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articipants" sheetId="1" r:id="rId4"/>
    <sheet state="visible" name="Ps by demographics" sheetId="2" r:id="rId5"/>
    <sheet state="visible" name="How interact wVA" sheetId="3" r:id="rId6"/>
    <sheet state="visible" name="Top Tasks (ALL ps)" sheetId="4" r:id="rId7"/>
    <sheet state="visible" name="Merge 6 top tasks lists" sheetId="5" r:id="rId8"/>
    <sheet state="visible" name="Top tasks by benefit category" sheetId="6" r:id="rId9"/>
    <sheet state="visible" name="Top tasks by learnapplymanage" sheetId="7" r:id="rId10"/>
    <sheet state="visible" name="Top Tasks (ps wVA health care)" sheetId="8" r:id="rId11"/>
    <sheet state="visible" name="Top Tasks (ps wo VA health care" sheetId="9" r:id="rId12"/>
    <sheet state="visible" name="Top Tasks (ps 55 &amp; older)" sheetId="10" r:id="rId13"/>
    <sheet state="visible" name="Top Tasks (ps under 35)" sheetId="11" r:id="rId14"/>
    <sheet state="visible" name="Top Tasks (ps 35-54)" sheetId="12" r:id="rId15"/>
    <sheet state="visible" name="# important tasks" sheetId="13" r:id="rId16"/>
    <sheet state="visible" name="Benefits experience" sheetId="14" r:id="rId17"/>
    <sheet state="visible" name="VA role" sheetId="15" r:id="rId18"/>
    <sheet state="visible" name="More VA tasks" sheetId="16" r:id="rId19"/>
    <sheet state="visible" name="Survey feedback" sheetId="17" r:id="rId20"/>
    <sheet state="visible" name="Tasks done most frequently" sheetId="18" r:id="rId21"/>
    <sheet state="visible" name="Survey data downloaded" sheetId="19" r:id="rId22"/>
    <sheet state="visible" name="Participants wo VA health care" sheetId="20" r:id="rId23"/>
    <sheet state="visible" name="Research qs &amp; hypotheses" sheetId="21" r:id="rId24"/>
    <sheet state="visible" name="Recruiting corrections for Peri" sheetId="22" r:id="rId25"/>
  </sheets>
  <definedNames/>
  <calcPr/>
</workbook>
</file>

<file path=xl/comments1.xml><?xml version="1.0" encoding="utf-8"?>
<comments xmlns:r="http://schemas.openxmlformats.org/officeDocument/2006/relationships" xmlns="http://schemas.openxmlformats.org/spreadsheetml/2006/main">
  <authors>
    <author/>
  </authors>
  <commentList>
    <comment authorId="0" ref="K2">
      <text>
        <t xml:space="preserve">Perigean recruited 0 of 9 requested</t>
      </text>
    </comment>
  </commentList>
</comments>
</file>

<file path=xl/comments2.xml><?xml version="1.0" encoding="utf-8"?>
<comments xmlns:r="http://schemas.openxmlformats.org/officeDocument/2006/relationships" xmlns="http://schemas.openxmlformats.org/spreadsheetml/2006/main">
  <authors>
    <author/>
  </authors>
  <commentList>
    <comment authorId="0" ref="K2">
      <text>
        <t xml:space="preserve">Perigean recruited 0 of 9 requested</t>
      </text>
    </comment>
  </commentList>
</comments>
</file>

<file path=xl/comments3.xml><?xml version="1.0" encoding="utf-8"?>
<comments xmlns:r="http://schemas.openxmlformats.org/officeDocument/2006/relationships" xmlns="http://schemas.openxmlformats.org/spreadsheetml/2006/main">
  <authors>
    <author/>
  </authors>
  <commentList>
    <comment authorId="0" ref="K2">
      <text>
        <t xml:space="preserve">Perigean recruited 0 of 9 requested</t>
      </text>
    </comment>
  </commentList>
</comments>
</file>

<file path=xl/sharedStrings.xml><?xml version="1.0" encoding="utf-8"?>
<sst xmlns="http://schemas.openxmlformats.org/spreadsheetml/2006/main" count="2144" uniqueCount="652">
  <si>
    <t>COHORTS</t>
  </si>
  <si>
    <t>ROLE (per survey, not Perigean)</t>
  </si>
  <si>
    <t>BENEFITS EXPERIENCE (per survey)</t>
  </si>
  <si>
    <t>DEMOGRAPHICS (per Perigean)</t>
  </si>
  <si>
    <t>UPDATES for Perigean</t>
  </si>
  <si>
    <t>P# in OW</t>
  </si>
  <si>
    <t>Participant code</t>
  </si>
  <si>
    <t>P# in Perigean roster</t>
  </si>
  <si>
    <t>Slacked to Perigean?</t>
  </si>
  <si>
    <t>A</t>
  </si>
  <si>
    <t>B</t>
  </si>
  <si>
    <t>C</t>
  </si>
  <si>
    <t>D</t>
  </si>
  <si>
    <t>E</t>
  </si>
  <si>
    <t>F</t>
  </si>
  <si>
    <t>G</t>
  </si>
  <si>
    <t>H</t>
  </si>
  <si>
    <t>Mode-rated study</t>
  </si>
  <si>
    <t>Complete</t>
  </si>
  <si>
    <t xml:space="preserve">Partial </t>
  </si>
  <si>
    <t>No data</t>
  </si>
  <si>
    <t>Invalid data</t>
  </si>
  <si>
    <t xml:space="preserve"># tasks selected </t>
  </si>
  <si>
    <t>Notes</t>
  </si>
  <si>
    <t>Veteran</t>
  </si>
  <si>
    <t>Caregiver</t>
  </si>
  <si>
    <t>Family member or survivor</t>
  </si>
  <si>
    <t>Service
member</t>
  </si>
  <si>
    <t>Family member or survivor, caregiver, or service member</t>
  </si>
  <si>
    <t>NO health care but YES other</t>
  </si>
  <si>
    <t>Experience w/VA healthcare</t>
  </si>
  <si>
    <t>Disability</t>
  </si>
  <si>
    <t>Education or career</t>
  </si>
  <si>
    <t>Housing, pension, life insurance, or burial</t>
  </si>
  <si>
    <t>Experience with disability benefits</t>
  </si>
  <si>
    <t>Experience w/ANY VA benefit</t>
  </si>
  <si>
    <t>NO experience w/ANY but interested</t>
  </si>
  <si>
    <t>Experience with VA health care</t>
  </si>
  <si>
    <t>Female</t>
  </si>
  <si>
    <t>Unknown gender</t>
  </si>
  <si>
    <t>Black</t>
  </si>
  <si>
    <t>Unknown ethnicity</t>
  </si>
  <si>
    <t>Hispanic</t>
  </si>
  <si>
    <t>Biracial</t>
  </si>
  <si>
    <t>Asian</t>
  </si>
  <si>
    <t>Native</t>
  </si>
  <si>
    <t>Person of color</t>
  </si>
  <si>
    <t>Age 55 or older</t>
  </si>
  <si>
    <t>Under age 35</t>
  </si>
  <si>
    <t>Age 35-54</t>
  </si>
  <si>
    <t>No degree</t>
  </si>
  <si>
    <t xml:space="preserve">Lives rural/remote </t>
  </si>
  <si>
    <t>Cognitive disability</t>
  </si>
  <si>
    <t>Role</t>
  </si>
  <si>
    <t>Benefit experience</t>
  </si>
  <si>
    <t>Djjf</t>
  </si>
  <si>
    <t>survivor</t>
  </si>
  <si>
    <t>6p3j</t>
  </si>
  <si>
    <t>"+ Family member, - service member. still a Veteran and a caregiver"</t>
  </si>
  <si>
    <t>"+ health care"</t>
  </si>
  <si>
    <t>sW3l</t>
  </si>
  <si>
    <t>CDN6</t>
  </si>
  <si>
    <t>"- family member. only caregiver"</t>
  </si>
  <si>
    <t>lrbJ</t>
  </si>
  <si>
    <t>"- service member, + Veteran"</t>
  </si>
  <si>
    <t>DjXC</t>
  </si>
  <si>
    <t>9qS0</t>
  </si>
  <si>
    <t>VHqg</t>
  </si>
  <si>
    <t>"- housing, pension, life insurance, burial. has only disability experience"</t>
  </si>
  <si>
    <t>zAS6</t>
  </si>
  <si>
    <t>IThb</t>
  </si>
  <si>
    <t>wvxG</t>
  </si>
  <si>
    <t>2wCm</t>
  </si>
  <si>
    <t>iCEQ</t>
  </si>
  <si>
    <t>nA3j</t>
  </si>
  <si>
    <t>TWZK</t>
  </si>
  <si>
    <t>iy3W</t>
  </si>
  <si>
    <t>WGzd</t>
  </si>
  <si>
    <t>"+ health care, career services, disability, pension"</t>
  </si>
  <si>
    <t>5FfB</t>
  </si>
  <si>
    <t>MTyM</t>
  </si>
  <si>
    <t>Sws9</t>
  </si>
  <si>
    <t>"+ family member"</t>
  </si>
  <si>
    <t>sy0P</t>
  </si>
  <si>
    <t>father of a Veteran</t>
  </si>
  <si>
    <t>Dquv</t>
  </si>
  <si>
    <t>UoXB</t>
  </si>
  <si>
    <t>cnJV</t>
  </si>
  <si>
    <t>m7UU</t>
  </si>
  <si>
    <t>"+ service member"</t>
  </si>
  <si>
    <t>C3GF</t>
  </si>
  <si>
    <t>"- housing, pension, life insurance, burial. has only health care and education experience"</t>
  </si>
  <si>
    <t>GUj1</t>
  </si>
  <si>
    <t>bG3I</t>
  </si>
  <si>
    <t>ubX8 (was uhX8)</t>
  </si>
  <si>
    <t>rPb3</t>
  </si>
  <si>
    <t>"- housing, pension, life insurance, burial. has only health care experience"</t>
  </si>
  <si>
    <t>WcFd</t>
  </si>
  <si>
    <t>"+ health care, disability"</t>
  </si>
  <si>
    <t>41Wy</t>
  </si>
  <si>
    <t>"- caregiver"</t>
  </si>
  <si>
    <t>eKzQ</t>
  </si>
  <si>
    <t>YkHP</t>
  </si>
  <si>
    <t>4jb5</t>
  </si>
  <si>
    <t>"+ health care, education, career services, disability, pension"</t>
  </si>
  <si>
    <t>x4Ob</t>
  </si>
  <si>
    <t>ncSP</t>
  </si>
  <si>
    <t>"+ health care, disability, home loan COE"</t>
  </si>
  <si>
    <t>YWR1</t>
  </si>
  <si>
    <t>A5t3</t>
  </si>
  <si>
    <t>"+ Veteran"</t>
  </si>
  <si>
    <t>pBIC (was pBlC)</t>
  </si>
  <si>
    <t>"+ education, home loan COE"</t>
  </si>
  <si>
    <t>c9Ao</t>
  </si>
  <si>
    <t>XPNp</t>
  </si>
  <si>
    <t>"+ health care, disability, burial"</t>
  </si>
  <si>
    <t>LS03</t>
  </si>
  <si>
    <t>"- Caregiver"</t>
  </si>
  <si>
    <t>rp4r</t>
  </si>
  <si>
    <t>X7pU</t>
  </si>
  <si>
    <t>P1</t>
  </si>
  <si>
    <t>n/a</t>
  </si>
  <si>
    <t>P4</t>
  </si>
  <si>
    <t>P5</t>
  </si>
  <si>
    <t>P3</t>
  </si>
  <si>
    <t>P7</t>
  </si>
  <si>
    <t>P9</t>
  </si>
  <si>
    <t>P10</t>
  </si>
  <si>
    <t>ZDeu</t>
  </si>
  <si>
    <t>IMn8</t>
  </si>
  <si>
    <t>"- housing, life insurance, pension, burial"</t>
  </si>
  <si>
    <t>1Wwv</t>
  </si>
  <si>
    <t>"- service member"</t>
  </si>
  <si>
    <t>TOTAL</t>
  </si>
  <si>
    <t>Goal #</t>
  </si>
  <si>
    <t>avg</t>
  </si>
  <si>
    <t>no VA experience</t>
  </si>
  <si>
    <t>Actual %</t>
  </si>
  <si>
    <t>max</t>
  </si>
  <si>
    <t># Male</t>
  </si>
  <si>
    <t>Goal %</t>
  </si>
  <si>
    <t>--</t>
  </si>
  <si>
    <t>min</t>
  </si>
  <si>
    <t>Achieved?</t>
  </si>
  <si>
    <t>moderated</t>
  </si>
  <si>
    <t>unmoderated</t>
  </si>
  <si>
    <t># of people w/benefit experience other than VA health care:</t>
  </si>
  <si>
    <t>white</t>
  </si>
  <si>
    <t>urban</t>
  </si>
  <si>
    <t># of people w/o VA health care experience (1 person has no experience w/VA benefits)</t>
  </si>
  <si>
    <t>How Interact with VA</t>
  </si>
  <si>
    <t>% of Participants (n=55)</t>
  </si>
  <si>
    <t># of Participants</t>
  </si>
  <si>
    <t>Use My HealtheVet</t>
  </si>
  <si>
    <t>Use VA.gov</t>
  </si>
  <si>
    <t>Visit a VA location</t>
  </si>
  <si>
    <t>Call the VA</t>
  </si>
  <si>
    <t>Use eBenefits</t>
  </si>
  <si>
    <t>I don't contact the VA directly, but I hear about it while helping someone else</t>
  </si>
  <si>
    <t>add P1 and P5 from moderated study to the 2 others</t>
  </si>
  <si>
    <t>I don't interact with the VA</t>
  </si>
  <si>
    <t>includes P1 and P5, plus 1 other</t>
  </si>
  <si>
    <t>~60% of people use My HealtheVet, VA.gov, Visit a VA location, or call the VA</t>
  </si>
  <si>
    <t>38% eBenefits</t>
  </si>
  <si>
    <t>7% (4 people) don't contact VA directly but hear about it while helping someone else</t>
  </si>
  <si>
    <t>6% (3 people) don't interact w/VA</t>
  </si>
  <si>
    <t>Task</t>
  </si>
  <si>
    <t>% participants marked important</t>
  </si>
  <si>
    <t># participants (of all 55) 
marked important</t>
  </si>
  <si>
    <t>Schedule or manage health appointments</t>
  </si>
  <si>
    <t>Message your doctor or get a health care message</t>
  </si>
  <si>
    <t>Check your lab or test results</t>
  </si>
  <si>
    <t>Refill or track a prescription</t>
  </si>
  <si>
    <t>Learn about or file for disability compensation (service-related)</t>
  </si>
  <si>
    <t>Get your VA medical records</t>
  </si>
  <si>
    <t>Find a hospital, clinic, pharmacy, or Vet Center</t>
  </si>
  <si>
    <t>Check the current disability compensation rates</t>
  </si>
  <si>
    <t>File for a VA disability increase</t>
  </si>
  <si>
    <t>View your disability rating</t>
  </si>
  <si>
    <t>Learn about or apply for education benefits</t>
  </si>
  <si>
    <t>Learn about or apply for VA health care</t>
  </si>
  <si>
    <t>Find a mental health counselor or therapist</t>
  </si>
  <si>
    <t>Update your contact information with VA</t>
  </si>
  <si>
    <t>Get letters about your VA benefits and service history (benefit letters)</t>
  </si>
  <si>
    <t>Learn in advance if eligible for burial in a VA cemetery</t>
  </si>
  <si>
    <t>View your payment history</t>
  </si>
  <si>
    <t>Request your military records (DD214)</t>
  </si>
  <si>
    <t>Find a VA form</t>
  </si>
  <si>
    <t>Apply for a home loan Certificate of Eligibility (COE)</t>
  </si>
  <si>
    <t>Review or update your dependents</t>
  </si>
  <si>
    <t>Upload evidence to support disability claim</t>
  </si>
  <si>
    <t>Check your claim or appeal status</t>
  </si>
  <si>
    <t>Learn about or file for reimbursement for travel expenses to/from medical appointments</t>
  </si>
  <si>
    <t>Learn about or apply for a Veteran ID card</t>
  </si>
  <si>
    <t>Request a decision review (appeal) on a claim</t>
  </si>
  <si>
    <t>Check or update your current education benefits</t>
  </si>
  <si>
    <t>Review or update direct deposit</t>
  </si>
  <si>
    <t>Get help with your VA claim/application from a Veterans Service Officer (VSO) or an accredited representative</t>
  </si>
  <si>
    <t>Learn about or apply for life insurance</t>
  </si>
  <si>
    <t>Find VA events and classes</t>
  </si>
  <si>
    <t>Learn about job and training support available from VA</t>
  </si>
  <si>
    <t>Compare VA education benefits and rates by school</t>
  </si>
  <si>
    <t>Pay your VA copay bill or other VA debt</t>
  </si>
  <si>
    <t>Update insurance or financial information for your VA health care</t>
  </si>
  <si>
    <t>Learn about or apply for monthly Veterans pension payments</t>
  </si>
  <si>
    <t>Verify your monthly school enrollment</t>
  </si>
  <si>
    <t>Learn about or order hearing aid batteries</t>
  </si>
  <si>
    <t>Get help with your rent, utility bills, or other housing-related expenses</t>
  </si>
  <si>
    <t>Apply to receive benefits as a Veteran's caregiver</t>
  </si>
  <si>
    <t>Get help with your VA debt</t>
  </si>
  <si>
    <t>Task with at least 30% importance in any segment</t>
  </si>
  <si>
    <t>Top task in how many segments? 
(out of 6: all, 
hc, no hc, 
&lt; 35, 35-54 &gt;55)</t>
  </si>
  <si>
    <t>% participants marked important overall</t>
  </si>
  <si>
    <t>% participants marked important in a segment</t>
  </si>
  <si>
    <t># participants marked important in a segment</t>
  </si>
  <si>
    <t>Which p list</t>
  </si>
  <si>
    <t>benefit category</t>
  </si>
  <si>
    <t>55 or older</t>
  </si>
  <si>
    <t>disability</t>
  </si>
  <si>
    <t>health care</t>
  </si>
  <si>
    <t>under 35</t>
  </si>
  <si>
    <t>education</t>
  </si>
  <si>
    <t>burial</t>
  </si>
  <si>
    <t>housing</t>
  </si>
  <si>
    <t>w/o health care</t>
  </si>
  <si>
    <t>life insurance</t>
  </si>
  <si>
    <t>age 35-54</t>
  </si>
  <si>
    <t>all</t>
  </si>
  <si>
    <t>w/health care</t>
  </si>
  <si>
    <t>Benefit category</t>
  </si>
  <si>
    <t>Top tasks per benefit category</t>
  </si>
  <si>
    <t>Explore/ Manage</t>
  </si>
  <si>
    <t>manage</t>
  </si>
  <si>
    <t>explore</t>
  </si>
  <si>
    <t># participants (of 41 w/VA health care) 
marked important</t>
  </si>
  <si>
    <r>
      <rPr>
        <rFont val="Arial"/>
        <b/>
        <color rgb="FF414141"/>
        <sz val="11.0"/>
      </rPr>
      <t xml:space="preserve"># participants (of 14 </t>
    </r>
    <r>
      <rPr>
        <rFont val="Arial"/>
        <b/>
        <i/>
        <color rgb="FF414141"/>
        <sz val="11.0"/>
      </rPr>
      <t>w/o</t>
    </r>
    <r>
      <rPr>
        <rFont val="Arial"/>
        <b/>
        <color rgb="FF414141"/>
        <sz val="11.0"/>
      </rPr>
      <t xml:space="preserve"> VA health care) marked important</t>
    </r>
  </si>
  <si>
    <t># participants 
(of 23 who are 55 or older) 
marked important</t>
  </si>
  <si>
    <t># participants 
(of 7 who are under 35) 
marked important</t>
  </si>
  <si>
    <t># participants 
(of 25 who are 35-54) 
marked important</t>
  </si>
  <si>
    <t># of Tasks selected as important</t>
  </si>
  <si>
    <t># Participants</t>
  </si>
  <si>
    <t>% of participants</t>
  </si>
  <si>
    <t>Most participants selected 6-10 tasks, then 11-15</t>
  </si>
  <si>
    <t>16-20</t>
  </si>
  <si>
    <t>21-25</t>
  </si>
  <si>
    <t>26-30</t>
  </si>
  <si>
    <t>Have experience with VA benefits</t>
  </si>
  <si>
    <t>Health care (for example, clinic appointments, prescription refills, or messaging)</t>
  </si>
  <si>
    <t>Disability (for example, claims and appeals)</t>
  </si>
  <si>
    <t>Education (for example, GI Bill or Yellow Ribbon)</t>
  </si>
  <si>
    <t>Home loan Certificate of Eligibility (COE)</t>
  </si>
  <si>
    <t>Career services (for example, Vocational Rehabilitation &amp; Employment or small business certification)</t>
  </si>
  <si>
    <t>Pension</t>
  </si>
  <si>
    <t>Life insurance</t>
  </si>
  <si>
    <t>Burial benefits or memorial items</t>
  </si>
  <si>
    <t>Housing (for example, adaptive housing or homelessness services)</t>
  </si>
  <si>
    <t>None of the above</t>
  </si>
  <si>
    <t>Other: MST services</t>
  </si>
  <si>
    <t>Role in relation to VA</t>
  </si>
  <si>
    <t>Veteran's family member</t>
  </si>
  <si>
    <t>added 1 to OW tally b/c "Other" response for being the father of a Veteran, too</t>
  </si>
  <si>
    <t>Veteran's caregiver</t>
  </si>
  <si>
    <t>Service member</t>
  </si>
  <si>
    <t>Survivor</t>
  </si>
  <si>
    <t>86% Veterans</t>
  </si>
  <si>
    <t>24% Veteran's family member</t>
  </si>
  <si>
    <t>Are there any VA-related tasks that are important to you that you DIDN'T see in the previous list?</t>
  </si>
  <si>
    <t>Suggested tasks</t>
  </si>
  <si>
    <t>Already a task</t>
  </si>
  <si>
    <t>Feedback for VA</t>
  </si>
  <si>
    <t>1. Find MST focused retreats, MST support groups,-!; MST events. The MST Coordinator at my VA does not have any information. 
 2. Be able to email VA medical providers, allow providers to send me documents by email instead of mailing to me. 
 3. Obtain every Choice/ Community Care referral provided to me for non-VA care with authorization numbers in order to prove that eleven VA bills on my credit report starting in 2016 were authorized by the VA and should be paid. 
 4. Obtain a VA satisfaction survey to rate and provide a review of my experience as a patient receiving home telehealth monitoring. Have my critique used to improve the program. 
 5. Find VA providers background, education and qualifications on a VA sponsored site. 
 6. Fix the MyHealthVet app so that attachments that I send by Secure Message go through to the provider.
 7. Be offered VA medical care, educational groups, diagnostics at times outside of my 8 to 5 work-hours so that I don’t have to take off work every time. 
 VA does not offer ANY appointments outside of work hours. This is a very large gap in care. 
 8. View the entire content of my medical records ok MyHealthE Vet including all addendum, emails between providers, VA notes that are not provided on a MHV chart request. 
 9. Be able to enter daily blood pressures in an organized format instead of daily SM. 
 10. Obtain a call center line/text message that will provide crisis counseling to Vets that are not suicidal. Allow Veterans 24/7 support without threat of mental health hospitalization. 
 11. View patient satisfaction results for each MD/NP/DO/PA</t>
  </si>
  <si>
    <t>1. find MST events, retreats, support groups 
 3. Obtain every Choice/ Community Care referral provided to me for non-VA care with authorization numbers (in order to prove that VA bills were authorized by the VA and should be paid)
 4. Obtain a VA satisfaction survey to rate and provide a review of my experience as a patient receiving home telehealth monitoring. 
 5. Find VA providers' background, education and qualifications on a VA sponsored site. 
11. View patient satisfaction results for each MD/NP/DO/PA</t>
  </si>
  <si>
    <t>2. Be able to email VA medical providers, allow providers to send me documents by email instead of mailing to me. 
6. Fix the MyHealthVet app so that attachments that I send by Secure Message go through to the provider. 
7. Be offered VA medical care, educational groups, diagnostics at times outside of my 8 to 5 work-hours so that I don’t have to take off work every time. VA does not offer ANY appointments outside of work hours. This is a very large gap in care. 
8. View the entire content of my medical records ok MyHealthE Vet including all addendum, emails between providers, VA notes that are not provided on a MHV chart request. 
9. Be able to enter daily blood pressures in an organized format instead of daily SM. 
10. Obtain a call center line/text message that will provide crisis counseling to Vets that are not suicidal. Allow Veterans 24/7 support without threat of mental health hospitalization.</t>
  </si>
  <si>
    <t>Need to be able to see a specialist doctor without having to wait 1-3 months</t>
  </si>
  <si>
    <t>Ability to request expired prescriptions on-line instead of calling them in.</t>
  </si>
  <si>
    <t>Request expired prescriptions on-line instead of calling them in.</t>
  </si>
  <si>
    <t>Yes, how does one submit a complaint to the VA about cancelled VA appointments by the VA</t>
  </si>
  <si>
    <t>VA Rehab/ nursing home
 DME (durable medical equipment)
 Counseling in insurance options for Vet (i.e. Medicare, Medicaid, Hospice)</t>
  </si>
  <si>
    <t>find a VA Rehab/ nursing home
get DME (durable medical equipment)
get counseling in insurance options for Vet (i.e. Medicare, Medicaid, Hospice)</t>
  </si>
  <si>
    <t>Call for community care services</t>
  </si>
  <si>
    <t>Get community care services</t>
  </si>
  <si>
    <t>schedule medical appts</t>
  </si>
  <si>
    <t>Legislative activities that effect VA benefits and programs.</t>
  </si>
  <si>
    <t>Learn about legislative activities that affect VA benefits and programs.</t>
  </si>
  <si>
    <t>assistance with Board for Correction of Naval Records</t>
  </si>
  <si>
    <t>Obtain assistance with Board for Correction of Naval Records</t>
  </si>
  <si>
    <t>Various veteran requests for Agent Orange (AO) or illness related to AO.</t>
  </si>
  <si>
    <t>Request for Agent Orange (AO) or illness related to AO.</t>
  </si>
  <si>
    <t>Volunteer events to support the VA.</t>
  </si>
  <si>
    <t>Volunteer events to support the VA</t>
  </si>
  <si>
    <t>I would like to see more information on ceremonies that honor Veterans around holidays like Memorial Day, Armed Forces Day, and Veterans Day on the VA websites.</t>
  </si>
  <si>
    <t>find VA events</t>
  </si>
  <si>
    <t>Access to health care after moving</t>
  </si>
  <si>
    <t>Caregiver support program</t>
  </si>
  <si>
    <t>Customer service</t>
  </si>
  <si>
    <t>How to apply for disability.</t>
  </si>
  <si>
    <t>Maintain my health care requirements.</t>
  </si>
  <si>
    <t>Update insurance or financial information for your VA health care
(Meg Peters: making sure my info is correct--e.g., salary, other insurance, disability rating)</t>
  </si>
  <si>
    <t>Do you have any feedback about this survey that you want to share?</t>
  </si>
  <si>
    <t>Code</t>
  </si>
  <si>
    <t>Easier than any survey I have done in a while</t>
  </si>
  <si>
    <t>easy</t>
  </si>
  <si>
    <t>Easy</t>
  </si>
  <si>
    <t>No, it was nice and short</t>
  </si>
  <si>
    <t>I appreciate the opportunity to help other veterans.</t>
  </si>
  <si>
    <t>help</t>
  </si>
  <si>
    <t>I hope it helps someone</t>
  </si>
  <si>
    <t>Keep up the good work!</t>
  </si>
  <si>
    <t>thank you</t>
  </si>
  <si>
    <t>Thank you for giving me the chance to voice my concerns.</t>
  </si>
  <si>
    <t>Please put the info to use. Publish the suggestions.</t>
  </si>
  <si>
    <t>use the info</t>
  </si>
  <si>
    <t>1. Rate your provider and VSO and VSO organization. 
 2. Also the performance of SC raters! 
 3. The vendors who provide medical exams for SC. The vendor from CA (Q1) is extremely challenging!
 4. The National VA Advisory board needed to be audited as well! The members are all urban and not in alignment with rural veterans! More efforts needs to be directed to those who live outside the metropolitan areas!</t>
  </si>
  <si>
    <t>Customer service at the VA is poor and treatment is outdated and lacks structure</t>
  </si>
  <si>
    <t>I would love for all of the VA benefits to be in the same site. For each issue, it seems that there is a totally different site that you have to know about, log into, register, etc.</t>
  </si>
  <si>
    <t>the va service at james haley,tampa is outstanding</t>
  </si>
  <si>
    <t>What VA-related tasks do you do MOST FREQUENTLY?</t>
  </si>
  <si>
    <t># participants (of all 55)</t>
  </si>
  <si>
    <t>Healthcare</t>
  </si>
  <si>
    <t>medical appts</t>
  </si>
  <si>
    <t>VA prescription copay, schedule specialty &amp; primary care appointments, apply for new benefits shortly (VA homeloan)</t>
  </si>
  <si>
    <t>refill rx--pay rx copay</t>
  </si>
  <si>
    <t>Prescription refills
 Email my primary care provider</t>
  </si>
  <si>
    <t>msg/reach out to doctors</t>
  </si>
  <si>
    <t>Check myhealthevet</t>
  </si>
  <si>
    <t>MyHealtheVet</t>
  </si>
  <si>
    <t>Transfer or view my Education benefits</t>
  </si>
  <si>
    <t>Education benefits</t>
  </si>
  <si>
    <t>Check benefits</t>
  </si>
  <si>
    <t>benefits--check</t>
  </si>
  <si>
    <t>Check medical records and get VA documents (disability verification etc.)</t>
  </si>
  <si>
    <t>get medical records</t>
  </si>
  <si>
    <t>making appointments, download VA letters, view compensations</t>
  </si>
  <si>
    <t>VA letters</t>
  </si>
  <si>
    <t>Make appointment,refill medications,message doctors and apply for benefits.</t>
  </si>
  <si>
    <t>benefits--apply</t>
  </si>
  <si>
    <t>check lab results; refill prescriptions</t>
  </si>
  <si>
    <t>check lab results</t>
  </si>
  <si>
    <t>disability compensation</t>
  </si>
  <si>
    <t>Check VA Disability compensation rates.</t>
  </si>
  <si>
    <t>disability--ck disability rates</t>
  </si>
  <si>
    <t>Look for info on benefits and services that I qualify for as a Veteran, including home loans, etc.</t>
  </si>
  <si>
    <t>benefits--look for info</t>
  </si>
  <si>
    <t>Pull COE and military records</t>
  </si>
  <si>
    <t>get military records</t>
  </si>
  <si>
    <t>- VA Fiduciary
 - VA Pharmacy for incontinence supplies
 - VA location for hearing aides and wound care (Compression hose for wounds)
 - VA Life Insurance</t>
  </si>
  <si>
    <t>hearing aids</t>
  </si>
  <si>
    <t>Distribute or give links to veterans for VA connections</t>
  </si>
  <si>
    <t>help other Veterans</t>
  </si>
  <si>
    <t>Updates to my personal email address accounts</t>
  </si>
  <si>
    <t>Update email</t>
  </si>
  <si>
    <t>VA Fiduciary</t>
  </si>
  <si>
    <t>Health appointments, reach out to doctors, prescriptions refilling, VA Forms, letters, etc.</t>
  </si>
  <si>
    <t>VA forms</t>
  </si>
  <si>
    <t>VA loan--COE</t>
  </si>
  <si>
    <t>Volunteer events to support VA</t>
  </si>
  <si>
    <t>volunteer events</t>
  </si>
  <si>
    <t>Check benefit check deposit</t>
  </si>
  <si>
    <t>benefits--check deposit</t>
  </si>
  <si>
    <t>I mostly send messages to providers, refill prescriptions, and look up records and test results.</t>
  </si>
  <si>
    <t>Disability questions</t>
  </si>
  <si>
    <t>disability q's</t>
  </si>
  <si>
    <t>Check Disability Compensation Rates and payment history.</t>
  </si>
  <si>
    <t>Education</t>
  </si>
  <si>
    <t>education benefits</t>
  </si>
  <si>
    <t>Check education benefits</t>
  </si>
  <si>
    <t>education benefits--ck</t>
  </si>
  <si>
    <t>Verify monthly enrollment, for GI Bill benefits</t>
  </si>
  <si>
    <t>education benefits--Verify monthly enrollment</t>
  </si>
  <si>
    <t>SM
 View records 
 Telehealth appts 
 Scheduling</t>
  </si>
  <si>
    <t>Appointments and medication refills</t>
  </si>
  <si>
    <t>Interact with staff</t>
  </si>
  <si>
    <t>Medical appointments and pharmacy refills</t>
  </si>
  <si>
    <t>Seek and receive medical care via private caregiver (community care)! Care sponsored by the VA!</t>
  </si>
  <si>
    <t>VA Medical</t>
  </si>
  <si>
    <t>Visit local VA Hospital</t>
  </si>
  <si>
    <t>Visit with my provider</t>
  </si>
  <si>
    <t>Request medication refill, attend mental health counseling</t>
  </si>
  <si>
    <t>medical appts (mental health)</t>
  </si>
  <si>
    <t>Check appointments and email doctors</t>
  </si>
  <si>
    <t>medical appts--ck</t>
  </si>
  <si>
    <t>medical appts--mk</t>
  </si>
  <si>
    <t>Make VA health related appointments and refill my medications</t>
  </si>
  <si>
    <t>talk to dad about mental health issues he should bring up at his appointments</t>
  </si>
  <si>
    <t>medical appts--prep</t>
  </si>
  <si>
    <t>Make medical appointments.</t>
  </si>
  <si>
    <t>medical appts-mk</t>
  </si>
  <si>
    <t>Contact health care providers about my health</t>
  </si>
  <si>
    <t>Interact with my healthcare team at the Community Based Outpatient Clinic.</t>
  </si>
  <si>
    <t>Message doctor</t>
  </si>
  <si>
    <t>Secure Messaging and track prescription delivery</t>
  </si>
  <si>
    <t>My healthy vet</t>
  </si>
  <si>
    <t>my healthy vet</t>
  </si>
  <si>
    <t>Myhealthyvet</t>
  </si>
  <si>
    <t>Refills
 My healthevet</t>
  </si>
  <si>
    <t>Check appointments on My Healthe Vet</t>
  </si>
  <si>
    <t>MyHealtheVet--ck appts</t>
  </si>
  <si>
    <t>refill rx</t>
  </si>
  <si>
    <t>medications</t>
  </si>
  <si>
    <t>Refill medications</t>
  </si>
  <si>
    <t>Refill VA prescriptions</t>
  </si>
  <si>
    <t>refill rx &amp; track delivery</t>
  </si>
  <si>
    <t>Used va loan</t>
  </si>
  <si>
    <t>VA loan</t>
  </si>
  <si>
    <t>participant id</t>
  </si>
  <si>
    <t>login entry</t>
  </si>
  <si>
    <t>url token</t>
  </si>
  <si>
    <t>tag</t>
  </si>
  <si>
    <t>country</t>
  </si>
  <si>
    <t>region</t>
  </si>
  <si>
    <t>city</t>
  </si>
  <si>
    <t>source</t>
  </si>
  <si>
    <t>referrer</t>
  </si>
  <si>
    <t>status</t>
  </si>
  <si>
    <t>start time (UTC)</t>
  </si>
  <si>
    <t>finish time (UTC)</t>
  </si>
  <si>
    <t>time taken</t>
  </si>
  <si>
    <t>browser</t>
  </si>
  <si>
    <t>system</t>
  </si>
  <si>
    <t>How do you typically interact with the VA? Check all that apply.</t>
  </si>
  <si>
    <t>Please check the VA-related tasks below that are most important to YOU personally right now, no matter how you do them (in person, on the phone, or online). You'll need to scroll down to see all the options.</t>
  </si>
  <si>
    <t>What VA benefits (if any) do you have experience with? Check all that apply.</t>
  </si>
  <si>
    <t>What is your role in relation to the VA? Check all that apply.</t>
  </si>
  <si>
    <t>United States</t>
  </si>
  <si>
    <t>Florida</t>
  </si>
  <si>
    <t>Lake Worth</t>
  </si>
  <si>
    <t>Completed</t>
  </si>
  <si>
    <t>Chrome 102.0.5005.78</t>
  </si>
  <si>
    <t>Android 12</t>
  </si>
  <si>
    <t>Visit a VA location|Call the VA|Use VA.gov|Use My HealtheVet</t>
  </si>
  <si>
    <t>Check the current disability compensation rates|Check your lab or test results|Refill or track a prescription|Schedule or manage health appointments|Learn about or file for reimbursement for travel expenses to/from medical appointments|Find a VA form|Apply to receive benefits as a Veteran's caregiver</t>
  </si>
  <si>
    <t>No</t>
  </si>
  <si>
    <t>Veteran's family member|Veteran's caregiver|Survivor</t>
  </si>
  <si>
    <t>California</t>
  </si>
  <si>
    <t>San Diego</t>
  </si>
  <si>
    <t>Safari 15.5</t>
  </si>
  <si>
    <t>iOS 15.5</t>
  </si>
  <si>
    <t>Use VA.gov|Use My HealtheVet|Use eBenefits</t>
  </si>
  <si>
    <t>File for a VA disability increase|Learn about or apply for education benefits|Review or update direct deposit|Update insurance or financial information for your VA health care|Schedule or manage health appointments|Update your contact information with VA|Find a VA form|Learn about job and training support available from VA|Learn in advance if eligible for burial in a VA cemetery</t>
  </si>
  <si>
    <t>Health care (for example, clinic appointments, prescription refills, or messaging)|Education (for example, GI Bill or Yellow Ribbon)|Disability (for example, claims and appeals)</t>
  </si>
  <si>
    <t>Veteran|Veteran's family member|Veteran's caregiver</t>
  </si>
  <si>
    <t>Los Angeles</t>
  </si>
  <si>
    <t>Chrome 102.0.0.0</t>
  </si>
  <si>
    <t>Windows 10</t>
  </si>
  <si>
    <t>Visit a VA location|Use VA.gov|Use My HealtheVet|Use eBenefits</t>
  </si>
  <si>
    <t>Learn about or file for disability compensation (service-related)|Learn about or apply for education benefits|View your payment history|Check your lab or test results|Message your doctor or get a health care message|Refill or track a prescription|Schedule or manage health appointments</t>
  </si>
  <si>
    <t>Health care (for example, clinic appointments, prescription refills, or messaging)|Career services (for example, Vocational Rehabilitation &amp; Employment or small business certification)|Disability (for example, claims and appeals)|Home loan Certificate of Eligibility (COE)</t>
  </si>
  <si>
    <t>Iowa</t>
  </si>
  <si>
    <t>Goldfield</t>
  </si>
  <si>
    <t>Visit a VA location|Call the VA|Use VA.gov|Use My HealtheVet|Use eBenefits</t>
  </si>
  <si>
    <t>View your payment history|Pay your VA copay bill or other VA debt|Review or update direct deposit|Update insurance or financial information for your VA health care|Check your lab or test results|Message your doctor or get a health care message|Refill or track a prescription|Schedule or manage health appointments|Get help with your rent, utility bills, or other housing-related expenses|Find a hospital, clinic, pharmacy, or Vet Center</t>
  </si>
  <si>
    <t>Health care (for example, clinic appointments, prescription refills, or messaging)|Education (for example, GI Bill or Yellow Ribbon)|Career services (for example, Vocational Rehabilitation &amp; Employment or small business certification)|Disability (for example, claims and appeals)|Housing (for example, adaptive housing or homelessness services)</t>
  </si>
  <si>
    <t>District of Columbia</t>
  </si>
  <si>
    <t>Washington</t>
  </si>
  <si>
    <t>Visit a VA location|Use VA.gov</t>
  </si>
  <si>
    <t>Learn about or file for disability compensation (service-related)|Check the current disability compensation rates|Learn about or apply for education benefits|Check or update your current education benefits|Learn about or apply for VA health care|Check your lab or test results|Schedule or manage health appointments|Get your VA medical records|Apply for a home loan Certificate of Eligibility (COE)|Find a hospital, clinic, pharmacy, or Vet Center|Learn about job and training support available from VA</t>
  </si>
  <si>
    <t>Education (for example, GI Bill or Yellow Ribbon)|Home loan Certificate of Eligibility (COE)</t>
  </si>
  <si>
    <t>Call the VA|Use VA.gov|Use eBenefits</t>
  </si>
  <si>
    <t>Learn about or file for disability compensation (service-related)|Get your VA medical records</t>
  </si>
  <si>
    <t>New Jersey</t>
  </si>
  <si>
    <t>Perth Amboy</t>
  </si>
  <si>
    <t>Chrome 102.0.5005.87</t>
  </si>
  <si>
    <t>Upload evidence to support disability claim|Check your claim or appeal status|File for a VA disability increase|Check your lab or test results|Message your doctor or get a health care message|Refill or track a prescription|Schedule or manage health appointments|Get your VA medical records</t>
  </si>
  <si>
    <t>Health care (for example, clinic appointments, prescription refills, or messaging)|Disability (for example, claims and appeals)</t>
  </si>
  <si>
    <t>Texas</t>
  </si>
  <si>
    <t>San Antonio</t>
  </si>
  <si>
    <t>Call the VA|Use VA.gov|Use My HealtheVet</t>
  </si>
  <si>
    <t>Check the current disability compensation rates|Learn about or apply for education benefits</t>
  </si>
  <si>
    <t>Arizona</t>
  </si>
  <si>
    <t>Phoenix</t>
  </si>
  <si>
    <t>android-app://com.google.android.gm/</t>
  </si>
  <si>
    <t>Android 10</t>
  </si>
  <si>
    <t>Learn about or apply for education benefits|Compare VA education benefits and rates by school|Check or update your current education benefits|Apply for a home loan Certificate of Eligibility (COE)</t>
  </si>
  <si>
    <t>unknown</t>
  </si>
  <si>
    <t>Chrome 102.0.5005.115</t>
  </si>
  <si>
    <t>View your disability rating|Message your doctor or get a health care message|Refill or track a prescription|Schedule or manage health appointments|Review or update your dependents|Learn about job and training support available from VA</t>
  </si>
  <si>
    <t>Health care (for example, clinic appointments, prescription refills, or messaging)|Education (for example, GI Bill or Yellow Ribbon)|Career services (for example, Vocational Rehabilitation &amp; Employment or small business certification)|Disability (for example, claims and appeals)|Home loan Certificate of Eligibility (COE)|Burial benefits or memorial items</t>
  </si>
  <si>
    <t>None</t>
  </si>
  <si>
    <t>Sedona</t>
  </si>
  <si>
    <t>Chrome 102.0.5005.63</t>
  </si>
  <si>
    <t>Visit a VA location|Call the VA|Use My HealtheVet</t>
  </si>
  <si>
    <t>Learn about or file for disability compensation (service-related)|Upload evidence to support disability claim</t>
  </si>
  <si>
    <t>No.</t>
  </si>
  <si>
    <t>Redondo Beach</t>
  </si>
  <si>
    <t>Learn about or file for disability compensation (service-related)|Request a decision review (appeal) on a claim|Message your doctor or get a health care message|Refill or track a prescription</t>
  </si>
  <si>
    <t>Health care (for example, clinic appointments, prescription refills, or messaging)|Education (for example, GI Bill or Yellow Ribbon)|Disability (for example, claims and appeals)|Housing (for example, adaptive housing or homelessness services)|Home loan Certificate of Eligibility (COE)</t>
  </si>
  <si>
    <t>Virginia</t>
  </si>
  <si>
    <t>Arlington</t>
  </si>
  <si>
    <t>Use VA.gov|Use eBenefits</t>
  </si>
  <si>
    <t>Learn about or apply for education benefits|Compare VA education benefits and rates by school|Check or update your current education benefits|Verify your monthly school enrollment|View your payment history|Pay your VA copay bill or other VA debt|Review or update direct deposit|Find a mental health counselor or therapist|Apply for a home loan Certificate of Eligibility (COE)|Update your contact information with VA|Learn about or apply for a Veteran ID card|Get letters about your VA benefits and service history (benefit letters)|Request your military records (DD214)</t>
  </si>
  <si>
    <t>Maryland</t>
  </si>
  <si>
    <t>Columbia</t>
  </si>
  <si>
    <t>Call the VA|Use VA.gov|Use My HealtheVet|Use eBenefits</t>
  </si>
  <si>
    <t>Learn about or file for disability compensation (service-related)|Check the current disability compensation rates|View your disability rating|View your payment history|Apply for a home loan Certificate of Eligibility (COE)|Update your contact information with VA|Review or update your dependents|Get letters about your VA benefits and service history (benefit letters)|Request your military records (DD214)|Find a VA form|Learn about or apply for monthly Veterans pension payments|Learn in advance if eligible for burial in a VA cemetery</t>
  </si>
  <si>
    <t>Education (for example, GI Bill or Yellow Ribbon)|Disability (for example, claims and appeals)|Home loan Certificate of Eligibility (COE)</t>
  </si>
  <si>
    <t>Alabama</t>
  </si>
  <si>
    <t>Huntsville</t>
  </si>
  <si>
    <t>Visit a VA location|Call the VA|Use VA.gov</t>
  </si>
  <si>
    <t>Check the current disability compensation rates|File for a VA disability increase|View your disability rating|View your payment history|Learn about or apply for VA health care|Check your lab or test results|Learn about job and training support available from VA</t>
  </si>
  <si>
    <t>no</t>
  </si>
  <si>
    <t>Health care (for example, clinic appointments, prescription refills, or messaging)|Education (for example, GI Bill or Yellow Ribbon)|Disability (for example, claims and appeals)|Home loan Certificate of Eligibility (COE)|Pension|Life insurance</t>
  </si>
  <si>
    <t>North Carolina</t>
  </si>
  <si>
    <t>Asheville</t>
  </si>
  <si>
    <t>OS X 10.15.7</t>
  </si>
  <si>
    <t>Learn about or file for disability compensation (service-related)|Check the current disability compensation rates|Upload evidence to support disability claim|Check your claim or appeal status|Request a decision review (appeal) on a claim|File for a VA disability increase|View your disability rating|Review or update direct deposit|Update your contact information with VA</t>
  </si>
  <si>
    <t>Education (for example, GI Bill or Yellow Ribbon)|Disability (for example, claims and appeals)</t>
  </si>
  <si>
    <t>iOS 15.4</t>
  </si>
  <si>
    <t>Check the current disability compensation rates|Check your claim or appeal status|Request a decision review (appeal) on a claim|File for a VA disability increase|View your disability rating|View your payment history|Check your lab or test results|Message your doctor or get a health care message|Refill or track a prescription|Schedule or manage health appointments|Update your contact information with VA|Find VA events and classes</t>
  </si>
  <si>
    <t>Health care (for example, clinic appointments, prescription refills, or messaging)|Career services (for example, Vocational Rehabilitation &amp; Employment or small business certification)|Disability (for example, claims and appeals)|Pension</t>
  </si>
  <si>
    <t>Lake Stevens</t>
  </si>
  <si>
    <t>Call the VA|Use VA.gov|I don't contact the VA directly, but I hear about it while helping someone else</t>
  </si>
  <si>
    <t>Learn about or file for disability compensation (service-related)|View your disability rating|Learn about or apply for education benefits|Check or update your current education benefits|Get your VA medical records|Update your contact information with VA|Review or update your dependents|Get letters about your VA benefits and service history (benefit letters)|Find a hospital, clinic, pharmacy, or Vet Center|Find a VA form|Learn about job and training support available from VA</t>
  </si>
  <si>
    <t>Education (for example, GI Bill or Yellow Ribbon)|Career services (for example, Vocational Rehabilitation &amp; Employment or small business certification)|Disability (for example, claims and appeals)</t>
  </si>
  <si>
    <t>Red Bluff</t>
  </si>
  <si>
    <t>View your disability rating|Learn about or apply for education benefits|Compare VA education benefits and rates by school|View your payment history|Review or update direct deposit|Update insurance or financial information for your VA health care|Check your lab or test results|Message your doctor or get a health care message|Refill or track a prescription|Schedule or manage health appointments|Find a mental health counselor or therapist|Learn about or order hearing aid batteries|Get your VA medical records|Learn about or file for reimbursement for travel expenses to/from medical appointments|Apply for a home loan Certificate of Eligibility (COE)|Update your contact information with VA|Review or update your dependents|Learn about or apply for a Veteran ID card|Get letters about your VA benefits and service history (benefit letters)|Request your military records (DD214)|Find a hospital, clinic, pharmacy, or Vet Center|Find a VA form</t>
  </si>
  <si>
    <t>Health care (for example, clinic appointments, prescription refills, or messaging)|Education (for example, GI Bill or Yellow Ribbon)|Career services (for example, Vocational Rehabilitation &amp; Employment or small business certification)|Disability (for example, claims and appeals)|Home loan Certificate of Eligibility (COE)|Life insurance</t>
  </si>
  <si>
    <t>Georgia</t>
  </si>
  <si>
    <t>Atlanta</t>
  </si>
  <si>
    <t>View your disability rating|Learn about or apply for VA health care|Schedule or manage health appointments|Learn about or file for reimbursement for travel expenses to/from medical appointments|Get help with your rent, utility bills, or other housing-related expenses|Find a hospital, clinic, pharmacy, or Vet Center|Find VA events and classes</t>
  </si>
  <si>
    <t>Health care (for example, clinic appointments, prescription refills, or messaging)|Education (for example, GI Bill or Yellow Ribbon)|Disability (for example, claims and appeals)|Home loan Certificate of Eligibility (COE)|Life insurance</t>
  </si>
  <si>
    <t>Sanford</t>
  </si>
  <si>
    <t>Learn about or file for disability compensation (service-related)|Upload evidence to support disability claim|Find a mental health counselor or therapist|Get help with your rent, utility bills, or other housing-related expenses|Learn about or apply for a Veteran ID card|Request your military records (DD214)|Find a hospital, clinic, pharmacy, or Vet Center|Get help with your VA claim/application from a Veterans Service Officer (VSO) or an accredited representative|Learn about or apply for monthly Veterans pension payments|Learn about or apply for life insurance|Learn in advance if eligible for burial in a VA cemetery</t>
  </si>
  <si>
    <t>Veteran|I am a father of a Veteran also.</t>
  </si>
  <si>
    <t>Michigan</t>
  </si>
  <si>
    <t>Detroit</t>
  </si>
  <si>
    <t>Chrome 96.0.4664.104</t>
  </si>
  <si>
    <t>Linux x86_64</t>
  </si>
  <si>
    <t>Learn about or file for disability compensation (service-related)|Check the current disability compensation rates|Upload evidence to support disability claim|Check your claim or appeal status|Request a decision review (appeal) on a claim|File for a VA disability increase|View your disability rating|Learn about or apply for education benefits|Check or update your current education benefits|View your payment history|Message your doctor or get a health care message|Refill or track a prescription|Schedule or manage health appointments|Find a mental health counselor or therapist|Get your VA medical records|Get letters about your VA benefits and service history (benefit letters)|Request your military records (DD214)|Get help with your VA claim/application from a Veterans Service Officer (VSO) or an accredited representative</t>
  </si>
  <si>
    <t>Health care (for example, clinic appointments, prescription refills, or messaging)|Disability (for example, claims and appeals)|Home loan Certificate of Eligibility (COE)</t>
  </si>
  <si>
    <t>None at this time</t>
  </si>
  <si>
    <t>Tennessee</t>
  </si>
  <si>
    <t>Murfreesboro</t>
  </si>
  <si>
    <t>Visit a VA location|Use My HealtheVet|Use eBenefits</t>
  </si>
  <si>
    <t>Learn about or file for disability compensation (service-related)|Upload evidence to support disability claim|Check your claim or appeal status|File for a VA disability increase|Check your lab or test results|Message your doctor or get a health care message|Refill or track a prescription|Find a mental health counselor or therapist|Learn about or file for reimbursement for travel expenses to/from medical appointments|Get help with your VA claim/application from a Veterans Service Officer (VSO) or an accredited representative|Learn in advance if eligible for burial in a VA cemetery</t>
  </si>
  <si>
    <t>Need to be able to see a doctor that specializes in certain areas without having to wait anywhere from a month to three months to see the doctor</t>
  </si>
  <si>
    <t>Spotsylvania</t>
  </si>
  <si>
    <t>View your disability rating|Learn about or apply for VA health care|Check your lab or test results|Message your doctor or get a health care message</t>
  </si>
  <si>
    <t>New York</t>
  </si>
  <si>
    <t>Brooklyn</t>
  </si>
  <si>
    <t>Review or update direct deposit|Check your lab or test results|Message your doctor or get a health care message|Schedule or manage health appointments|Get your VA medical records|Apply for a home loan Certificate of Eligibility (COE)|Get letters about your VA benefits and service history (benefit letters)|Find a hospital, clinic, pharmacy, or Vet Center</t>
  </si>
  <si>
    <t>Health care (for example, clinic appointments, prescription refills, or messaging)|Education (for example, GI Bill or Yellow Ribbon)|Career services (for example, Vocational Rehabilitation &amp; Employment or small business certification)|Disability (for example, claims and appeals)|Home loan Certificate of Eligibility (COE)</t>
  </si>
  <si>
    <t>Chrome 102.0.5005.61</t>
  </si>
  <si>
    <t>Pay your VA copay bill or other VA debt|Check your lab or test results|Message your doctor or get a health care message|Refill or track a prescription|Schedule or manage health appointments|Get your VA medical records|Find a hospital, clinic, pharmacy, or Vet Center</t>
  </si>
  <si>
    <t>Health care (for example, clinic appointments, prescription refills, or messaging)|Education (for example, GI Bill or Yellow Ribbon)</t>
  </si>
  <si>
    <t>Gwynn Oak</t>
  </si>
  <si>
    <t>Safari 15.0</t>
  </si>
  <si>
    <t>OS X 10.15.6</t>
  </si>
  <si>
    <t>Learn about or file for disability compensation (service-related)|Check the current disability compensation rates|Upload evidence to support disability claim|Check your claim or appeal status|Request a decision review (appeal) on a claim|File for a VA disability increase|View your disability rating|View your payment history|Review or update direct deposit|Learn about or apply for VA health care|Check your lab or test results|Message your doctor or get a health care message|Refill or track a prescription|Schedule or manage health appointments|Get your VA medical records|Learn about or file for reimbursement for travel expenses to/from medical appointments|Update your contact information with VA|Learn about or apply for a Veteran ID card|Get letters about your VA benefits and service history (benefit letters)|Request your military records (DD214)|Find a hospital, clinic, pharmacy, or Vet Center|Find a VA form|Get help with your VA claim/application from a Veterans Service Officer (VSO) or an accredited representative|Learn about job and training support available from VA|Learn in advance if eligible for burial in a VA cemetery</t>
  </si>
  <si>
    <t>Roanoke</t>
  </si>
  <si>
    <t>Chrome 101.0.0.0</t>
  </si>
  <si>
    <t>ChromeOS 14588.123.0</t>
  </si>
  <si>
    <t>Learn about or file for disability compensation (service-related)|File for a VA disability increase|Pay your VA copay bill or other VA debt|Learn about or apply for VA health care|Update insurance or financial information for your VA health care|Check your lab or test results|Message your doctor or get a health care message|Refill or track a prescription|Schedule or manage health appointments|Find a mental health counselor or therapist|Get letters about your VA benefits and service history (benefit letters)</t>
  </si>
  <si>
    <t>Not that I can recall</t>
  </si>
  <si>
    <t>Health care (for example, clinic appointments, prescription refills, or messaging)|Education (for example, GI Bill or Yellow Ribbon)|Disability (for example, claims and appeals)|Home loan Certificate of Eligibility (COE)</t>
  </si>
  <si>
    <t>ubX8</t>
  </si>
  <si>
    <t>Massachusetts</t>
  </si>
  <si>
    <t>Canton</t>
  </si>
  <si>
    <t>Pay your VA copay bill or other VA debt|Learn about or apply for VA health care|Check your lab or test results|Message your doctor or get a health care message|Refill or track a prescription|Schedule or manage health appointments|Apply for a home loan Certificate of Eligibility (COE)|Find a VA form|Learn in advance if eligible for burial in a VA cemetery</t>
  </si>
  <si>
    <t>Health care (for example, clinic appointments, prescription refills, or messaging)|Home loan Certificate of Eligibility (COE)</t>
  </si>
  <si>
    <t>Newnan</t>
  </si>
  <si>
    <t>Use My HealtheVet|Use eBenefits</t>
  </si>
  <si>
    <t>Missouri</t>
  </si>
  <si>
    <t>Peculiar</t>
  </si>
  <si>
    <t>Android 8.0.0</t>
  </si>
  <si>
    <t>Learn about or file for disability compensation (service-related)|Check the current disability compensation rates|Request a decision review (appeal) on a claim|Check your lab or test results|Message your doctor or get a health care message|Schedule or manage health appointments|Get your VA medical records|Learn about or file for reimbursement for travel expenses to/from medical appointments|Get letters about your VA benefits and service history (benefit letters)|Request your military records (DD214)|Find a VA form|Learn about or apply for life insurance</t>
  </si>
  <si>
    <t>Oregon</t>
  </si>
  <si>
    <t>Hood River</t>
  </si>
  <si>
    <t>Check your lab or test results|Message your doctor or get a health care message|Refill or track a prescription|Schedule or manage health appointments|Find a mental health counselor or therapist|Get your VA medical records|Learn about or file for reimbursement for travel expenses to/from medical appointments|Review or update your dependents|Learn about or apply for a Veteran ID card|Find a VA form|Get help with your VA claim/application from a Veterans Service Officer (VSO) or an accredited representative|Learn about or apply for life insurance|Learn in advance if eligible for burial in a VA cemetery</t>
  </si>
  <si>
    <t>Health care (for example, clinic appointments, prescription refills, or messaging)|Education (for example, GI Bill or Yellow Ribbon)|Career services (for example, Vocational Rehabilitation &amp; Employment or small business certification)|Disability (for example, claims and appeals)|Housing (for example, adaptive housing or homelessness services)|Life insurance</t>
  </si>
  <si>
    <t>Southport</t>
  </si>
  <si>
    <t>Learn about or apply for VA health care|Apply for a home loan Certificate of Eligibility (COE)|Get letters about your VA benefits and service history (benefit letters)|Request your military records (DD214)|Find a hospital, clinic, pharmacy, or Vet Center|Find VA events and classes</t>
  </si>
  <si>
    <t>Health care (for example, clinic appointments, prescription refills, or messaging)|Education (for example, GI Bill or Yellow Ribbon)|Home loan Certificate of Eligibility (COE)</t>
  </si>
  <si>
    <t>Visit a VA location|Call the VA|Use My HealtheVet|Use eBenefits</t>
  </si>
  <si>
    <t>Learn about or file for disability compensation (service-related)|Request a decision review (appeal) on a claim|File for a VA disability increase|Compare VA education benefits and rates by school|Check or update your current education benefits|Verify your monthly school enrollment|Schedule or manage health appointments|Get your VA medical records|Update your contact information with VA|Review or update your dependents|Get letters about your VA benefits and service history (benefit letters)</t>
  </si>
  <si>
    <t>Health care (for example, clinic appointments, prescription refills, or messaging)|Education (for example, GI Bill or Yellow Ribbon)|Career services (for example, Vocational Rehabilitation &amp; Employment or small business certification)|Disability (for example, claims and appeals)</t>
  </si>
  <si>
    <t>Chrome 102.0.5005.124</t>
  </si>
  <si>
    <t>Message your doctor or get a health care message|Refill or track a prescription|Schedule or manage health appointments|Request your military records (DD214)|Find a VA form|Learn about or apply for life insurance|Learn in advance if eligible for burial in a VA cemetery</t>
  </si>
  <si>
    <t>Health care (for example, clinic appointments, prescription refills, or messaging)|Education (for example, GI Bill or Yellow Ribbon)|Career services (for example, Vocational Rehabilitation &amp; Employment or small business certification)|Disability (for example, claims and appeals)|Pension</t>
  </si>
  <si>
    <t>Alexandria</t>
  </si>
  <si>
    <t>Check the current disability compensation rates|View your disability rating|Learn about or apply for education benefits|View your payment history|Apply for a home loan Certificate of Eligibility (COE)|Request your military records (DD214)</t>
  </si>
  <si>
    <t>Ohio</t>
  </si>
  <si>
    <t>Westerville</t>
  </si>
  <si>
    <t>Visit a VA location|Use VA.gov|Use My HealtheVet</t>
  </si>
  <si>
    <t>Learn about or file for disability compensation (service-related)|Check your claim or appeal status|Request a decision review (appeal) on a claim|Refill or track a prescription|Schedule or manage health appointments|Review or update your dependents</t>
  </si>
  <si>
    <t>Painesville</t>
  </si>
  <si>
    <t>Firefox 101.0</t>
  </si>
  <si>
    <t>File for a VA disability increase|Check your lab or test results|Message your doctor or get a health care message|Refill or track a prescription|Schedule or manage health appointments|Get your VA medical records</t>
  </si>
  <si>
    <t>There were none that I could see that were missing.</t>
  </si>
  <si>
    <t>Health care (for example, clinic appointments, prescription refills, or messaging)|Education (for example, GI Bill or Yellow Ribbon)|Disability (for example, claims and appeals)|Home loan Certificate of Eligibility (COE)|Pension|Burial benefits or memorial items</t>
  </si>
  <si>
    <t>Veteran's family member|Veteran's caregiver</t>
  </si>
  <si>
    <t>Learn about or file for disability compensation (service-related)|Review or update direct deposit|Learn about or apply for VA health care|Check your lab or test results|Message your doctor or get a health care message|Refill or track a prescription|Schedule or manage health appointments|Find a mental health counselor or therapist|Get your VA medical records|Learn about or file for reimbursement for travel expenses to/from medical appointments|Find a hospital, clinic, pharmacy, or Vet Center|Find a VA form|Find VA events and classes|Get help with your VA claim/application from a Veterans Service Officer (VSO) or an accredited representative|Learn in advance if eligible for burial in a VA cemetery</t>
  </si>
  <si>
    <t>pBIC</t>
  </si>
  <si>
    <t>Knoxville</t>
  </si>
  <si>
    <t>Safari 14.1.2</t>
  </si>
  <si>
    <t>iOS 14.8.1</t>
  </si>
  <si>
    <t>Use VA.gov|I don't contact the VA directly, but I hear about it while helping someone else</t>
  </si>
  <si>
    <t>Learn about or file for disability compensation (service-related)|Learn about or apply for VA health care|Update insurance or financial information for your VA health care|Find a mental health counselor or therapist|Apply for a home loan Certificate of Eligibility (COE)|Review or update your dependents|Learn about or apply for a Veteran ID card</t>
  </si>
  <si>
    <t>None I didn’t see</t>
  </si>
  <si>
    <t>File for a VA disability increase|View your payment history|Pay your VA copay bill or other VA debt|Check your lab or test results|Message your doctor or get a health care message|Refill or track a prescription|Find a mental health counselor or therapist|Get your VA medical records|Update your contact information with VA|Learn about or apply for a Veteran ID card|Learn about or apply for life insurance</t>
  </si>
  <si>
    <t>Charlotte</t>
  </si>
  <si>
    <t>Learn about or apply for VA health care|Check your lab or test results|Message your doctor or get a health care message|Refill or track a prescription|Schedule or manage health appointments|Find a mental health counselor or therapist|Get your VA medical records|Learn about or file for reimbursement for travel expenses to/from medical appointments|Learn about or apply for a Veteran ID card|Request your military records (DD214)|Find a hospital, clinic, pharmacy, or Vet Center|Learn about or apply for life insurance|Learn in advance if eligible for burial in a VA cemetery</t>
  </si>
  <si>
    <t>Health care (for example, clinic appointments, prescription refills, or messaging)|Disability (for example, claims and appeals)|Burial benefits or memorial items</t>
  </si>
  <si>
    <t>St Louis</t>
  </si>
  <si>
    <t>iOS 14.7</t>
  </si>
  <si>
    <t>Call the VA|Use My HealtheVet</t>
  </si>
  <si>
    <t>Check your claim or appeal status|Get help with your VA debt|Check your lab or test results|Message your doctor or get a health care message|Refill or track a prescription|Schedule or manage health appointments|Get your VA medical records|Get letters about your VA benefits and service history (benefit letters)|Apply to receive benefits as a Veteran's caregiver|Find VA events and classes|Learn about or apply for life insurance|Learn in advance if eligible for burial in a VA cemetery</t>
  </si>
  <si>
    <t>Health care (for example, clinic appointments, prescription refills, or messaging)|Disability (for example, claims and appeals)|Home loan Certificate of Eligibility (COE)|MST services</t>
  </si>
  <si>
    <t>Veteran|Veteran's family member</t>
  </si>
  <si>
    <t>Colorado</t>
  </si>
  <si>
    <t>Colorado Springs</t>
  </si>
  <si>
    <t>Chrome 100.0.4896.162</t>
  </si>
  <si>
    <t>Android 5.1.1</t>
  </si>
  <si>
    <t>Check your lab or test results|Refill or track a prescription|Schedule or manage health appointments|Find a hospital, clinic, pharmacy, or Vet Center</t>
  </si>
  <si>
    <t>Health care (for example, clinic appointments, prescription refills, or messaging)|Education (for example, GI Bill or Yellow Ribbon)|Disability (for example, claims and appeals)|Pension</t>
  </si>
  <si>
    <t>Veteran|Veteran's family member|Service member</t>
  </si>
  <si>
    <t>Mod</t>
  </si>
  <si>
    <t>Portland</t>
  </si>
  <si>
    <t>Learn about or file for disability compensation (service-related)|Check the current disability compensation rates|Check your claim or appeal status|Check your lab or test results|Message your doctor or get a health care message|Refill or track a prescription|Schedule or manage health appointments|Find a mental health counselor or therapist|Learn about or order hearing aid batteries|Get your VA medical records</t>
  </si>
  <si>
    <t>Learn about or file for disability compensation (service-related)|Upload evidence to support disability claim|Learn about or apply for education benefits|Check your lab or test results|Message your doctor or get a health care message|Refill or track a prescription|Schedule or manage health appointments</t>
  </si>
  <si>
    <t>Tampa</t>
  </si>
  <si>
    <t>ChromeOS 14695.85.0</t>
  </si>
  <si>
    <t>Compare VA education benefits and rates by school|Check or update your current education benefits|Check your lab or test results|Message your doctor or get a health care message|Refill or track a prescription|Schedule or manage health appointments|Learn about or order hearing aid batteries|Get your VA medical records|Learn about or file for reimbursement for travel expenses to/from medical appointments|Update your contact information with VA|Find a hospital, clinic, pharmacy, or Vet Center|Learn about or apply for monthly Veterans pension payments|Learn in advance if eligible for burial in a VA cemetery</t>
  </si>
  <si>
    <t>Health care (for example, clinic appointments, prescription refills, or messaging)|Education (for example, GI Bill or Yellow Ribbon)|Career services (for example, Vocational Rehabilitation &amp; Employment or small business certification)</t>
  </si>
  <si>
    <t>Learn about or file for disability compensation (service-related)|Upload evidence to support disability claim|File for a VA disability increase|Learn about or apply for education benefits|Learn about or apply for VA health care|Schedule or manage health appointments|Find a mental health counselor or therapist|Get your VA medical records|Learn about or apply for a Veteran ID card|Request your military records (DD214)|Find a hospital, clinic, pharmacy, or Vet Center|Find a VA form|Find VA events and classes|Learn about job and training support available from VA|Learn about or apply for monthly Veterans pension payments|Learn about or apply for life insurance|Learn in advance if eligible for burial in a VA cemetery</t>
  </si>
  <si>
    <t>Health care (for example, clinic appointments, prescription refills, or messaging)|Education (for example, GI Bill or Yellow Ribbon)|Career services (for example, Vocational Rehabilitation &amp; Employment or small business certification)|Disability (for example, claims and appeals)|Housing (for example, adaptive housing or homelessness services)|Burial benefits or memorial items</t>
  </si>
  <si>
    <t>Visit a VA location|Call the VA</t>
  </si>
  <si>
    <t>Learn about or apply for VA health care|Update insurance or financial information for your VA health care|Check your lab or test results|Message your doctor or get a health care message|Refill or track a prescription|Schedule or manage health appointments|Find a mental health counselor or therapist|Learn about or order hearing aid batteries|Get your VA medical records|Learn about or file for reimbursement for travel expenses to/from medical appointments|Update your contact information with VA|Review or update your dependents|Learn about or apply for a Veteran ID card|Get letters about your VA benefits and service history (benefit letters)|Find a hospital, clinic, pharmacy, or Vet Center|Apply to receive benefits as a Veteran's caregiver|Find VA events and classes|Get help with your VA claim/application from a Veterans Service Officer (VSO) or an accredited representative|Learn about or apply for monthly Veterans pension payments|Learn about or apply for life insurance|Learn in advance if eligible for burial in a VA cemetery</t>
  </si>
  <si>
    <t>Health care (for example, clinic appointments, prescription refills, or messaging)|Pension|Life insurance</t>
  </si>
  <si>
    <t>Learn about or file for disability compensation (service-related)|Learn about or apply for VA health care|Apply for a home loan Certificate of Eligibility (COE)</t>
  </si>
  <si>
    <t>Learn about or file for disability compensation (service-related)|Check the current disability compensation rates|Upload evidence to support disability claim|Check your claim or appeal status|Request a decision review (appeal) on a claim|File for a VA disability increase|View your disability rating|Learn about or apply for education benefits|Compare VA education benefits and rates by school|Check or update your current education benefits|Verify your monthly school enrollment|View your payment history|Review or update direct deposit|Learn about or apply for VA health care|Update insurance or financial information for your VA health care|Check your lab or test results|Message your doctor or get a health care message|Schedule or manage health appointments|Find a mental health counselor or therapist|Get your VA medical records|Update your contact information with VA|Review or update your dependents|Find VA events and classes|Get help with your VA claim/application from a Veterans Service Officer (VSO) or an accredited representative|Learn about job and training support available from VA|Learn in advance if eligible for burial in a VA cemetery</t>
  </si>
  <si>
    <t>Learn about or apply for education benefits|Verify your monthly school enrollment|View your payment history</t>
  </si>
  <si>
    <t>Idaho</t>
  </si>
  <si>
    <t>Sandpoint</t>
  </si>
  <si>
    <t>Learn about or file for disability compensation (service-related)|Check the current disability compensation rates|Upload evidence to support disability claim|Check your claim or appeal status|File for a VA disability increase|View your disability rating|Learn about or apply for education benefits|Compare VA education benefits and rates by school|Check or update your current education benefits|View your payment history|Get your VA medical records|Apply for a home loan Certificate of Eligibility (COE)|Update your contact information with VA|Review or update your dependents|Get letters about your VA benefits and service history (benefit letters)|Request your military records (DD214)|Find a VA form|Get help with your VA claim/application from a Veterans Service Officer (VSO) or an accredited representative</t>
  </si>
  <si>
    <t>Wayne</t>
  </si>
  <si>
    <t>Check the current disability compensation rates|View your disability rating|Pay your VA copay bill or other VA debt|Message your doctor or get a health care message|Refill or track a prescription|Request your military records (DD214)</t>
  </si>
  <si>
    <t>Fallbrook</t>
  </si>
  <si>
    <t>Safari 15.4</t>
  </si>
  <si>
    <t>Learn about or file for disability compensation (service-related)|Get help with your VA debt|Get your VA medical records|Update your contact information with VA|Review or update your dependents|Get letters about your VA benefits and service history (benefit letters)|Find a VA form</t>
  </si>
  <si>
    <t>SUMMARY</t>
  </si>
  <si>
    <t xml:space="preserve">Total # p's </t>
  </si>
  <si>
    <t>Research questions</t>
  </si>
  <si>
    <t>When Veterans or others contact the VA, what tasks are most important to them?</t>
  </si>
  <si>
    <t>average</t>
  </si>
  <si>
    <t>How many tasks do Veterans and others identify as important to themselves?</t>
  </si>
  <si>
    <t>What tasks are least important?</t>
  </si>
  <si>
    <t>Are there any important tasks missing?</t>
  </si>
  <si>
    <t>What tasks are done most frequently online?</t>
  </si>
  <si>
    <t>Hypotheses</t>
  </si>
  <si>
    <t>Veterans and others will generally agree on which tasks are the most important.</t>
  </si>
  <si>
    <t>Veterans and others will generally agree on which tasks are the least important.</t>
  </si>
  <si>
    <t>UPDATES for Perigean (+ means ADD info; - means DELETE info)</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</si>
</sst>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
    <numFmt numFmtId="167" formatCode="mm/dd/yyyy h:mm:ss"/>
  </numFmts>
  <fonts count="18">
    <font>
      <sz val="10.0"/>
      <color rgb="FF000000"/>
      <name val="Arial"/>
      <scheme val="minor"/>
    </font>
    <font>
      <b/>
      <color theme="1"/>
      <name val="Arial"/>
    </font>
    <font>
      <color theme="1"/>
      <name val="Arial"/>
      <scheme val="minor"/>
    </font>
    <font>
      <sz val="8.0"/>
      <color rgb="FF000000"/>
      <name val="Arial"/>
    </font>
    <font>
      <color theme="1"/>
      <name val="Arial"/>
    </font>
    <font>
      <sz val="11.0"/>
      <color rgb="FF000000"/>
      <name val="Inconsolata"/>
    </font>
    <font>
      <b/>
      <color rgb="FFFF0000"/>
      <name val="Arial"/>
    </font>
    <font>
      <i/>
      <color theme="1"/>
      <name val="Arial"/>
    </font>
    <font>
      <b/>
      <i/>
      <color theme="1"/>
      <name val="Arial"/>
    </font>
    <font>
      <i/>
      <color rgb="FFFF0000"/>
      <name val="Arial"/>
    </font>
    <font>
      <color rgb="FFFF0000"/>
      <name val="Arial"/>
    </font>
    <font>
      <b/>
      <sz val="11.0"/>
      <color rgb="FF414141"/>
      <name val="Arial"/>
    </font>
    <font>
      <b/>
      <color theme="1"/>
      <name val="Arial"/>
      <scheme val="minor"/>
    </font>
    <font>
      <sz val="11.0"/>
      <color rgb="FF414141"/>
      <name val="Proxima-nova"/>
    </font>
    <font>
      <sz val="11.0"/>
      <color rgb="FF414141"/>
      <name val="Arial"/>
    </font>
    <font>
      <color rgb="FF2D343A"/>
      <name val="Inherit"/>
    </font>
    <font>
      <b/>
      <sz val="8.0"/>
      <color rgb="FF000000"/>
      <name val="Arial"/>
    </font>
    <font>
      <color rgb="FF1155CC"/>
      <name val="Arial"/>
    </font>
  </fonts>
  <fills count="17">
    <fill>
      <patternFill patternType="none"/>
    </fill>
    <fill>
      <patternFill patternType="lightGray"/>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E6B8AF"/>
        <bgColor rgb="FFE6B8AF"/>
      </patternFill>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4CCCC"/>
        <bgColor rgb="FFF4CCCC"/>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
      <patternFill patternType="solid">
        <fgColor rgb="FFD9D9D9"/>
        <bgColor rgb="FFD9D9D9"/>
      </patternFill>
    </fill>
    <fill>
      <patternFill patternType="solid">
        <fgColor rgb="FFD0E0E3"/>
        <bgColor rgb="FFD0E0E3"/>
      </patternFill>
    </fill>
  </fills>
  <borders count="11">
    <border/>
    <border>
      <left style="thin">
        <color rgb="FF9A9A9A"/>
      </left>
      <right style="thin">
        <color rgb="FF9A9A9A"/>
      </right>
      <top style="thin">
        <color rgb="FF9A9A9A"/>
      </top>
      <bottom style="thin">
        <color rgb="FF9A9A9A"/>
      </bottom>
    </border>
    <border>
      <bottom style="double">
        <color rgb="FF000000"/>
      </bottom>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top style="thick">
        <color rgb="FF000000"/>
      </top>
    </border>
    <border>
      <bottom style="thick">
        <color rgb="FF000000"/>
      </bottom>
    </border>
  </borders>
  <cellStyleXfs count="1">
    <xf borderId="0" fillId="0" fontId="0" numFmtId="0" applyAlignment="1" applyFont="1"/>
  </cellStyleXfs>
  <cellXfs count="278">
    <xf borderId="0" fillId="0" fontId="0" numFmtId="0" xfId="0" applyAlignment="1" applyFont="1">
      <alignment readingOrder="0" shrinkToFit="0" vertical="bottom" wrapText="0"/>
    </xf>
    <xf borderId="0" fillId="2" fontId="1" numFmtId="0" xfId="0" applyAlignment="1" applyFill="1" applyFont="1">
      <alignment horizontal="center" shrinkToFit="0" wrapText="0"/>
    </xf>
    <xf borderId="0" fillId="2" fontId="1" numFmtId="0" xfId="0" applyAlignment="1" applyFont="1">
      <alignment horizontal="left" shrinkToFit="0" wrapText="0"/>
    </xf>
    <xf borderId="0" fillId="3" fontId="1" numFmtId="0" xfId="0" applyAlignment="1" applyFill="1" applyFont="1">
      <alignment horizontal="center" shrinkToFit="0" wrapText="0"/>
    </xf>
    <xf borderId="0" fillId="4" fontId="1" numFmtId="0" xfId="0" applyAlignment="1" applyFill="1" applyFont="1">
      <alignment horizontal="left" readingOrder="0" shrinkToFit="0" wrapText="0"/>
    </xf>
    <xf borderId="0" fillId="4" fontId="1" numFmtId="0" xfId="0" applyAlignment="1" applyFont="1">
      <alignment horizontal="center" readingOrder="0" shrinkToFit="0" wrapText="0"/>
    </xf>
    <xf borderId="0" fillId="5" fontId="1" numFmtId="0" xfId="0" applyAlignment="1" applyFill="1" applyFont="1">
      <alignment horizontal="center" readingOrder="0" shrinkToFit="0" wrapText="0"/>
    </xf>
    <xf borderId="0" fillId="5" fontId="1" numFmtId="0" xfId="0" applyAlignment="1" applyFont="1">
      <alignment horizontal="left" readingOrder="0" shrinkToFit="0" wrapText="0"/>
    </xf>
    <xf borderId="0" fillId="6" fontId="1" numFmtId="0" xfId="0" applyAlignment="1" applyFill="1" applyFont="1">
      <alignment horizontal="left" readingOrder="0" shrinkToFit="0" wrapText="0"/>
    </xf>
    <xf borderId="0" fillId="6" fontId="2" numFmtId="0" xfId="0" applyFont="1"/>
    <xf borderId="0" fillId="7" fontId="1" numFmtId="0" xfId="0" applyAlignment="1" applyFill="1" applyFont="1">
      <alignment readingOrder="0" shrinkToFit="0" wrapText="0"/>
    </xf>
    <xf borderId="0" fillId="7" fontId="1" numFmtId="0" xfId="0" applyAlignment="1" applyFont="1">
      <alignment shrinkToFit="0" wrapText="0"/>
    </xf>
    <xf borderId="0" fillId="2" fontId="1" numFmtId="0" xfId="0" applyAlignment="1" applyFont="1">
      <alignment horizontal="center" readingOrder="0" shrinkToFit="0" wrapText="1"/>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4" fontId="1" numFmtId="0" xfId="0" applyAlignment="1" applyFont="1">
      <alignment horizontal="center" readingOrder="0" shrinkToFit="0" wrapText="1"/>
    </xf>
    <xf borderId="0" fillId="5" fontId="1" numFmtId="0" xfId="0" applyAlignment="1" applyFont="1">
      <alignment horizontal="center" readingOrder="0" shrinkToFit="0" wrapText="1"/>
    </xf>
    <xf borderId="0" fillId="6" fontId="1" numFmtId="0" xfId="0" applyAlignment="1" applyFont="1">
      <alignment horizontal="center" shrinkToFit="0" wrapText="1"/>
    </xf>
    <xf borderId="0" fillId="6" fontId="1" numFmtId="0" xfId="0" applyAlignment="1" applyFont="1">
      <alignment horizontal="center" readingOrder="0" shrinkToFit="0" wrapText="1"/>
    </xf>
    <xf borderId="0" fillId="7" fontId="1" numFmtId="0" xfId="0" applyAlignment="1" applyFont="1">
      <alignment readingOrder="0" shrinkToFit="0" wrapText="1"/>
    </xf>
    <xf borderId="1" fillId="0" fontId="3" numFmtId="0" xfId="0" applyAlignment="1" applyBorder="1" applyFont="1">
      <alignment readingOrder="0" vertical="bottom"/>
    </xf>
    <xf borderId="0" fillId="0" fontId="3" numFmtId="0" xfId="0" applyAlignment="1" applyFont="1">
      <alignment readingOrder="0" vertical="bottom"/>
    </xf>
    <xf borderId="0" fillId="0" fontId="4" numFmtId="164" xfId="0" applyAlignment="1" applyFont="1" applyNumberFormat="1">
      <alignment horizontal="center" readingOrder="0" shrinkToFit="0" wrapText="1"/>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5" numFmtId="0" xfId="0" applyAlignment="1" applyFont="1">
      <alignment horizontal="center"/>
    </xf>
    <xf borderId="0" fillId="0" fontId="4" numFmtId="0" xfId="0" applyFont="1"/>
    <xf borderId="0" fillId="0" fontId="4" numFmtId="0" xfId="0" applyAlignment="1" applyFont="1">
      <alignment shrinkToFit="0" wrapText="1"/>
    </xf>
    <xf borderId="0" fillId="0" fontId="4" numFmtId="0" xfId="0" applyAlignment="1" applyFont="1">
      <alignment readingOrder="0" shrinkToFit="0" wrapText="1"/>
    </xf>
    <xf borderId="1" fillId="8" fontId="3" numFmtId="0" xfId="0" applyAlignment="1" applyBorder="1" applyFill="1" applyFont="1">
      <alignment readingOrder="0" vertical="bottom"/>
    </xf>
    <xf borderId="0" fillId="8" fontId="4" numFmtId="0" xfId="0" applyAlignment="1" applyFont="1">
      <alignment horizontal="center" readingOrder="0" shrinkToFit="0" wrapText="1"/>
    </xf>
    <xf borderId="0" fillId="8" fontId="4" numFmtId="0" xfId="0" applyAlignment="1" applyFont="1">
      <alignment horizontal="center" shrinkToFit="0" wrapText="1"/>
    </xf>
    <xf borderId="0" fillId="8" fontId="4" numFmtId="0" xfId="0" applyAlignment="1" applyFont="1">
      <alignment shrinkToFit="0" wrapText="1"/>
    </xf>
    <xf borderId="2" fillId="0" fontId="4" numFmtId="0" xfId="0" applyAlignment="1" applyBorder="1" applyFont="1">
      <alignment horizontal="center" readingOrder="0" shrinkToFit="0" wrapText="1"/>
    </xf>
    <xf borderId="2" fillId="0" fontId="4" numFmtId="164" xfId="0" applyAlignment="1" applyBorder="1" applyFont="1" applyNumberFormat="1">
      <alignment horizontal="center" readingOrder="0" shrinkToFit="0" wrapText="1"/>
    </xf>
    <xf borderId="2" fillId="0" fontId="4" numFmtId="0" xfId="0" applyAlignment="1" applyBorder="1" applyFont="1">
      <alignment horizontal="center" shrinkToFit="0" wrapText="1"/>
    </xf>
    <xf borderId="2" fillId="0" fontId="5" numFmtId="0" xfId="0" applyAlignment="1" applyBorder="1" applyFont="1">
      <alignment horizontal="center"/>
    </xf>
    <xf borderId="2" fillId="0" fontId="4" numFmtId="0" xfId="0" applyAlignment="1" applyBorder="1" applyFont="1">
      <alignment shrinkToFit="0" wrapText="1"/>
    </xf>
    <xf borderId="0" fillId="9" fontId="4" numFmtId="0" xfId="0" applyAlignment="1" applyFill="1" applyFont="1">
      <alignment horizontal="center" shrinkToFit="0" wrapText="1"/>
    </xf>
    <xf borderId="0" fillId="10" fontId="4" numFmtId="0" xfId="0" applyAlignment="1" applyFill="1" applyFont="1">
      <alignment horizontal="center" shrinkToFit="0" wrapText="1"/>
    </xf>
    <xf borderId="0" fillId="10" fontId="1" numFmtId="0" xfId="0" applyAlignment="1" applyFont="1">
      <alignment horizontal="center" shrinkToFit="0" wrapText="1"/>
    </xf>
    <xf borderId="0" fillId="9" fontId="6" numFmtId="0" xfId="0" applyAlignment="1" applyFont="1">
      <alignment horizontal="center" shrinkToFit="0" wrapText="1"/>
    </xf>
    <xf borderId="0" fillId="9" fontId="4" numFmtId="0" xfId="0" applyAlignment="1" applyFont="1">
      <alignment shrinkToFit="0" wrapText="1"/>
    </xf>
    <xf borderId="0" fillId="0" fontId="7" numFmtId="0" xfId="0" applyAlignment="1" applyFont="1">
      <alignment horizontal="center" shrinkToFit="0" wrapText="1"/>
    </xf>
    <xf borderId="0" fillId="0" fontId="7" numFmtId="0" xfId="0" applyAlignment="1" applyFont="1">
      <alignment horizontal="center" readingOrder="0" shrinkToFit="0" wrapText="1"/>
    </xf>
    <xf borderId="3" fillId="3" fontId="4" numFmtId="165" xfId="0" applyAlignment="1" applyBorder="1" applyFont="1" applyNumberFormat="1">
      <alignment horizontal="center" shrinkToFit="0" wrapText="1"/>
    </xf>
    <xf borderId="4" fillId="3" fontId="4" numFmtId="0" xfId="0" applyAlignment="1" applyBorder="1" applyFont="1">
      <alignment horizontal="center" readingOrder="0" shrinkToFit="0" wrapText="1"/>
    </xf>
    <xf borderId="0" fillId="10" fontId="7" numFmtId="0" xfId="0" applyAlignment="1" applyFont="1">
      <alignment horizontal="center" readingOrder="0" shrinkToFit="0" wrapText="1"/>
    </xf>
    <xf borderId="0" fillId="0" fontId="7" numFmtId="9" xfId="0" applyAlignment="1" applyFont="1" applyNumberFormat="1">
      <alignment horizontal="center" readingOrder="0" shrinkToFit="0" wrapText="1"/>
    </xf>
    <xf borderId="0" fillId="0" fontId="2" numFmtId="0" xfId="0" applyAlignment="1" applyFont="1">
      <alignment readingOrder="0"/>
    </xf>
    <xf borderId="0" fillId="0" fontId="7" numFmtId="0" xfId="0" applyAlignment="1" applyFont="1">
      <alignment shrinkToFit="0" wrapText="1"/>
    </xf>
    <xf borderId="5" fillId="3" fontId="4" numFmtId="1" xfId="0" applyAlignment="1" applyBorder="1" applyFont="1" applyNumberFormat="1">
      <alignment horizontal="center" shrinkToFit="0" wrapText="1"/>
    </xf>
    <xf borderId="6" fillId="3" fontId="4" numFmtId="0" xfId="0" applyAlignment="1" applyBorder="1" applyFont="1">
      <alignment horizontal="center" readingOrder="0" shrinkToFit="0" wrapText="1"/>
    </xf>
    <xf borderId="0" fillId="0" fontId="4" numFmtId="9" xfId="0" applyAlignment="1" applyFont="1" applyNumberFormat="1">
      <alignment horizontal="center" readingOrder="0" shrinkToFit="0" wrapText="1"/>
    </xf>
    <xf borderId="0" fillId="10" fontId="6" numFmtId="9" xfId="0" applyAlignment="1" applyFont="1" applyNumberFormat="1">
      <alignment horizontal="center" readingOrder="0" shrinkToFit="0" wrapText="1"/>
    </xf>
    <xf borderId="0" fillId="0" fontId="4" numFmtId="0" xfId="0" applyAlignment="1" applyFont="1">
      <alignment horizontal="left" readingOrder="0" shrinkToFit="0" wrapText="1"/>
    </xf>
    <xf borderId="0" fillId="0" fontId="8" numFmtId="0" xfId="0" applyAlignment="1" applyFont="1">
      <alignment horizontal="center" shrinkToFit="0" wrapText="1"/>
    </xf>
    <xf borderId="0" fillId="0" fontId="8" numFmtId="0" xfId="0" applyAlignment="1" applyFont="1">
      <alignment horizontal="center" readingOrder="0" shrinkToFit="0" wrapText="1"/>
    </xf>
    <xf borderId="7" fillId="3" fontId="4" numFmtId="1" xfId="0" applyAlignment="1" applyBorder="1" applyFont="1" applyNumberFormat="1">
      <alignment horizontal="center" shrinkToFit="0" wrapText="1"/>
    </xf>
    <xf borderId="8" fillId="3" fontId="4" numFmtId="0" xfId="0" applyAlignment="1" applyBorder="1" applyFont="1">
      <alignment horizontal="center" readingOrder="0" shrinkToFit="0" wrapText="1"/>
    </xf>
    <xf borderId="0" fillId="0" fontId="8"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shrinkToFit="0" wrapText="1"/>
    </xf>
    <xf borderId="0" fillId="0" fontId="1" numFmtId="0" xfId="0" applyAlignment="1" applyFont="1">
      <alignment horizontal="center" readingOrder="0" shrinkToFit="0" wrapText="1"/>
    </xf>
    <xf borderId="0" fillId="0" fontId="1" numFmtId="165" xfId="0" applyAlignment="1" applyFont="1" applyNumberFormat="1">
      <alignment horizontal="center" shrinkToFit="0" wrapText="1"/>
    </xf>
    <xf borderId="3" fillId="10" fontId="4" numFmtId="0" xfId="0" applyAlignment="1" applyBorder="1" applyFont="1">
      <alignment horizontal="center" readingOrder="0" shrinkToFit="0" wrapText="1"/>
    </xf>
    <xf borderId="9" fillId="10" fontId="4" numFmtId="0" xfId="0" applyAlignment="1" applyBorder="1" applyFont="1">
      <alignment horizontal="left" readingOrder="0" shrinkToFit="0" wrapText="0"/>
    </xf>
    <xf borderId="9" fillId="10" fontId="4" numFmtId="9" xfId="0" applyAlignment="1" applyBorder="1" applyFont="1" applyNumberFormat="1">
      <alignment horizontal="center" shrinkToFit="0" wrapText="1"/>
    </xf>
    <xf borderId="4" fillId="10" fontId="4" numFmtId="9" xfId="0" applyAlignment="1" applyBorder="1" applyFont="1" applyNumberFormat="1">
      <alignment horizontal="center" shrinkToFit="0" wrapText="1"/>
    </xf>
    <xf borderId="0" fillId="0" fontId="9" numFmtId="0" xfId="0" applyAlignment="1" applyFont="1">
      <alignment horizontal="left" shrinkToFit="0" wrapText="0"/>
    </xf>
    <xf borderId="7" fillId="10" fontId="4" numFmtId="0" xfId="0" applyAlignment="1" applyBorder="1" applyFont="1">
      <alignment horizontal="center" shrinkToFit="0" wrapText="1"/>
    </xf>
    <xf borderId="10" fillId="10" fontId="4" numFmtId="0" xfId="0" applyAlignment="1" applyBorder="1" applyFont="1">
      <alignment horizontal="left" readingOrder="0" shrinkToFit="0" wrapText="0"/>
    </xf>
    <xf borderId="10" fillId="10" fontId="4" numFmtId="0" xfId="0" applyAlignment="1" applyBorder="1" applyFont="1">
      <alignment horizontal="center" shrinkToFit="0" wrapText="1"/>
    </xf>
    <xf borderId="8" fillId="10" fontId="4" numFmtId="0" xfId="0" applyAlignment="1" applyBorder="1" applyFont="1">
      <alignment horizontal="center" shrinkToFit="0" wrapText="1"/>
    </xf>
    <xf borderId="0" fillId="10" fontId="4" numFmtId="0" xfId="0" applyAlignment="1" applyFont="1">
      <alignment horizontal="left" readingOrder="0" shrinkToFit="0" wrapText="0"/>
    </xf>
    <xf borderId="0" fillId="0" fontId="4" numFmtId="0" xfId="0" applyAlignment="1" applyFont="1">
      <alignment horizontal="right" shrinkToFit="0" wrapText="1"/>
    </xf>
    <xf borderId="0" fillId="0" fontId="4" numFmtId="0" xfId="0" applyAlignment="1" applyFont="1">
      <alignment horizontal="right" readingOrder="0" shrinkToFit="0" wrapText="1"/>
    </xf>
    <xf borderId="0" fillId="10" fontId="4" numFmtId="9" xfId="0" applyAlignment="1" applyFont="1" applyNumberFormat="1">
      <alignment horizontal="center" shrinkToFit="0" wrapText="1"/>
    </xf>
    <xf borderId="0" fillId="0" fontId="2" numFmtId="0" xfId="0" applyAlignment="1" applyFont="1">
      <alignment horizontal="center" readingOrder="0"/>
    </xf>
    <xf borderId="0" fillId="0" fontId="4" numFmtId="9" xfId="0" applyAlignment="1" applyFont="1" applyNumberFormat="1">
      <alignment horizontal="center" shrinkToFit="0" wrapText="1"/>
    </xf>
    <xf borderId="0" fillId="0" fontId="4" numFmtId="0" xfId="0" applyAlignment="1" applyFont="1">
      <alignment horizontal="left" readingOrder="0" shrinkToFit="0" wrapText="0"/>
    </xf>
    <xf borderId="0" fillId="0" fontId="10" numFmtId="0" xfId="0" applyAlignment="1" applyFont="1">
      <alignment horizontal="center" shrinkToFit="0" wrapText="1"/>
    </xf>
    <xf borderId="2" fillId="0" fontId="3" numFmtId="0" xfId="0" applyAlignment="1" applyBorder="1" applyFont="1">
      <alignment readingOrder="0" vertical="bottom"/>
    </xf>
    <xf borderId="2" fillId="0" fontId="4" numFmtId="0" xfId="0" applyAlignment="1" applyBorder="1" applyFont="1">
      <alignment readingOrder="0" shrinkToFit="0" wrapText="1"/>
    </xf>
    <xf borderId="0" fillId="5" fontId="11" numFmtId="0" xfId="0" applyAlignment="1" applyFont="1">
      <alignment readingOrder="0" shrinkToFit="0" wrapText="0"/>
    </xf>
    <xf borderId="0" fillId="5" fontId="11" numFmtId="0" xfId="0" applyAlignment="1" applyFont="1">
      <alignment horizontal="center" readingOrder="0" shrinkToFit="0" wrapText="1"/>
    </xf>
    <xf borderId="0" fillId="5" fontId="12" numFmtId="0" xfId="0" applyFont="1"/>
    <xf borderId="0" fillId="11" fontId="13" numFmtId="0" xfId="0" applyAlignment="1" applyFill="1" applyFont="1">
      <alignment readingOrder="0" shrinkToFit="0" wrapText="0"/>
    </xf>
    <xf borderId="0" fillId="11" fontId="13" numFmtId="9" xfId="0" applyAlignment="1" applyFont="1" applyNumberFormat="1">
      <alignment horizontal="right" readingOrder="0" shrinkToFit="0" wrapText="0"/>
    </xf>
    <xf borderId="0" fillId="11" fontId="13" numFmtId="0" xfId="0" applyAlignment="1" applyFont="1">
      <alignment horizontal="center" readingOrder="0" shrinkToFit="0" wrapText="0"/>
    </xf>
    <xf borderId="0" fillId="11" fontId="2" numFmtId="0" xfId="0" applyFont="1"/>
    <xf borderId="0" fillId="9" fontId="13" numFmtId="0" xfId="0" applyAlignment="1" applyFont="1">
      <alignment readingOrder="0" shrinkToFit="0" wrapText="0"/>
    </xf>
    <xf borderId="0" fillId="9" fontId="13" numFmtId="9" xfId="0" applyAlignment="1" applyFont="1" applyNumberFormat="1">
      <alignment horizontal="right" readingOrder="0" shrinkToFit="0" wrapText="0"/>
    </xf>
    <xf borderId="0" fillId="9" fontId="13" numFmtId="0" xfId="0" applyAlignment="1" applyFont="1">
      <alignment horizontal="center" readingOrder="0" shrinkToFit="0" wrapText="0"/>
    </xf>
    <xf borderId="0" fillId="9" fontId="2" numFmtId="0" xfId="0" applyFont="1"/>
    <xf borderId="0" fillId="2" fontId="13" numFmtId="0" xfId="0" applyAlignment="1" applyFont="1">
      <alignment readingOrder="0" shrinkToFit="0" wrapText="0"/>
    </xf>
    <xf borderId="0" fillId="2" fontId="13" numFmtId="9" xfId="0" applyAlignment="1" applyFont="1" applyNumberFormat="1">
      <alignment horizontal="right" readingOrder="0" shrinkToFit="0" wrapText="0"/>
    </xf>
    <xf borderId="0" fillId="2" fontId="13" numFmtId="0" xfId="0" applyAlignment="1" applyFont="1">
      <alignment horizontal="center" readingOrder="0" shrinkToFit="0" wrapText="0"/>
    </xf>
    <xf borderId="0" fillId="2" fontId="2" numFmtId="0" xfId="0" applyAlignment="1" applyFont="1">
      <alignment readingOrder="0"/>
    </xf>
    <xf borderId="0" fillId="2" fontId="2" numFmtId="0" xfId="0" applyFont="1"/>
    <xf borderId="0" fillId="0" fontId="2" numFmtId="9" xfId="0" applyFont="1" applyNumberFormat="1"/>
    <xf borderId="0" fillId="0" fontId="2" numFmtId="0" xfId="0" applyFont="1"/>
    <xf borderId="0" fillId="0" fontId="2" numFmtId="0" xfId="0" applyAlignment="1" applyFont="1">
      <alignment readingOrder="0" shrinkToFit="0" wrapText="1"/>
    </xf>
    <xf borderId="0" fillId="0" fontId="2" numFmtId="0" xfId="0" applyAlignment="1" applyFont="1">
      <alignment horizontal="center"/>
    </xf>
    <xf borderId="0" fillId="5" fontId="11" numFmtId="0" xfId="0" applyAlignment="1" applyFont="1">
      <alignment horizontal="center" readingOrder="0" shrinkToFit="0" wrapText="0"/>
    </xf>
    <xf borderId="0" fillId="3" fontId="13" numFmtId="0" xfId="0" applyAlignment="1" applyFont="1">
      <alignment readingOrder="0" shrinkToFit="0" wrapText="0"/>
    </xf>
    <xf borderId="0" fillId="3" fontId="14" numFmtId="9" xfId="0" applyAlignment="1" applyFont="1" applyNumberFormat="1">
      <alignment readingOrder="0" shrinkToFit="0" wrapText="0"/>
    </xf>
    <xf borderId="0" fillId="3" fontId="14" numFmtId="0" xfId="0" applyAlignment="1" applyFont="1">
      <alignment horizontal="center" readingOrder="0" shrinkToFit="0" wrapText="0"/>
    </xf>
    <xf borderId="0" fillId="3" fontId="2" numFmtId="0" xfId="0" applyFont="1"/>
    <xf borderId="0" fillId="3" fontId="13" numFmtId="9" xfId="0" applyAlignment="1" applyFont="1" applyNumberFormat="1">
      <alignment horizontal="right" readingOrder="0" shrinkToFit="0" wrapText="0"/>
    </xf>
    <xf borderId="0" fillId="3" fontId="13" numFmtId="0" xfId="0" applyAlignment="1" applyFont="1">
      <alignment horizontal="center" readingOrder="0" shrinkToFit="0" wrapText="0"/>
    </xf>
    <xf borderId="0" fillId="4" fontId="13" numFmtId="0" xfId="0" applyAlignment="1" applyFont="1">
      <alignment readingOrder="0" shrinkToFit="0" wrapText="0"/>
    </xf>
    <xf borderId="0" fillId="4" fontId="13" numFmtId="9" xfId="0" applyAlignment="1" applyFont="1" applyNumberFormat="1">
      <alignment horizontal="right" readingOrder="0" shrinkToFit="0" wrapText="0"/>
    </xf>
    <xf borderId="0" fillId="4" fontId="13" numFmtId="0" xfId="0" applyAlignment="1" applyFont="1">
      <alignment horizontal="center" readingOrder="0" shrinkToFit="0" wrapText="0"/>
    </xf>
    <xf borderId="0" fillId="4" fontId="2" numFmtId="0" xfId="0" applyFont="1"/>
    <xf borderId="0" fillId="0" fontId="13" numFmtId="0" xfId="0" applyAlignment="1" applyFont="1">
      <alignment readingOrder="0" shrinkToFit="0" wrapText="0"/>
    </xf>
    <xf borderId="0" fillId="0" fontId="13" numFmtId="9" xfId="0" applyAlignment="1" applyFont="1" applyNumberFormat="1">
      <alignment horizontal="right" readingOrder="0" shrinkToFit="0" wrapText="0"/>
    </xf>
    <xf borderId="0" fillId="0" fontId="13" numFmtId="0" xfId="0" applyAlignment="1" applyFont="1">
      <alignment horizontal="center" readingOrder="0" shrinkToFit="0" wrapText="0"/>
    </xf>
    <xf borderId="0" fillId="12" fontId="13" numFmtId="0" xfId="0" applyAlignment="1" applyFill="1" applyFont="1">
      <alignment readingOrder="0" shrinkToFit="0" wrapText="0"/>
    </xf>
    <xf borderId="0" fillId="2" fontId="14" numFmtId="0" xfId="0" applyAlignment="1" applyFont="1">
      <alignment readingOrder="0" shrinkToFit="0" wrapText="0"/>
    </xf>
    <xf borderId="0" fillId="0" fontId="11" numFmtId="0" xfId="0" applyAlignment="1" applyFont="1">
      <alignment horizontal="center" readingOrder="0" shrinkToFit="0" wrapText="1"/>
    </xf>
    <xf borderId="0" fillId="0" fontId="12" numFmtId="0" xfId="0" applyAlignment="1" applyFont="1">
      <alignment readingOrder="0"/>
    </xf>
    <xf borderId="0" fillId="0" fontId="12" numFmtId="0" xfId="0" applyFont="1"/>
    <xf borderId="0" fillId="11" fontId="13" numFmtId="0" xfId="0" applyAlignment="1" applyFont="1">
      <alignment vertical="bottom"/>
    </xf>
    <xf borderId="0" fillId="11" fontId="4" numFmtId="0" xfId="0" applyAlignment="1" applyFont="1">
      <alignment horizontal="center" readingOrder="0" vertical="bottom"/>
    </xf>
    <xf borderId="0" fillId="0" fontId="14" numFmtId="9" xfId="0" applyAlignment="1" applyFont="1" applyNumberFormat="1">
      <alignment horizontal="right" readingOrder="0" shrinkToFit="0" wrapText="0"/>
    </xf>
    <xf borderId="0" fillId="0" fontId="13" numFmtId="9" xfId="0" applyAlignment="1" applyFont="1" applyNumberFormat="1">
      <alignment horizontal="right" vertical="bottom"/>
    </xf>
    <xf borderId="0" fillId="0" fontId="13" numFmtId="0" xfId="0" applyAlignment="1" applyFont="1">
      <alignment horizontal="center" vertical="bottom"/>
    </xf>
    <xf borderId="0" fillId="0" fontId="4" numFmtId="0" xfId="0" applyAlignment="1" applyFont="1">
      <alignment readingOrder="0" vertical="bottom"/>
    </xf>
    <xf borderId="0" fillId="0" fontId="4" numFmtId="0" xfId="0" applyAlignment="1" applyFont="1">
      <alignment vertical="bottom"/>
    </xf>
    <xf borderId="0" fillId="11" fontId="2" numFmtId="0" xfId="0" applyAlignment="1" applyFont="1">
      <alignment horizontal="center" readingOrder="0"/>
    </xf>
    <xf borderId="0" fillId="3" fontId="2" numFmtId="0" xfId="0" applyAlignment="1" applyFont="1">
      <alignment horizontal="center" readingOrder="0"/>
    </xf>
    <xf borderId="0" fillId="9" fontId="13" numFmtId="0" xfId="0" applyAlignment="1" applyFont="1">
      <alignment vertical="bottom"/>
    </xf>
    <xf borderId="0" fillId="9" fontId="4" numFmtId="0" xfId="0" applyAlignment="1" applyFont="1">
      <alignment horizontal="center" readingOrder="0" vertical="bottom"/>
    </xf>
    <xf borderId="0" fillId="9" fontId="2" numFmtId="0" xfId="0" applyAlignment="1" applyFont="1">
      <alignment horizontal="center" readingOrder="0"/>
    </xf>
    <xf borderId="0" fillId="9" fontId="14" numFmtId="0" xfId="0" applyAlignment="1" applyFont="1">
      <alignment readingOrder="0" shrinkToFit="0" wrapText="0"/>
    </xf>
    <xf borderId="0" fillId="4" fontId="2" numFmtId="0" xfId="0" applyAlignment="1" applyFont="1">
      <alignment horizontal="center" readingOrder="0"/>
    </xf>
    <xf borderId="0" fillId="4" fontId="13" numFmtId="0" xfId="0" applyAlignment="1" applyFont="1">
      <alignment vertical="bottom"/>
    </xf>
    <xf borderId="0" fillId="4" fontId="4" numFmtId="0" xfId="0" applyAlignment="1" applyFont="1">
      <alignment horizontal="center" readingOrder="0" vertical="bottom"/>
    </xf>
    <xf borderId="0" fillId="0" fontId="14" numFmtId="0" xfId="0" applyAlignment="1" applyFont="1">
      <alignment readingOrder="0" shrinkToFit="0" wrapText="0"/>
    </xf>
    <xf borderId="0" fillId="13" fontId="11" numFmtId="0" xfId="0" applyAlignment="1" applyFill="1" applyFont="1">
      <alignment horizontal="center" readingOrder="0" shrinkToFit="0" wrapText="0"/>
    </xf>
    <xf borderId="0" fillId="13" fontId="11" numFmtId="0" xfId="0" applyAlignment="1" applyFont="1">
      <alignment horizontal="center" readingOrder="0" shrinkToFit="0" wrapText="1"/>
    </xf>
    <xf borderId="0" fillId="13" fontId="12" numFmtId="0" xfId="0" applyAlignment="1" applyFont="1">
      <alignment readingOrder="0"/>
    </xf>
    <xf borderId="0" fillId="13" fontId="12" numFmtId="0" xfId="0" applyFont="1"/>
    <xf borderId="0" fillId="14" fontId="13" numFmtId="0" xfId="0" applyAlignment="1" applyFill="1" applyFont="1">
      <alignment readingOrder="0" shrinkToFit="0" wrapText="0"/>
    </xf>
    <xf borderId="0" fillId="14" fontId="2" numFmtId="0" xfId="0" applyAlignment="1" applyFont="1">
      <alignment readingOrder="0"/>
    </xf>
    <xf borderId="0" fillId="14" fontId="2" numFmtId="0" xfId="0" applyAlignment="1" applyFont="1">
      <alignment horizontal="center" readingOrder="0"/>
    </xf>
    <xf borderId="0" fillId="14" fontId="14" numFmtId="9" xfId="0" applyAlignment="1" applyFont="1" applyNumberFormat="1">
      <alignment horizontal="right" readingOrder="0" shrinkToFit="0" wrapText="0"/>
    </xf>
    <xf borderId="0" fillId="14" fontId="13" numFmtId="9" xfId="0" applyAlignment="1" applyFont="1" applyNumberFormat="1">
      <alignment horizontal="right" readingOrder="0" shrinkToFit="0" wrapText="0"/>
    </xf>
    <xf borderId="0" fillId="14" fontId="13" numFmtId="0" xfId="0" applyAlignment="1" applyFont="1">
      <alignment horizontal="center" readingOrder="0" shrinkToFit="0" wrapText="0"/>
    </xf>
    <xf borderId="0" fillId="14" fontId="2" numFmtId="0" xfId="0" applyFont="1"/>
    <xf borderId="0" fillId="14" fontId="13" numFmtId="0" xfId="0" applyAlignment="1" applyFont="1">
      <alignment vertical="bottom"/>
    </xf>
    <xf borderId="0" fillId="14" fontId="4" numFmtId="0" xfId="0" applyAlignment="1" applyFont="1">
      <alignment readingOrder="0" vertical="bottom"/>
    </xf>
    <xf borderId="0" fillId="14" fontId="4" numFmtId="0" xfId="0" applyAlignment="1" applyFont="1">
      <alignment horizontal="center" readingOrder="0" vertical="bottom"/>
    </xf>
    <xf borderId="0" fillId="14" fontId="13" numFmtId="9" xfId="0" applyAlignment="1" applyFont="1" applyNumberFormat="1">
      <alignment horizontal="right" vertical="bottom"/>
    </xf>
    <xf borderId="0" fillId="14" fontId="13" numFmtId="0" xfId="0" applyAlignment="1" applyFont="1">
      <alignment horizontal="center" vertical="bottom"/>
    </xf>
    <xf borderId="0" fillId="14" fontId="4" numFmtId="0" xfId="0" applyAlignment="1" applyFont="1">
      <alignment vertical="bottom"/>
    </xf>
    <xf borderId="0" fillId="4" fontId="2" numFmtId="0" xfId="0" applyAlignment="1" applyFont="1">
      <alignment readingOrder="0"/>
    </xf>
    <xf borderId="0" fillId="4" fontId="14" numFmtId="9" xfId="0" applyAlignment="1" applyFont="1" applyNumberFormat="1">
      <alignment horizontal="right" readingOrder="0" shrinkToFit="0" wrapText="0"/>
    </xf>
    <xf borderId="0" fillId="3" fontId="13" numFmtId="0" xfId="0" applyAlignment="1" applyFont="1">
      <alignment vertical="bottom"/>
    </xf>
    <xf borderId="0" fillId="3" fontId="4" numFmtId="0" xfId="0" applyAlignment="1" applyFont="1">
      <alignment readingOrder="0" vertical="bottom"/>
    </xf>
    <xf borderId="0" fillId="3" fontId="4" numFmtId="0" xfId="0" applyAlignment="1" applyFont="1">
      <alignment horizontal="center" readingOrder="0" vertical="bottom"/>
    </xf>
    <xf borderId="0" fillId="3" fontId="14" numFmtId="9" xfId="0" applyAlignment="1" applyFont="1" applyNumberFormat="1">
      <alignment horizontal="right" readingOrder="0" shrinkToFit="0" wrapText="0"/>
    </xf>
    <xf borderId="0" fillId="3" fontId="13" numFmtId="9" xfId="0" applyAlignment="1" applyFont="1" applyNumberFormat="1">
      <alignment horizontal="right" vertical="bottom"/>
    </xf>
    <xf borderId="0" fillId="3" fontId="13" numFmtId="0" xfId="0" applyAlignment="1" applyFont="1">
      <alignment horizontal="center" vertical="bottom"/>
    </xf>
    <xf borderId="0" fillId="3" fontId="2" numFmtId="0" xfId="0" applyAlignment="1" applyFont="1">
      <alignment readingOrder="0"/>
    </xf>
    <xf borderId="0" fillId="3" fontId="4" numFmtId="0" xfId="0" applyAlignment="1" applyFont="1">
      <alignment vertical="bottom"/>
    </xf>
    <xf borderId="0" fillId="2" fontId="2" numFmtId="0" xfId="0" applyAlignment="1" applyFont="1">
      <alignment horizontal="center" readingOrder="0"/>
    </xf>
    <xf borderId="0" fillId="2" fontId="14" numFmtId="9" xfId="0" applyAlignment="1" applyFont="1" applyNumberFormat="1">
      <alignment horizontal="right" readingOrder="0" shrinkToFit="0" wrapText="0"/>
    </xf>
    <xf borderId="0" fillId="6" fontId="13" numFmtId="0" xfId="0" applyAlignment="1" applyFont="1">
      <alignment readingOrder="0" shrinkToFit="0" wrapText="0"/>
    </xf>
    <xf borderId="0" fillId="6" fontId="2" numFmtId="0" xfId="0" applyAlignment="1" applyFont="1">
      <alignment readingOrder="0"/>
    </xf>
    <xf borderId="0" fillId="6" fontId="2" numFmtId="0" xfId="0" applyAlignment="1" applyFont="1">
      <alignment horizontal="center" readingOrder="0"/>
    </xf>
    <xf borderId="0" fillId="6" fontId="14" numFmtId="9" xfId="0" applyAlignment="1" applyFont="1" applyNumberFormat="1">
      <alignment horizontal="right" readingOrder="0" shrinkToFit="0" wrapText="0"/>
    </xf>
    <xf borderId="0" fillId="6" fontId="13" numFmtId="9" xfId="0" applyAlignment="1" applyFont="1" applyNumberFormat="1">
      <alignment horizontal="right" readingOrder="0" shrinkToFit="0" wrapText="0"/>
    </xf>
    <xf borderId="0" fillId="6" fontId="13" numFmtId="0" xfId="0" applyAlignment="1" applyFont="1">
      <alignment horizontal="center" readingOrder="0" shrinkToFit="0" wrapText="0"/>
    </xf>
    <xf borderId="0" fillId="9" fontId="4" numFmtId="0" xfId="0" applyAlignment="1" applyFont="1">
      <alignment readingOrder="0" vertical="bottom"/>
    </xf>
    <xf borderId="0" fillId="9" fontId="14" numFmtId="9" xfId="0" applyAlignment="1" applyFont="1" applyNumberFormat="1">
      <alignment horizontal="right" readingOrder="0" shrinkToFit="0" wrapText="0"/>
    </xf>
    <xf borderId="0" fillId="9" fontId="13" numFmtId="9" xfId="0" applyAlignment="1" applyFont="1" applyNumberFormat="1">
      <alignment horizontal="right" vertical="bottom"/>
    </xf>
    <xf borderId="0" fillId="9" fontId="13" numFmtId="0" xfId="0" applyAlignment="1" applyFont="1">
      <alignment horizontal="center" vertical="bottom"/>
    </xf>
    <xf borderId="0" fillId="9" fontId="2" numFmtId="0" xfId="0" applyAlignment="1" applyFont="1">
      <alignment readingOrder="0"/>
    </xf>
    <xf borderId="0" fillId="9" fontId="4" numFmtId="0" xfId="0" applyAlignment="1" applyFont="1">
      <alignment vertical="bottom"/>
    </xf>
    <xf borderId="0" fillId="0" fontId="13" numFmtId="0" xfId="0" applyAlignment="1" applyFont="1">
      <alignment vertical="bottom"/>
    </xf>
    <xf borderId="0" fillId="0" fontId="4" numFmtId="0" xfId="0" applyAlignment="1" applyFont="1">
      <alignment horizontal="center" readingOrder="0" vertical="bottom"/>
    </xf>
    <xf borderId="0" fillId="13" fontId="12" numFmtId="0" xfId="0" applyAlignment="1" applyFont="1">
      <alignment readingOrder="0" shrinkToFit="0" wrapText="1"/>
    </xf>
    <xf borderId="0" fillId="5" fontId="11" numFmtId="9" xfId="0" applyAlignment="1" applyFont="1" applyNumberFormat="1">
      <alignment horizontal="center" readingOrder="0" shrinkToFit="0" wrapText="1"/>
    </xf>
    <xf borderId="0" fillId="10" fontId="11" numFmtId="0" xfId="0" applyAlignment="1" applyFont="1">
      <alignment horizontal="center" readingOrder="0" shrinkToFit="0" wrapText="1"/>
    </xf>
    <xf borderId="0" fillId="5" fontId="2" numFmtId="0" xfId="0" applyFont="1"/>
    <xf borderId="0" fillId="10" fontId="13" numFmtId="0" xfId="0" applyAlignment="1" applyFont="1">
      <alignment readingOrder="0" shrinkToFit="0" wrapText="0"/>
    </xf>
    <xf borderId="0" fillId="4" fontId="14" numFmtId="0" xfId="0" applyAlignment="1" applyFont="1">
      <alignment horizontal="center" readingOrder="0" shrinkToFit="0" wrapText="0"/>
    </xf>
    <xf borderId="0" fillId="11" fontId="2" numFmtId="0" xfId="0" applyAlignment="1" applyFont="1">
      <alignment horizontal="left" readingOrder="0" shrinkToFit="0" wrapText="0"/>
    </xf>
    <xf borderId="0" fillId="11" fontId="2" numFmtId="9" xfId="0" applyAlignment="1" applyFont="1" applyNumberFormat="1">
      <alignment horizontal="right" readingOrder="0" shrinkToFit="0" wrapText="0"/>
    </xf>
    <xf borderId="0" fillId="11" fontId="2" numFmtId="0" xfId="0" applyAlignment="1" applyFont="1">
      <alignment horizontal="center" readingOrder="0" shrinkToFit="0" wrapText="0"/>
    </xf>
    <xf borderId="0" fillId="3" fontId="2" numFmtId="0" xfId="0" applyAlignment="1" applyFont="1">
      <alignment horizontal="left" readingOrder="0" shrinkToFit="0" wrapText="0"/>
    </xf>
    <xf borderId="0" fillId="3" fontId="2" numFmtId="9" xfId="0" applyAlignment="1" applyFont="1" applyNumberFormat="1">
      <alignment horizontal="right" readingOrder="0" shrinkToFit="0" wrapText="0"/>
    </xf>
    <xf borderId="0" fillId="3" fontId="2" numFmtId="0" xfId="0" applyAlignment="1" applyFont="1">
      <alignment horizontal="center" readingOrder="0" shrinkToFit="0" wrapText="0"/>
    </xf>
    <xf borderId="0" fillId="9" fontId="2" numFmtId="0" xfId="0" applyAlignment="1" applyFont="1">
      <alignment horizontal="left" readingOrder="0" shrinkToFit="0" wrapText="0"/>
    </xf>
    <xf borderId="0" fillId="9" fontId="2" numFmtId="9" xfId="0" applyAlignment="1" applyFont="1" applyNumberFormat="1">
      <alignment horizontal="right" readingOrder="0" shrinkToFit="0" wrapText="0"/>
    </xf>
    <xf borderId="0" fillId="9" fontId="2" numFmtId="0" xfId="0" applyAlignment="1" applyFont="1">
      <alignment horizontal="center" readingOrder="0" shrinkToFit="0" wrapText="0"/>
    </xf>
    <xf borderId="0" fillId="4" fontId="2" numFmtId="0" xfId="0" applyAlignment="1" applyFont="1">
      <alignment horizontal="left" readingOrder="0" shrinkToFit="0" wrapText="0"/>
    </xf>
    <xf borderId="0" fillId="4" fontId="2" numFmtId="9" xfId="0" applyAlignment="1" applyFont="1" applyNumberFormat="1">
      <alignment horizontal="right" readingOrder="0" shrinkToFit="0" wrapText="0"/>
    </xf>
    <xf borderId="0" fillId="4" fontId="2" numFmtId="0" xfId="0" applyAlignment="1" applyFont="1">
      <alignment horizontal="center" readingOrder="0" shrinkToFit="0" wrapText="0"/>
    </xf>
    <xf borderId="0" fillId="0" fontId="2" numFmtId="0" xfId="0" applyAlignment="1" applyFont="1">
      <alignment horizontal="left" readingOrder="0" shrinkToFit="0" wrapText="0"/>
    </xf>
    <xf borderId="0" fillId="0" fontId="2" numFmtId="9" xfId="0" applyAlignment="1" applyFont="1" applyNumberFormat="1">
      <alignment horizontal="right" readingOrder="0" shrinkToFit="0" wrapText="0"/>
    </xf>
    <xf borderId="0" fillId="0" fontId="2" numFmtId="0" xfId="0" applyAlignment="1" applyFont="1">
      <alignment horizontal="center" readingOrder="0" shrinkToFit="0" wrapText="0"/>
    </xf>
    <xf borderId="0" fillId="2" fontId="2" numFmtId="0" xfId="0" applyAlignment="1" applyFont="1">
      <alignment horizontal="left" readingOrder="0" shrinkToFit="0" wrapText="0"/>
    </xf>
    <xf borderId="0" fillId="2" fontId="2" numFmtId="9" xfId="0" applyAlignment="1" applyFont="1" applyNumberFormat="1">
      <alignment horizontal="right" readingOrder="0" shrinkToFit="0" wrapText="0"/>
    </xf>
    <xf borderId="0" fillId="2" fontId="2" numFmtId="0" xfId="0" applyAlignment="1" applyFont="1">
      <alignment horizontal="center" readingOrder="0" shrinkToFit="0" wrapText="0"/>
    </xf>
    <xf borderId="0" fillId="0" fontId="15" numFmtId="0" xfId="0" applyAlignment="1" applyFont="1">
      <alignment horizontal="left" shrinkToFit="0" wrapText="0"/>
    </xf>
    <xf borderId="0" fillId="0" fontId="2" numFmtId="0" xfId="0" applyAlignment="1" applyFont="1">
      <alignment horizontal="left"/>
    </xf>
    <xf borderId="3" fillId="0" fontId="2" numFmtId="0" xfId="0" applyAlignment="1" applyBorder="1" applyFont="1">
      <alignment readingOrder="0"/>
    </xf>
    <xf borderId="9" fillId="0" fontId="2" numFmtId="0" xfId="0" applyAlignment="1" applyBorder="1" applyFont="1">
      <alignment readingOrder="0"/>
    </xf>
    <xf borderId="4" fillId="0" fontId="2" numFmtId="0" xfId="0" applyAlignment="1" applyBorder="1" applyFont="1">
      <alignment readingOrder="0"/>
    </xf>
    <xf borderId="5" fillId="0" fontId="2" numFmtId="166" xfId="0" applyAlignment="1" applyBorder="1" applyFont="1" applyNumberFormat="1">
      <alignment readingOrder="0"/>
    </xf>
    <xf borderId="6" fillId="0" fontId="2" numFmtId="9" xfId="0" applyBorder="1" applyFont="1" applyNumberFormat="1"/>
    <xf borderId="0" fillId="0" fontId="2" numFmtId="165" xfId="0" applyFont="1" applyNumberFormat="1"/>
    <xf borderId="0" fillId="0" fontId="2" numFmtId="0" xfId="0" applyAlignment="1" applyFont="1">
      <alignment readingOrder="0"/>
    </xf>
    <xf borderId="5" fillId="0" fontId="2" numFmtId="0" xfId="0" applyAlignment="1" applyBorder="1" applyFont="1">
      <alignment horizontal="right" readingOrder="0"/>
    </xf>
    <xf borderId="7" fillId="0" fontId="2" numFmtId="0" xfId="0" applyAlignment="1" applyBorder="1" applyFont="1">
      <alignment horizontal="right" readingOrder="0"/>
    </xf>
    <xf borderId="10" fillId="0" fontId="2" numFmtId="0" xfId="0" applyAlignment="1" applyBorder="1" applyFont="1">
      <alignment readingOrder="0"/>
    </xf>
    <xf borderId="8" fillId="0" fontId="2" numFmtId="9" xfId="0" applyBorder="1" applyFont="1" applyNumberFormat="1"/>
    <xf borderId="0" fillId="0" fontId="12" numFmtId="0" xfId="0" applyAlignment="1" applyFont="1">
      <alignment shrinkToFit="0" wrapText="1"/>
    </xf>
    <xf borderId="0" fillId="12" fontId="11" numFmtId="0" xfId="0" applyAlignment="1" applyFont="1">
      <alignment readingOrder="0" shrinkToFit="0" wrapText="1"/>
    </xf>
    <xf borderId="0" fillId="0" fontId="11" numFmtId="0" xfId="0" applyAlignment="1" applyFont="1">
      <alignment horizontal="right" readingOrder="0" shrinkToFit="0" wrapText="1"/>
    </xf>
    <xf borderId="0" fillId="0" fontId="11" numFmtId="0" xfId="0" applyAlignment="1" applyFont="1">
      <alignment horizontal="left" readingOrder="0" shrinkToFit="0" wrapText="1"/>
    </xf>
    <xf borderId="0" fillId="0" fontId="2" numFmtId="0" xfId="0" applyAlignment="1" applyFont="1">
      <alignment shrinkToFit="0" wrapText="1"/>
    </xf>
    <xf borderId="1" fillId="6" fontId="16" numFmtId="0" xfId="0" applyAlignment="1" applyBorder="1" applyFont="1">
      <alignment readingOrder="0" shrinkToFit="0" vertical="bottom" wrapText="1"/>
    </xf>
    <xf borderId="1" fillId="10" fontId="16" numFmtId="0" xfId="0" applyAlignment="1" applyBorder="1" applyFont="1">
      <alignment readingOrder="0" shrinkToFit="0" vertical="bottom" wrapText="1"/>
    </xf>
    <xf borderId="1" fillId="0" fontId="3" numFmtId="0" xfId="0" applyAlignment="1" applyBorder="1" applyFont="1">
      <alignment readingOrder="0" shrinkToFit="0" vertical="bottom" wrapText="1"/>
    </xf>
    <xf borderId="1" fillId="0" fontId="2" numFmtId="0" xfId="0" applyBorder="1" applyFont="1"/>
    <xf borderId="0" fillId="0" fontId="3" numFmtId="0" xfId="0" applyAlignment="1" applyFont="1">
      <alignment readingOrder="0" shrinkToFit="0" vertical="bottom" wrapText="1"/>
    </xf>
    <xf borderId="1" fillId="0" fontId="2" numFmtId="0" xfId="0" applyAlignment="1" applyBorder="1" applyFont="1">
      <alignment readingOrder="0"/>
    </xf>
    <xf borderId="1" fillId="0" fontId="2" numFmtId="0" xfId="0" applyAlignment="1" applyBorder="1" applyFont="1">
      <alignment shrinkToFit="0" vertical="bottom" wrapText="1"/>
    </xf>
    <xf borderId="0" fillId="0" fontId="2" numFmtId="0" xfId="0" applyAlignment="1" applyFont="1">
      <alignment shrinkToFit="0" vertical="bottom" wrapText="1"/>
    </xf>
    <xf borderId="1" fillId="4" fontId="16" numFmtId="0" xfId="0" applyAlignment="1" applyBorder="1" applyFont="1">
      <alignment readingOrder="0" shrinkToFit="0" vertical="bottom" wrapText="1"/>
    </xf>
    <xf borderId="0" fillId="4" fontId="12" numFmtId="0" xfId="0" applyAlignment="1" applyFont="1">
      <alignment readingOrder="0" shrinkToFit="0" wrapText="1"/>
    </xf>
    <xf borderId="0" fillId="4" fontId="2" numFmtId="0" xfId="0" applyAlignment="1" applyFont="1">
      <alignment shrinkToFit="0" wrapText="1"/>
    </xf>
    <xf borderId="0" fillId="11" fontId="2" numFmtId="0" xfId="0" applyAlignment="1" applyFont="1">
      <alignment readingOrder="0" shrinkToFit="0" wrapText="1"/>
    </xf>
    <xf borderId="0" fillId="11" fontId="2" numFmtId="0" xfId="0" applyAlignment="1" applyFont="1">
      <alignment readingOrder="0"/>
    </xf>
    <xf borderId="0" fillId="11" fontId="2" numFmtId="0" xfId="0" applyAlignment="1" applyFont="1">
      <alignment readingOrder="0" shrinkToFit="0" vertical="bottom" wrapText="1"/>
    </xf>
    <xf borderId="0" fillId="11" fontId="3" numFmtId="0" xfId="0" applyAlignment="1" applyFont="1">
      <alignment readingOrder="0" shrinkToFit="0" vertical="bottom" wrapText="1"/>
    </xf>
    <xf borderId="0" fillId="0" fontId="2" numFmtId="0" xfId="0" applyAlignment="1" applyFont="1">
      <alignment readingOrder="0" shrinkToFit="0" vertical="bottom" wrapText="1"/>
    </xf>
    <xf quotePrefix="1" borderId="1" fillId="0" fontId="3" numFmtId="0" xfId="0" applyAlignment="1" applyBorder="1" applyFont="1">
      <alignment readingOrder="0" vertical="bottom"/>
    </xf>
    <xf borderId="0" fillId="6" fontId="12" numFmtId="0" xfId="0" applyAlignment="1" applyFont="1">
      <alignment shrinkToFit="0" wrapText="1"/>
    </xf>
    <xf borderId="1" fillId="0" fontId="2" numFmtId="0" xfId="0" applyAlignment="1" applyBorder="1" applyFont="1">
      <alignment vertical="bottom"/>
    </xf>
    <xf borderId="1" fillId="0" fontId="3" numFmtId="167" xfId="0" applyAlignment="1" applyBorder="1" applyFont="1" applyNumberFormat="1">
      <alignment readingOrder="0" vertical="bottom"/>
    </xf>
    <xf borderId="1" fillId="0" fontId="3" numFmtId="21" xfId="0" applyAlignment="1" applyBorder="1" applyFont="1" applyNumberFormat="1">
      <alignment readingOrder="0" vertical="bottom"/>
    </xf>
    <xf borderId="0" fillId="15" fontId="1" numFmtId="0" xfId="0" applyAlignment="1" applyFill="1" applyFont="1">
      <alignment horizontal="center" shrinkToFit="0" wrapText="0"/>
    </xf>
    <xf borderId="0" fillId="15" fontId="1" numFmtId="0" xfId="0" applyAlignment="1" applyFont="1">
      <alignment horizontal="left" shrinkToFit="0" wrapText="0"/>
    </xf>
    <xf borderId="0" fillId="15" fontId="1" numFmtId="0" xfId="0" applyAlignment="1" applyFont="1">
      <alignment horizontal="left" readingOrder="0" shrinkToFit="0" wrapText="0"/>
    </xf>
    <xf borderId="0" fillId="15" fontId="1" numFmtId="0" xfId="0" applyAlignment="1" applyFont="1">
      <alignment horizontal="center" readingOrder="0" shrinkToFit="0" wrapText="0"/>
    </xf>
    <xf borderId="0" fillId="15" fontId="2" numFmtId="0" xfId="0" applyFont="1"/>
    <xf borderId="0" fillId="15" fontId="1" numFmtId="0" xfId="0" applyAlignment="1" applyFont="1">
      <alignment readingOrder="0" shrinkToFit="0" wrapText="0"/>
    </xf>
    <xf borderId="0" fillId="15" fontId="1" numFmtId="0" xfId="0" applyAlignment="1" applyFont="1">
      <alignment shrinkToFit="0" wrapText="0"/>
    </xf>
    <xf borderId="0" fillId="15" fontId="1" numFmtId="0" xfId="0" applyAlignment="1" applyFont="1">
      <alignment horizontal="center" readingOrder="0" shrinkToFit="0" wrapText="1"/>
    </xf>
    <xf borderId="0" fillId="15" fontId="1" numFmtId="0" xfId="0" applyAlignment="1" applyFont="1">
      <alignment horizontal="center" shrinkToFit="0" wrapText="1"/>
    </xf>
    <xf borderId="0" fillId="15" fontId="1" numFmtId="0" xfId="0" applyAlignment="1" applyFont="1">
      <alignment readingOrder="0" shrinkToFit="0" wrapText="1"/>
    </xf>
    <xf borderId="0" fillId="9" fontId="4" numFmtId="0" xfId="0" applyAlignment="1" applyFont="1">
      <alignment horizontal="center" readingOrder="0" shrinkToFit="0" wrapText="1"/>
    </xf>
    <xf borderId="0" fillId="8" fontId="3" numFmtId="0" xfId="0" applyAlignment="1" applyFont="1">
      <alignment readingOrder="0" vertical="bottom"/>
    </xf>
    <xf borderId="0" fillId="9" fontId="1" numFmtId="0" xfId="0" applyAlignment="1" applyFont="1">
      <alignment shrinkToFit="0" wrapText="1"/>
    </xf>
    <xf borderId="0" fillId="9" fontId="1" numFmtId="0" xfId="0" applyAlignment="1" applyFont="1">
      <alignment horizontal="left" readingOrder="0" shrinkToFit="0" wrapText="1"/>
    </xf>
    <xf borderId="0" fillId="16" fontId="1" numFmtId="0" xfId="0" applyAlignment="1" applyFill="1" applyFont="1">
      <alignment horizontal="left" readingOrder="0" shrinkToFit="0" wrapText="1"/>
    </xf>
    <xf borderId="0" fillId="9" fontId="1" numFmtId="0" xfId="0" applyAlignment="1" applyFont="1">
      <alignment horizontal="left" shrinkToFit="0" wrapText="1"/>
    </xf>
    <xf borderId="0" fillId="9" fontId="1" numFmtId="0" xfId="0" applyAlignment="1" applyFont="1">
      <alignment vertical="bottom"/>
    </xf>
    <xf borderId="0" fillId="0" fontId="4" numFmtId="0" xfId="0" applyAlignment="1" applyFont="1">
      <alignment horizontal="left" shrinkToFit="0" wrapText="1"/>
    </xf>
    <xf borderId="0" fillId="16" fontId="4" numFmtId="0" xfId="0" applyAlignment="1" applyFont="1">
      <alignment horizontal="left" shrinkToFit="0" wrapText="1"/>
    </xf>
    <xf borderId="0" fillId="0" fontId="4" numFmtId="0" xfId="0" applyAlignment="1" applyFont="1">
      <alignment horizontal="right" vertical="bottom"/>
    </xf>
    <xf borderId="0" fillId="0" fontId="4" numFmtId="0" xfId="0" applyAlignment="1" applyFont="1">
      <alignment readingOrder="0" shrinkToFit="0" wrapText="1"/>
    </xf>
    <xf borderId="0" fillId="16" fontId="4" numFmtId="0" xfId="0" applyAlignment="1" applyFont="1">
      <alignment horizontal="left" readingOrder="0" shrinkToFit="0" wrapText="1"/>
    </xf>
    <xf borderId="0" fillId="0" fontId="4" numFmtId="0" xfId="0" applyAlignment="1" applyFont="1">
      <alignment horizontal="left" readingOrder="0" shrinkToFit="0" wrapText="1"/>
    </xf>
    <xf borderId="0" fillId="16" fontId="4" numFmtId="1" xfId="0" applyAlignment="1" applyFont="1" applyNumberFormat="1">
      <alignment horizontal="left" readingOrder="0" shrinkToFit="0" wrapText="1"/>
    </xf>
    <xf borderId="0" fillId="12" fontId="5" numFmtId="0" xfId="0" applyAlignment="1" applyFont="1">
      <alignment horizontal="left"/>
    </xf>
    <xf borderId="0" fillId="0" fontId="4" numFmtId="9" xfId="0" applyAlignment="1" applyFont="1" applyNumberFormat="1">
      <alignment shrinkToFit="0" wrapText="1"/>
    </xf>
    <xf borderId="0" fillId="0" fontId="17" numFmtId="0" xfId="0" applyAlignment="1" applyFont="1">
      <alignment horizontal="left" shrinkToFit="0" wrapText="1"/>
    </xf>
    <xf borderId="0" fillId="0" fontId="4" numFmtId="0" xfId="0" applyAlignment="1" applyFont="1">
      <alignment horizontal="right" shrinkToFit="0" vertical="bottom" wrapText="1"/>
    </xf>
    <xf borderId="0" fillId="5" fontId="4" numFmtId="0" xfId="0" applyAlignment="1" applyFont="1">
      <alignment horizontal="right" vertical="bottom"/>
    </xf>
    <xf borderId="0" fillId="16" fontId="2" numFmtId="0" xfId="0" applyFont="1"/>
    <xf borderId="0" fillId="10" fontId="1" numFmtId="0" xfId="0" applyAlignment="1" applyFont="1">
      <alignment readingOrder="0" shrinkToFit="0" wrapText="0"/>
    </xf>
    <xf borderId="0" fillId="10" fontId="1" numFmtId="0" xfId="0" applyAlignment="1" applyFont="1">
      <alignment shrinkToFit="0" wrapText="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How Participants Interact with VA</a:t>
            </a:r>
          </a:p>
        </c:rich>
      </c:tx>
      <c:layout>
        <c:manualLayout>
          <c:xMode val="edge"/>
          <c:yMode val="edge"/>
          <c:x val="0.015012831479897348"/>
          <c:y val="0.05"/>
        </c:manualLayout>
      </c:layout>
      <c:overlay val="0"/>
    </c:title>
    <c:plotArea>
      <c:layout/>
      <c:barChart>
        <c:barDir val="bar"/>
        <c:ser>
          <c:idx val="0"/>
          <c:order val="0"/>
          <c:tx>
            <c:strRef>
              <c:f>'How interact wVA'!$B$1</c:f>
            </c:strRef>
          </c:tx>
          <c:spPr>
            <a:solidFill>
              <a:schemeClr val="accent1"/>
            </a:solidFill>
            <a:ln cmpd="sng">
              <a:solidFill>
                <a:srgbClr val="000000"/>
              </a:solidFill>
            </a:ln>
          </c:spPr>
          <c:cat>
            <c:strRef>
              <c:f>'How interact wVA'!$A$2:$A$8</c:f>
            </c:strRef>
          </c:cat>
          <c:val>
            <c:numRef>
              <c:f>'How interact wVA'!$B$2:$B$8</c:f>
              <c:numCache/>
            </c:numRef>
          </c:val>
        </c:ser>
        <c:axId val="1700702984"/>
        <c:axId val="755880518"/>
      </c:barChart>
      <c:catAx>
        <c:axId val="170070298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How Interact with VA</a:t>
                </a:r>
              </a:p>
            </c:rich>
          </c:tx>
          <c:overlay val="0"/>
        </c:title>
        <c:numFmt formatCode="General" sourceLinked="1"/>
        <c:majorTickMark val="none"/>
        <c:minorTickMark val="none"/>
        <c:spPr/>
        <c:txPr>
          <a:bodyPr/>
          <a:lstStyle/>
          <a:p>
            <a:pPr lvl="0">
              <a:defRPr b="0">
                <a:solidFill>
                  <a:srgbClr val="000000"/>
                </a:solidFill>
                <a:latin typeface="+mn-lt"/>
              </a:defRPr>
            </a:pPr>
          </a:p>
        </c:txPr>
        <c:crossAx val="755880518"/>
      </c:catAx>
      <c:valAx>
        <c:axId val="7558805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(n=55)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0702984"/>
        <c:crosses val="max"/>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Participants' Roles in relation to the VA</a:t>
            </a:r>
          </a:p>
        </c:rich>
      </c:tx>
      <c:overlay val="0"/>
    </c:title>
    <c:plotArea>
      <c:layout/>
      <c:barChart>
        <c:barDir val="bar"/>
        <c:ser>
          <c:idx val="0"/>
          <c:order val="0"/>
          <c:tx>
            <c:strRef>
              <c:f>'VA role'!$B$1</c:f>
            </c:strRef>
          </c:tx>
          <c:spPr>
            <a:solidFill>
              <a:schemeClr val="accent1"/>
            </a:solidFill>
            <a:ln cmpd="sng">
              <a:solidFill>
                <a:srgbClr val="000000"/>
              </a:solidFill>
            </a:ln>
          </c:spPr>
          <c:cat>
            <c:strRef>
              <c:f>'VA role'!$A$2:$A$6</c:f>
            </c:strRef>
          </c:cat>
          <c:val>
            <c:numRef>
              <c:f>'VA role'!$B$2:$B$6</c:f>
              <c:numCache/>
            </c:numRef>
          </c:val>
        </c:ser>
        <c:axId val="550130778"/>
        <c:axId val="2012124794"/>
      </c:barChart>
      <c:catAx>
        <c:axId val="55013077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Role in relation to VA</a:t>
                </a:r>
              </a:p>
            </c:rich>
          </c:tx>
          <c:overlay val="0"/>
        </c:title>
        <c:numFmt formatCode="General" sourceLinked="1"/>
        <c:majorTickMark val="none"/>
        <c:minorTickMark val="none"/>
        <c:spPr/>
        <c:txPr>
          <a:bodyPr/>
          <a:lstStyle/>
          <a:p>
            <a:pPr lvl="0">
              <a:defRPr b="0">
                <a:solidFill>
                  <a:srgbClr val="000000"/>
                </a:solidFill>
                <a:latin typeface="+mn-lt"/>
              </a:defRPr>
            </a:pPr>
          </a:p>
        </c:txPr>
        <c:crossAx val="2012124794"/>
      </c:catAx>
      <c:valAx>
        <c:axId val="201212479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(n=55)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0130778"/>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(all 55 participants)</a:t>
            </a:r>
          </a:p>
        </c:rich>
      </c:tx>
      <c:overlay val="0"/>
    </c:title>
    <c:plotArea>
      <c:layout/>
      <c:barChart>
        <c:barDir val="bar"/>
        <c:ser>
          <c:idx val="0"/>
          <c:order val="0"/>
          <c:tx>
            <c:strRef>
              <c:f>'Top Tasks (ALL ps)'!$B$1</c:f>
            </c:strRef>
          </c:tx>
          <c:spPr>
            <a:solidFill>
              <a:schemeClr val="accent1"/>
            </a:solidFill>
            <a:ln cmpd="sng">
              <a:solidFill>
                <a:srgbClr val="000000"/>
              </a:solidFill>
            </a:ln>
          </c:spPr>
          <c:cat>
            <c:strRef>
              <c:f>'Top Tasks (ALL ps)'!$A$2:$A$42</c:f>
            </c:strRef>
          </c:cat>
          <c:val>
            <c:numRef>
              <c:f>'Top Tasks (ALL ps)'!$B$2:$B$42</c:f>
              <c:numCache/>
            </c:numRef>
          </c:val>
        </c:ser>
        <c:axId val="990881534"/>
        <c:axId val="1467339730"/>
      </c:barChart>
      <c:catAx>
        <c:axId val="9908815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467339730"/>
      </c:catAx>
      <c:valAx>
        <c:axId val="14673397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90881534"/>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(of 41 participants who HAVE VA health care)</a:t>
            </a:r>
          </a:p>
        </c:rich>
      </c:tx>
      <c:overlay val="0"/>
    </c:title>
    <c:plotArea>
      <c:layout/>
      <c:barChart>
        <c:barDir val="bar"/>
        <c:ser>
          <c:idx val="0"/>
          <c:order val="0"/>
          <c:tx>
            <c:strRef>
              <c:f>'Top Tasks (ps wVA health care)'!$B$1</c:f>
            </c:strRef>
          </c:tx>
          <c:spPr>
            <a:solidFill>
              <a:schemeClr val="accent1"/>
            </a:solidFill>
            <a:ln cmpd="sng">
              <a:solidFill>
                <a:srgbClr val="000000"/>
              </a:solidFill>
            </a:ln>
          </c:spPr>
          <c:cat>
            <c:strRef>
              <c:f>'Top Tasks (ps wVA health care)'!$A$2:$A$42</c:f>
            </c:strRef>
          </c:cat>
          <c:val>
            <c:numRef>
              <c:f>'Top Tasks (ps wVA health care)'!$B$2:$B$42</c:f>
              <c:numCache/>
            </c:numRef>
          </c:val>
        </c:ser>
        <c:axId val="1735513750"/>
        <c:axId val="1021930442"/>
      </c:barChart>
      <c:catAx>
        <c:axId val="17355137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021930442"/>
      </c:catAx>
      <c:valAx>
        <c:axId val="10219304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5513750"/>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(of 14 participants who don't have VA health care)</a:t>
            </a:r>
          </a:p>
        </c:rich>
      </c:tx>
      <c:overlay val="0"/>
    </c:title>
    <c:plotArea>
      <c:layout/>
      <c:barChart>
        <c:barDir val="bar"/>
        <c:ser>
          <c:idx val="0"/>
          <c:order val="0"/>
          <c:tx>
            <c:strRef>
              <c:f>'Top Tasks (ps wo VA health care'!$B$1</c:f>
            </c:strRef>
          </c:tx>
          <c:spPr>
            <a:solidFill>
              <a:schemeClr val="accent1"/>
            </a:solidFill>
            <a:ln cmpd="sng">
              <a:solidFill>
                <a:srgbClr val="000000"/>
              </a:solidFill>
            </a:ln>
          </c:spPr>
          <c:cat>
            <c:strRef>
              <c:f>'Top Tasks (ps wo VA health care'!$A$2:$A$42</c:f>
            </c:strRef>
          </c:cat>
          <c:val>
            <c:numRef>
              <c:f>'Top Tasks (ps wo VA health care'!$B$2:$B$42</c:f>
              <c:numCache/>
            </c:numRef>
          </c:val>
        </c:ser>
        <c:axId val="1893804002"/>
        <c:axId val="445608211"/>
      </c:barChart>
      <c:catAx>
        <c:axId val="18938040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445608211"/>
      </c:catAx>
      <c:valAx>
        <c:axId val="44560821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3804002"/>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(of 23 participants who are 55 years or older)</a:t>
            </a:r>
          </a:p>
        </c:rich>
      </c:tx>
      <c:layout>
        <c:manualLayout>
          <c:xMode val="edge"/>
          <c:yMode val="edge"/>
          <c:x val="0.029705459770114944"/>
          <c:y val="0.05"/>
        </c:manualLayout>
      </c:layout>
      <c:overlay val="0"/>
    </c:title>
    <c:plotArea>
      <c:layout/>
      <c:barChart>
        <c:barDir val="bar"/>
        <c:ser>
          <c:idx val="0"/>
          <c:order val="0"/>
          <c:tx>
            <c:strRef>
              <c:f>'Top Tasks (ps 55 &amp; older)'!$B$1</c:f>
            </c:strRef>
          </c:tx>
          <c:spPr>
            <a:solidFill>
              <a:schemeClr val="accent1"/>
            </a:solidFill>
            <a:ln cmpd="sng">
              <a:solidFill>
                <a:srgbClr val="000000"/>
              </a:solidFill>
            </a:ln>
          </c:spPr>
          <c:cat>
            <c:strRef>
              <c:f>'Top Tasks (ps 55 &amp; older)'!$A$2:$A$42</c:f>
            </c:strRef>
          </c:cat>
          <c:val>
            <c:numRef>
              <c:f>'Top Tasks (ps 55 &amp; older)'!$B$2:$B$42</c:f>
              <c:numCache/>
            </c:numRef>
          </c:val>
        </c:ser>
        <c:axId val="1556479006"/>
        <c:axId val="867382878"/>
      </c:barChart>
      <c:catAx>
        <c:axId val="155647900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867382878"/>
      </c:catAx>
      <c:valAx>
        <c:axId val="8673828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6479006"/>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(of 7 participants who under 35 yrs old)</a:t>
            </a:r>
          </a:p>
        </c:rich>
      </c:tx>
      <c:layout>
        <c:manualLayout>
          <c:xMode val="edge"/>
          <c:yMode val="edge"/>
          <c:x val="0.029705459770114944"/>
          <c:y val="0.05"/>
        </c:manualLayout>
      </c:layout>
      <c:overlay val="0"/>
    </c:title>
    <c:plotArea>
      <c:layout/>
      <c:barChart>
        <c:barDir val="bar"/>
        <c:ser>
          <c:idx val="0"/>
          <c:order val="0"/>
          <c:tx>
            <c:strRef>
              <c:f>'Top Tasks (ps under 35)'!$B$1</c:f>
            </c:strRef>
          </c:tx>
          <c:spPr>
            <a:solidFill>
              <a:schemeClr val="accent1"/>
            </a:solidFill>
            <a:ln cmpd="sng">
              <a:solidFill>
                <a:srgbClr val="000000"/>
              </a:solidFill>
            </a:ln>
          </c:spPr>
          <c:cat>
            <c:strRef>
              <c:f>'Top Tasks (ps under 35)'!$A$2:$A$42</c:f>
            </c:strRef>
          </c:cat>
          <c:val>
            <c:numRef>
              <c:f>'Top Tasks (ps under 35)'!$B$2:$B$42</c:f>
              <c:numCache/>
            </c:numRef>
          </c:val>
        </c:ser>
        <c:axId val="1736476060"/>
        <c:axId val="826912517"/>
      </c:barChart>
      <c:catAx>
        <c:axId val="173647606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826912517"/>
      </c:catAx>
      <c:valAx>
        <c:axId val="8269125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6476060"/>
        <c:crosses val="max"/>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participants who marked each task as important (of 25 participants who are 35-54 years old)</a:t>
            </a:r>
          </a:p>
        </c:rich>
      </c:tx>
      <c:layout>
        <c:manualLayout>
          <c:xMode val="edge"/>
          <c:yMode val="edge"/>
          <c:x val="0.029705459770114944"/>
          <c:y val="0.05"/>
        </c:manualLayout>
      </c:layout>
      <c:overlay val="0"/>
    </c:title>
    <c:plotArea>
      <c:layout/>
      <c:barChart>
        <c:barDir val="bar"/>
        <c:ser>
          <c:idx val="0"/>
          <c:order val="0"/>
          <c:tx>
            <c:strRef>
              <c:f>'Top Tasks (ps 35-54)'!$B$1</c:f>
            </c:strRef>
          </c:tx>
          <c:spPr>
            <a:solidFill>
              <a:schemeClr val="accent1"/>
            </a:solidFill>
            <a:ln cmpd="sng">
              <a:solidFill>
                <a:srgbClr val="000000"/>
              </a:solidFill>
            </a:ln>
          </c:spPr>
          <c:cat>
            <c:strRef>
              <c:f>'Top Tasks (ps 35-54)'!$A$2:$A$42</c:f>
            </c:strRef>
          </c:cat>
          <c:val>
            <c:numRef>
              <c:f>'Top Tasks (ps 35-54)'!$B$2:$B$42</c:f>
              <c:numCache/>
            </c:numRef>
          </c:val>
        </c:ser>
        <c:axId val="1461186344"/>
        <c:axId val="1932736830"/>
      </c:barChart>
      <c:catAx>
        <c:axId val="14611863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Task</a:t>
                </a:r>
              </a:p>
            </c:rich>
          </c:tx>
          <c:overlay val="0"/>
        </c:title>
        <c:numFmt formatCode="General" sourceLinked="1"/>
        <c:majorTickMark val="none"/>
        <c:minorTickMark val="none"/>
        <c:spPr/>
        <c:txPr>
          <a:bodyPr/>
          <a:lstStyle/>
          <a:p>
            <a:pPr lvl="0">
              <a:defRPr b="0">
                <a:solidFill>
                  <a:srgbClr val="000000"/>
                </a:solidFill>
                <a:latin typeface="+mn-lt"/>
              </a:defRPr>
            </a:pPr>
          </a:p>
        </c:txPr>
        <c:crossAx val="1932736830"/>
      </c:catAx>
      <c:valAx>
        <c:axId val="19327368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marked important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1186344"/>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of Tasks (out of 41) Selected as Important per Participant</a:t>
            </a:r>
          </a:p>
        </c:rich>
      </c:tx>
      <c:layout>
        <c:manualLayout>
          <c:xMode val="edge"/>
          <c:yMode val="edge"/>
          <c:x val="0.035916666666666666"/>
          <c:y val="0.052695417789757414"/>
        </c:manualLayout>
      </c:layout>
      <c:overlay val="0"/>
    </c:title>
    <c:plotArea>
      <c:layout/>
      <c:barChart>
        <c:barDir val="col"/>
        <c:ser>
          <c:idx val="0"/>
          <c:order val="0"/>
          <c:tx>
            <c:strRef>
              <c:f>'# important tasks'!$E$1</c:f>
            </c:strRef>
          </c:tx>
          <c:spPr>
            <a:solidFill>
              <a:schemeClr val="accent1"/>
            </a:solidFill>
            <a:ln cmpd="sng">
              <a:solidFill>
                <a:srgbClr val="000000"/>
              </a:solidFill>
            </a:ln>
          </c:spPr>
          <c:cat>
            <c:strRef>
              <c:f>'# important tasks'!$D$2:$D$7</c:f>
            </c:strRef>
          </c:cat>
          <c:val>
            <c:numRef>
              <c:f>'# important tasks'!$E$2:$E$7</c:f>
              <c:numCache/>
            </c:numRef>
          </c:val>
        </c:ser>
        <c:axId val="1075522784"/>
        <c:axId val="1335483740"/>
      </c:barChart>
      <c:catAx>
        <c:axId val="1075522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of Tasks selected as important</a:t>
                </a:r>
              </a:p>
            </c:rich>
          </c:tx>
          <c:overlay val="0"/>
        </c:title>
        <c:numFmt formatCode="General" sourceLinked="1"/>
        <c:majorTickMark val="none"/>
        <c:minorTickMark val="none"/>
        <c:spPr/>
        <c:txPr>
          <a:bodyPr/>
          <a:lstStyle/>
          <a:p>
            <a:pPr lvl="0">
              <a:defRPr b="0">
                <a:solidFill>
                  <a:srgbClr val="000000"/>
                </a:solidFill>
                <a:latin typeface="+mn-lt"/>
              </a:defRPr>
            </a:pPr>
          </a:p>
        </c:txPr>
        <c:crossAx val="1335483740"/>
      </c:catAx>
      <c:valAx>
        <c:axId val="13354837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Participants (n=55)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522784"/>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Experience with VA benefits</a:t>
            </a:r>
          </a:p>
        </c:rich>
      </c:tx>
      <c:overlay val="0"/>
    </c:title>
    <c:plotArea>
      <c:layout/>
      <c:barChart>
        <c:barDir val="bar"/>
        <c:ser>
          <c:idx val="0"/>
          <c:order val="0"/>
          <c:tx>
            <c:strRef>
              <c:f>'Benefits experience'!$B$1</c:f>
            </c:strRef>
          </c:tx>
          <c:spPr>
            <a:solidFill>
              <a:schemeClr val="accent1"/>
            </a:solidFill>
            <a:ln cmpd="sng">
              <a:solidFill>
                <a:srgbClr val="000000"/>
              </a:solidFill>
            </a:ln>
          </c:spPr>
          <c:cat>
            <c:strRef>
              <c:f>'Benefits experience'!$A$2:$A$12</c:f>
            </c:strRef>
          </c:cat>
          <c:val>
            <c:numRef>
              <c:f>'Benefits experience'!$B$2:$B$12</c:f>
              <c:numCache/>
            </c:numRef>
          </c:val>
        </c:ser>
        <c:axId val="125690325"/>
        <c:axId val="1640720550"/>
      </c:barChart>
      <c:catAx>
        <c:axId val="1256903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Have experience with VA benefits</a:t>
                </a:r>
              </a:p>
            </c:rich>
          </c:tx>
          <c:overlay val="0"/>
        </c:title>
        <c:numFmt formatCode="General" sourceLinked="1"/>
        <c:majorTickMark val="none"/>
        <c:minorTickMark val="none"/>
        <c:spPr/>
        <c:txPr>
          <a:bodyPr/>
          <a:lstStyle/>
          <a:p>
            <a:pPr lvl="0">
              <a:defRPr b="0">
                <a:solidFill>
                  <a:srgbClr val="000000"/>
                </a:solidFill>
                <a:latin typeface="+mn-lt"/>
              </a:defRPr>
            </a:pPr>
          </a:p>
        </c:txPr>
        <c:crossAx val="1640720550"/>
      </c:catAx>
      <c:valAx>
        <c:axId val="16407205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of Participants (n=55)</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690325"/>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43</xdr:row>
      <xdr:rowOff>76200</xdr:rowOff>
    </xdr:from>
    <xdr:ext cx="13258800" cy="76866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43</xdr:row>
      <xdr:rowOff>76200</xdr:rowOff>
    </xdr:from>
    <xdr:ext cx="13258800" cy="76866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43</xdr:row>
      <xdr:rowOff>76200</xdr:rowOff>
    </xdr:from>
    <xdr:ext cx="13258800" cy="76866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790575</xdr:colOff>
      <xdr:row>7</xdr:row>
      <xdr:rowOff>161925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12</xdr:row>
      <xdr:rowOff>180975</xdr:rowOff>
    </xdr:from>
    <xdr:ext cx="9944100" cy="422910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8</xdr:row>
      <xdr:rowOff>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438150</xdr:colOff>
      <xdr:row>9</xdr:row>
      <xdr:rowOff>95250</xdr:rowOff>
    </xdr:from>
    <xdr:ext cx="111347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43</xdr:row>
      <xdr:rowOff>28575</xdr:rowOff>
    </xdr:from>
    <xdr:ext cx="12068175" cy="68580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48</xdr:row>
      <xdr:rowOff>76200</xdr:rowOff>
    </xdr:from>
    <xdr:ext cx="13258800" cy="76866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50</xdr:row>
      <xdr:rowOff>76200</xdr:rowOff>
    </xdr:from>
    <xdr:ext cx="13258800" cy="76866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0.xml"/><Relationship Id="rId3" Type="http://schemas.openxmlformats.org/officeDocument/2006/relationships/vmlDrawing" Target="../drawings/vmlDrawing3.v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4.88"/>
    <col customWidth="1" min="2" max="2" width="10.63"/>
    <col customWidth="1" min="3" max="3" width="8.5"/>
    <col customWidth="1" min="4" max="4" width="9.63"/>
    <col customWidth="1" min="5" max="13" width="6.38"/>
    <col customWidth="1" min="14" max="14" width="8.5"/>
    <col customWidth="1" hidden="1" min="15" max="15" width="6.38"/>
    <col customWidth="1" hidden="1" min="16" max="17" width="8.25"/>
    <col customWidth="1" min="18" max="19" width="8.25"/>
    <col customWidth="1" min="20" max="24" width="9.13"/>
    <col customWidth="1" hidden="1" min="25" max="30" width="10.25"/>
    <col customWidth="1" min="31" max="33" width="10.25"/>
    <col customWidth="1" min="34" max="34" width="7.63"/>
    <col customWidth="1" min="35" max="35" width="8.88"/>
    <col customWidth="1" min="36" max="36" width="7.13"/>
    <col customWidth="1" min="37" max="37" width="9.25"/>
    <col customWidth="1" min="38" max="38" width="7.88"/>
    <col customWidth="1" min="39" max="39" width="7.13"/>
    <col customWidth="1" min="40" max="41" width="7.63"/>
    <col customWidth="1" min="42" max="42" width="7.13"/>
    <col customWidth="1" min="43" max="43" width="9.75"/>
    <col customWidth="1" min="44" max="46" width="9.63"/>
    <col customWidth="1" min="47" max="47" width="10.88"/>
    <col customWidth="1" min="48" max="48" width="9.13"/>
  </cols>
  <sheetData>
    <row r="1" ht="15.75" customHeight="1">
      <c r="A1" s="1"/>
      <c r="B1" s="1"/>
      <c r="C1" s="1"/>
      <c r="D1" s="1"/>
      <c r="E1" s="2" t="s">
        <v>0</v>
      </c>
      <c r="F1" s="2"/>
      <c r="G1" s="2"/>
      <c r="H1" s="2"/>
      <c r="I1" s="2"/>
      <c r="J1" s="2"/>
      <c r="K1" s="2"/>
      <c r="L1" s="2"/>
      <c r="M1" s="2"/>
      <c r="N1" s="3"/>
      <c r="O1" s="3"/>
      <c r="P1" s="3"/>
      <c r="Q1" s="3"/>
      <c r="R1" s="3"/>
      <c r="S1" s="3"/>
      <c r="T1" s="4" t="s">
        <v>1</v>
      </c>
      <c r="U1" s="5"/>
      <c r="V1" s="5"/>
      <c r="W1" s="5"/>
      <c r="X1" s="5"/>
      <c r="Z1" s="6"/>
      <c r="AA1" s="6"/>
      <c r="AB1" s="6"/>
      <c r="AC1" s="6"/>
      <c r="AD1" s="6"/>
      <c r="AE1" s="7" t="s">
        <v>2</v>
      </c>
      <c r="AF1" s="6"/>
      <c r="AG1" s="6"/>
      <c r="AH1" s="8" t="s">
        <v>3</v>
      </c>
      <c r="AI1" s="8"/>
      <c r="AJ1" s="8"/>
      <c r="AK1" s="8"/>
      <c r="AL1" s="8"/>
      <c r="AM1" s="8"/>
      <c r="AN1" s="8"/>
      <c r="AO1" s="8"/>
      <c r="AP1" s="8"/>
      <c r="AQ1" s="9"/>
      <c r="AR1" s="8"/>
      <c r="AS1" s="8"/>
      <c r="AT1" s="8"/>
      <c r="AU1" s="8"/>
      <c r="AV1" s="9"/>
      <c r="AW1" s="10" t="s">
        <v>4</v>
      </c>
      <c r="AX1" s="11"/>
    </row>
    <row r="2" ht="101.25" customHeight="1">
      <c r="A2" s="12" t="s">
        <v>5</v>
      </c>
      <c r="B2" s="12" t="s">
        <v>6</v>
      </c>
      <c r="C2" s="12" t="s">
        <v>7</v>
      </c>
      <c r="D2" s="12" t="s">
        <v>8</v>
      </c>
      <c r="E2" s="12" t="s">
        <v>9</v>
      </c>
      <c r="F2" s="12" t="s">
        <v>10</v>
      </c>
      <c r="G2" s="12" t="s">
        <v>11</v>
      </c>
      <c r="H2" s="12" t="s">
        <v>12</v>
      </c>
      <c r="I2" s="12" t="s">
        <v>13</v>
      </c>
      <c r="J2" s="12" t="s">
        <v>14</v>
      </c>
      <c r="K2" s="12" t="s">
        <v>15</v>
      </c>
      <c r="L2" s="12" t="s">
        <v>16</v>
      </c>
      <c r="M2" s="12" t="s">
        <v>17</v>
      </c>
      <c r="N2" s="13" t="s">
        <v>18</v>
      </c>
      <c r="O2" s="13" t="s">
        <v>19</v>
      </c>
      <c r="P2" s="14" t="s">
        <v>20</v>
      </c>
      <c r="Q2" s="14" t="s">
        <v>21</v>
      </c>
      <c r="R2" s="14" t="s">
        <v>22</v>
      </c>
      <c r="S2" s="14" t="s">
        <v>23</v>
      </c>
      <c r="T2" s="15" t="s">
        <v>24</v>
      </c>
      <c r="U2" s="15" t="s">
        <v>25</v>
      </c>
      <c r="V2" s="15" t="s">
        <v>26</v>
      </c>
      <c r="W2" s="15" t="s">
        <v>27</v>
      </c>
      <c r="X2" s="15" t="s">
        <v>28</v>
      </c>
      <c r="Y2" s="16" t="s">
        <v>29</v>
      </c>
      <c r="Z2" s="16" t="s">
        <v>30</v>
      </c>
      <c r="AA2" s="16" t="s">
        <v>31</v>
      </c>
      <c r="AB2" s="16" t="s">
        <v>32</v>
      </c>
      <c r="AC2" s="16" t="s">
        <v>33</v>
      </c>
      <c r="AD2" s="16" t="s">
        <v>34</v>
      </c>
      <c r="AE2" s="16" t="s">
        <v>35</v>
      </c>
      <c r="AF2" s="16" t="s">
        <v>36</v>
      </c>
      <c r="AG2" s="16" t="s">
        <v>37</v>
      </c>
      <c r="AH2" s="17" t="s">
        <v>38</v>
      </c>
      <c r="AI2" s="18" t="s">
        <v>39</v>
      </c>
      <c r="AJ2" s="18" t="s">
        <v>40</v>
      </c>
      <c r="AK2" s="18" t="s">
        <v>41</v>
      </c>
      <c r="AL2" s="18" t="s">
        <v>42</v>
      </c>
      <c r="AM2" s="18" t="s">
        <v>43</v>
      </c>
      <c r="AN2" s="18" t="s">
        <v>44</v>
      </c>
      <c r="AO2" s="18" t="s">
        <v>45</v>
      </c>
      <c r="AP2" s="17" t="s">
        <v>46</v>
      </c>
      <c r="AQ2" s="18" t="s">
        <v>47</v>
      </c>
      <c r="AR2" s="18" t="s">
        <v>48</v>
      </c>
      <c r="AS2" s="18" t="s">
        <v>49</v>
      </c>
      <c r="AT2" s="17" t="s">
        <v>50</v>
      </c>
      <c r="AU2" s="17" t="s">
        <v>51</v>
      </c>
      <c r="AV2" s="17" t="s">
        <v>52</v>
      </c>
      <c r="AW2" s="19" t="s">
        <v>53</v>
      </c>
      <c r="AX2" s="19" t="s">
        <v>54</v>
      </c>
    </row>
    <row r="3" ht="15.75" customHeight="1">
      <c r="A3" s="20">
        <v>1.0</v>
      </c>
      <c r="B3" s="20" t="s">
        <v>55</v>
      </c>
      <c r="C3" s="21">
        <v>46.0</v>
      </c>
      <c r="D3" s="22">
        <v>44726.0</v>
      </c>
      <c r="E3" s="23"/>
      <c r="F3" s="23"/>
      <c r="G3" s="23"/>
      <c r="H3" s="23"/>
      <c r="I3" s="23"/>
      <c r="J3" s="24">
        <v>1.0</v>
      </c>
      <c r="K3" s="23"/>
      <c r="L3" s="23"/>
      <c r="M3" s="23"/>
      <c r="N3" s="24">
        <v>1.0</v>
      </c>
      <c r="O3" s="23"/>
      <c r="P3" s="24"/>
      <c r="Q3" s="24"/>
      <c r="R3" s="24">
        <v>7.0</v>
      </c>
      <c r="S3" s="24" t="s">
        <v>56</v>
      </c>
      <c r="T3" s="24"/>
      <c r="U3" s="24">
        <v>1.0</v>
      </c>
      <c r="V3" s="24">
        <v>1.0</v>
      </c>
      <c r="W3" s="24"/>
      <c r="X3" s="24">
        <f t="shared" ref="X3:X58" si="1">MAX(U3:W3)</f>
        <v>1</v>
      </c>
      <c r="Y3" s="24"/>
      <c r="Z3" s="24"/>
      <c r="AA3" s="24"/>
      <c r="AB3" s="24"/>
      <c r="AC3" s="24"/>
      <c r="AD3" s="24"/>
      <c r="AE3" s="24">
        <v>1.0</v>
      </c>
      <c r="AF3" s="24"/>
      <c r="AG3" s="24">
        <v>1.0</v>
      </c>
      <c r="AH3" s="24">
        <v>1.0</v>
      </c>
      <c r="AI3" s="24"/>
      <c r="AJ3" s="24"/>
      <c r="AK3" s="24"/>
      <c r="AL3" s="24"/>
      <c r="AM3" s="24"/>
      <c r="AN3" s="24"/>
      <c r="AO3" s="24"/>
      <c r="AP3" s="25">
        <f t="shared" ref="AP3:AP58" si="2">MAX(AJ3:AO3)</f>
        <v>0</v>
      </c>
      <c r="AQ3" s="24">
        <v>1.0</v>
      </c>
      <c r="AR3" s="23"/>
      <c r="AS3" s="23"/>
      <c r="AT3" s="26"/>
      <c r="AU3" s="23"/>
      <c r="AV3" s="24"/>
      <c r="AW3" s="27"/>
      <c r="AX3" s="27"/>
    </row>
    <row r="4" ht="15.75" customHeight="1">
      <c r="A4" s="20">
        <v>2.0</v>
      </c>
      <c r="B4" s="20" t="s">
        <v>57</v>
      </c>
      <c r="C4" s="21">
        <v>1.0</v>
      </c>
      <c r="D4" s="22">
        <v>44726.0</v>
      </c>
      <c r="E4" s="24">
        <v>1.0</v>
      </c>
      <c r="F4" s="23"/>
      <c r="G4" s="23"/>
      <c r="H4" s="23"/>
      <c r="I4" s="23"/>
      <c r="J4" s="23"/>
      <c r="K4" s="23"/>
      <c r="L4" s="23"/>
      <c r="M4" s="23"/>
      <c r="N4" s="24">
        <v>1.0</v>
      </c>
      <c r="O4" s="23"/>
      <c r="P4" s="23"/>
      <c r="Q4" s="23"/>
      <c r="R4" s="24">
        <v>9.0</v>
      </c>
      <c r="S4" s="24"/>
      <c r="T4" s="24">
        <v>1.0</v>
      </c>
      <c r="U4" s="24">
        <v>1.0</v>
      </c>
      <c r="V4" s="24">
        <v>1.0</v>
      </c>
      <c r="W4" s="24"/>
      <c r="X4" s="24">
        <f t="shared" si="1"/>
        <v>1</v>
      </c>
      <c r="Y4" s="24"/>
      <c r="Z4" s="24"/>
      <c r="AA4" s="24"/>
      <c r="AB4" s="24"/>
      <c r="AC4" s="24"/>
      <c r="AD4" s="24"/>
      <c r="AE4" s="24">
        <v>1.0</v>
      </c>
      <c r="AF4" s="24"/>
      <c r="AG4" s="24">
        <v>1.0</v>
      </c>
      <c r="AH4" s="24">
        <v>1.0</v>
      </c>
      <c r="AI4" s="24"/>
      <c r="AJ4" s="24"/>
      <c r="AK4" s="24"/>
      <c r="AL4" s="24"/>
      <c r="AM4" s="24"/>
      <c r="AN4" s="24"/>
      <c r="AO4" s="24"/>
      <c r="AP4" s="25">
        <f t="shared" si="2"/>
        <v>0</v>
      </c>
      <c r="AQ4" s="24">
        <v>1.0</v>
      </c>
      <c r="AR4" s="24"/>
      <c r="AS4" s="24"/>
      <c r="AU4" s="24"/>
      <c r="AV4" s="24"/>
      <c r="AW4" s="28" t="s">
        <v>58</v>
      </c>
      <c r="AX4" s="28" t="s">
        <v>59</v>
      </c>
    </row>
    <row r="5" ht="15.75" customHeight="1">
      <c r="A5" s="20">
        <v>3.0</v>
      </c>
      <c r="B5" s="20" t="s">
        <v>60</v>
      </c>
      <c r="C5" s="21">
        <v>16.0</v>
      </c>
      <c r="D5" s="22">
        <v>44726.0</v>
      </c>
      <c r="E5" s="23"/>
      <c r="F5" s="24">
        <v>1.0</v>
      </c>
      <c r="G5" s="23"/>
      <c r="H5" s="23"/>
      <c r="I5" s="23"/>
      <c r="J5" s="23"/>
      <c r="K5" s="23"/>
      <c r="L5" s="23"/>
      <c r="M5" s="23"/>
      <c r="N5" s="24">
        <v>1.0</v>
      </c>
      <c r="O5" s="23"/>
      <c r="P5" s="23"/>
      <c r="Q5" s="23"/>
      <c r="R5" s="24">
        <v>7.0</v>
      </c>
      <c r="S5" s="24"/>
      <c r="T5" s="24">
        <v>1.0</v>
      </c>
      <c r="U5" s="24"/>
      <c r="V5" s="24"/>
      <c r="W5" s="24"/>
      <c r="X5" s="24">
        <f t="shared" si="1"/>
        <v>0</v>
      </c>
      <c r="Y5" s="23"/>
      <c r="Z5" s="24"/>
      <c r="AA5" s="23"/>
      <c r="AB5" s="23"/>
      <c r="AC5" s="23"/>
      <c r="AD5" s="23"/>
      <c r="AE5" s="24">
        <v>1.0</v>
      </c>
      <c r="AF5" s="23"/>
      <c r="AG5" s="24">
        <v>1.0</v>
      </c>
      <c r="AH5" s="24"/>
      <c r="AI5" s="24"/>
      <c r="AJ5" s="24">
        <v>1.0</v>
      </c>
      <c r="AK5" s="24"/>
      <c r="AL5" s="24"/>
      <c r="AM5" s="24"/>
      <c r="AN5" s="24"/>
      <c r="AO5" s="24"/>
      <c r="AP5" s="25">
        <f t="shared" si="2"/>
        <v>1</v>
      </c>
      <c r="AQ5" s="23"/>
      <c r="AR5" s="24"/>
      <c r="AS5" s="24"/>
      <c r="AT5" s="24"/>
      <c r="AU5" s="23"/>
      <c r="AV5" s="24"/>
      <c r="AW5" s="27"/>
      <c r="AX5" s="27"/>
    </row>
    <row r="6" ht="15.75" customHeight="1">
      <c r="A6" s="20">
        <v>4.0</v>
      </c>
      <c r="B6" s="20" t="s">
        <v>61</v>
      </c>
      <c r="C6" s="21">
        <v>43.0</v>
      </c>
      <c r="D6" s="22">
        <v>44726.0</v>
      </c>
      <c r="E6" s="23"/>
      <c r="F6" s="23"/>
      <c r="G6" s="23"/>
      <c r="H6" s="23"/>
      <c r="I6" s="23"/>
      <c r="J6" s="24">
        <v>1.0</v>
      </c>
      <c r="K6" s="23"/>
      <c r="L6" s="23"/>
      <c r="M6" s="23"/>
      <c r="N6" s="24">
        <v>1.0</v>
      </c>
      <c r="O6" s="23"/>
      <c r="P6" s="23"/>
      <c r="Q6" s="23"/>
      <c r="R6" s="24">
        <v>10.0</v>
      </c>
      <c r="S6" s="24"/>
      <c r="T6" s="24"/>
      <c r="U6" s="24">
        <v>1.0</v>
      </c>
      <c r="V6" s="24"/>
      <c r="W6" s="24"/>
      <c r="X6" s="24">
        <f t="shared" si="1"/>
        <v>1</v>
      </c>
      <c r="Y6" s="23"/>
      <c r="Z6" s="24"/>
      <c r="AA6" s="23"/>
      <c r="AB6" s="23"/>
      <c r="AC6" s="23"/>
      <c r="AD6" s="23"/>
      <c r="AE6" s="24">
        <v>1.0</v>
      </c>
      <c r="AF6" s="23"/>
      <c r="AG6" s="24">
        <v>1.0</v>
      </c>
      <c r="AH6" s="24">
        <v>1.0</v>
      </c>
      <c r="AI6" s="24"/>
      <c r="AJ6" s="24"/>
      <c r="AK6" s="24"/>
      <c r="AL6" s="24">
        <v>1.0</v>
      </c>
      <c r="AM6" s="24"/>
      <c r="AN6" s="24"/>
      <c r="AO6" s="24"/>
      <c r="AP6" s="25">
        <f t="shared" si="2"/>
        <v>1</v>
      </c>
      <c r="AQ6" s="24"/>
      <c r="AR6" s="24"/>
      <c r="AS6" s="24"/>
      <c r="AT6" s="24">
        <v>1.0</v>
      </c>
      <c r="AU6" s="24"/>
      <c r="AV6" s="24"/>
      <c r="AW6" s="28" t="s">
        <v>62</v>
      </c>
    </row>
    <row r="7" ht="15.75" customHeight="1">
      <c r="A7" s="20">
        <v>5.0</v>
      </c>
      <c r="B7" s="20" t="s">
        <v>63</v>
      </c>
      <c r="C7" s="21">
        <v>44.0</v>
      </c>
      <c r="D7" s="22">
        <v>44726.0</v>
      </c>
      <c r="E7" s="23"/>
      <c r="F7" s="23"/>
      <c r="G7" s="23"/>
      <c r="H7" s="23"/>
      <c r="I7" s="23"/>
      <c r="J7" s="24">
        <v>1.0</v>
      </c>
      <c r="K7" s="23"/>
      <c r="L7" s="23"/>
      <c r="M7" s="23"/>
      <c r="N7" s="24">
        <v>1.0</v>
      </c>
      <c r="O7" s="23"/>
      <c r="P7" s="24"/>
      <c r="Q7" s="24"/>
      <c r="R7" s="24">
        <v>11.0</v>
      </c>
      <c r="S7" s="24"/>
      <c r="T7" s="24">
        <v>1.0</v>
      </c>
      <c r="U7" s="23"/>
      <c r="V7" s="23"/>
      <c r="W7" s="23"/>
      <c r="X7" s="24">
        <f t="shared" si="1"/>
        <v>0</v>
      </c>
      <c r="Y7" s="23"/>
      <c r="Z7" s="23"/>
      <c r="AA7" s="23"/>
      <c r="AB7" s="23"/>
      <c r="AC7" s="23"/>
      <c r="AD7" s="23"/>
      <c r="AE7" s="24">
        <v>1.0</v>
      </c>
      <c r="AF7" s="23"/>
      <c r="AG7" s="23"/>
      <c r="AH7" s="24">
        <v>1.0</v>
      </c>
      <c r="AI7" s="24"/>
      <c r="AJ7" s="24"/>
      <c r="AK7" s="24"/>
      <c r="AL7" s="24">
        <v>1.0</v>
      </c>
      <c r="AM7" s="24"/>
      <c r="AN7" s="24"/>
      <c r="AO7" s="24"/>
      <c r="AP7" s="25">
        <f t="shared" si="2"/>
        <v>1</v>
      </c>
      <c r="AQ7" s="24"/>
      <c r="AR7" s="23"/>
      <c r="AS7" s="23"/>
      <c r="AT7" s="24"/>
      <c r="AU7" s="24"/>
      <c r="AV7" s="23"/>
      <c r="AW7" s="28" t="s">
        <v>64</v>
      </c>
    </row>
    <row r="8" ht="15.75" customHeight="1">
      <c r="A8" s="20">
        <v>6.0</v>
      </c>
      <c r="B8" s="20" t="s">
        <v>65</v>
      </c>
      <c r="C8" s="21">
        <v>2.0</v>
      </c>
      <c r="D8" s="22">
        <v>44726.0</v>
      </c>
      <c r="E8" s="24">
        <v>1.0</v>
      </c>
      <c r="F8" s="23"/>
      <c r="G8" s="23"/>
      <c r="H8" s="23"/>
      <c r="I8" s="23"/>
      <c r="J8" s="23"/>
      <c r="K8" s="23"/>
      <c r="L8" s="23"/>
      <c r="M8" s="23"/>
      <c r="N8" s="24">
        <v>1.0</v>
      </c>
      <c r="O8" s="23"/>
      <c r="P8" s="24"/>
      <c r="Q8" s="24"/>
      <c r="R8" s="24">
        <v>2.0</v>
      </c>
      <c r="S8" s="24"/>
      <c r="T8" s="24">
        <v>1.0</v>
      </c>
      <c r="U8" s="23"/>
      <c r="V8" s="23"/>
      <c r="W8" s="23"/>
      <c r="X8" s="24">
        <f t="shared" si="1"/>
        <v>0</v>
      </c>
      <c r="Y8" s="23"/>
      <c r="Z8" s="24"/>
      <c r="AA8" s="23"/>
      <c r="AB8" s="23"/>
      <c r="AC8" s="23"/>
      <c r="AD8" s="23"/>
      <c r="AE8" s="24">
        <v>1.0</v>
      </c>
      <c r="AF8" s="23"/>
      <c r="AG8" s="23"/>
      <c r="AH8" s="24">
        <v>1.0</v>
      </c>
      <c r="AI8" s="24"/>
      <c r="AJ8" s="24">
        <v>1.0</v>
      </c>
      <c r="AK8" s="24"/>
      <c r="AL8" s="23"/>
      <c r="AM8" s="23"/>
      <c r="AN8" s="24"/>
      <c r="AO8" s="24"/>
      <c r="AP8" s="25">
        <f t="shared" si="2"/>
        <v>1</v>
      </c>
      <c r="AQ8" s="24"/>
      <c r="AR8" s="24">
        <v>1.0</v>
      </c>
      <c r="AS8" s="24"/>
      <c r="AT8" s="24"/>
      <c r="AU8" s="24">
        <v>1.0</v>
      </c>
      <c r="AV8" s="23"/>
      <c r="AW8" s="27"/>
      <c r="AX8" s="27"/>
    </row>
    <row r="9" ht="15.75" customHeight="1">
      <c r="A9" s="20">
        <v>7.0</v>
      </c>
      <c r="B9" s="20" t="s">
        <v>66</v>
      </c>
      <c r="C9" s="21">
        <v>18.0</v>
      </c>
      <c r="D9" s="22">
        <v>44726.0</v>
      </c>
      <c r="E9" s="23"/>
      <c r="F9" s="24">
        <v>1.0</v>
      </c>
      <c r="G9" s="23"/>
      <c r="H9" s="23"/>
      <c r="I9" s="23"/>
      <c r="J9" s="23"/>
      <c r="K9" s="23"/>
      <c r="L9" s="23"/>
      <c r="M9" s="23"/>
      <c r="N9" s="24">
        <v>1.0</v>
      </c>
      <c r="O9" s="23"/>
      <c r="P9" s="24"/>
      <c r="Q9" s="24"/>
      <c r="R9" s="24">
        <v>8.0</v>
      </c>
      <c r="S9" s="24"/>
      <c r="T9" s="24">
        <v>1.0</v>
      </c>
      <c r="U9" s="23"/>
      <c r="V9" s="23"/>
      <c r="W9" s="23"/>
      <c r="X9" s="24">
        <f t="shared" si="1"/>
        <v>0</v>
      </c>
      <c r="Y9" s="24"/>
      <c r="Z9" s="23"/>
      <c r="AA9" s="23"/>
      <c r="AB9" s="23"/>
      <c r="AC9" s="23"/>
      <c r="AD9" s="23"/>
      <c r="AE9" s="24">
        <v>1.0</v>
      </c>
      <c r="AF9" s="23"/>
      <c r="AG9" s="24">
        <v>1.0</v>
      </c>
      <c r="AH9" s="24"/>
      <c r="AI9" s="24"/>
      <c r="AJ9" s="24"/>
      <c r="AK9" s="24"/>
      <c r="AL9" s="24">
        <v>1.0</v>
      </c>
      <c r="AM9" s="24"/>
      <c r="AN9" s="24"/>
      <c r="AO9" s="24"/>
      <c r="AP9" s="25">
        <f t="shared" si="2"/>
        <v>1</v>
      </c>
      <c r="AQ9" s="24"/>
      <c r="AR9" s="23"/>
      <c r="AS9" s="23"/>
      <c r="AT9" s="23"/>
      <c r="AU9" s="24"/>
      <c r="AV9" s="24">
        <v>1.0</v>
      </c>
      <c r="AW9" s="27"/>
      <c r="AX9" s="27"/>
    </row>
    <row r="10" ht="15.75" customHeight="1">
      <c r="A10" s="20">
        <v>8.0</v>
      </c>
      <c r="B10" s="20" t="s">
        <v>67</v>
      </c>
      <c r="C10" s="21">
        <v>28.0</v>
      </c>
      <c r="D10" s="22">
        <v>44726.0</v>
      </c>
      <c r="E10" s="23"/>
      <c r="F10" s="23"/>
      <c r="G10" s="23"/>
      <c r="H10" s="24">
        <v>1.0</v>
      </c>
      <c r="I10" s="23"/>
      <c r="J10" s="23"/>
      <c r="K10" s="23"/>
      <c r="L10" s="23"/>
      <c r="M10" s="23"/>
      <c r="N10" s="24">
        <v>1.0</v>
      </c>
      <c r="O10" s="23"/>
      <c r="P10" s="23"/>
      <c r="Q10" s="23"/>
      <c r="R10" s="24">
        <v>2.0</v>
      </c>
      <c r="S10" s="24"/>
      <c r="T10" s="24">
        <v>1.0</v>
      </c>
      <c r="U10" s="23"/>
      <c r="V10" s="23"/>
      <c r="W10" s="23"/>
      <c r="X10" s="24">
        <f t="shared" si="1"/>
        <v>0</v>
      </c>
      <c r="Y10" s="23"/>
      <c r="Z10" s="23"/>
      <c r="AA10" s="23"/>
      <c r="AB10" s="23"/>
      <c r="AC10" s="23"/>
      <c r="AD10" s="23"/>
      <c r="AE10" s="24">
        <v>1.0</v>
      </c>
      <c r="AF10" s="23"/>
      <c r="AG10" s="23"/>
      <c r="AH10" s="23"/>
      <c r="AI10" s="23"/>
      <c r="AJ10" s="23"/>
      <c r="AK10" s="23"/>
      <c r="AL10" s="24">
        <v>1.0</v>
      </c>
      <c r="AM10" s="23"/>
      <c r="AN10" s="23"/>
      <c r="AO10" s="23"/>
      <c r="AP10" s="25">
        <f t="shared" si="2"/>
        <v>1</v>
      </c>
      <c r="AQ10" s="24">
        <v>1.0</v>
      </c>
      <c r="AR10" s="24"/>
      <c r="AS10" s="24"/>
      <c r="AT10" s="24">
        <v>1.0</v>
      </c>
      <c r="AU10" s="24"/>
      <c r="AV10" s="23"/>
      <c r="AW10" s="27"/>
      <c r="AX10" s="28" t="s">
        <v>68</v>
      </c>
    </row>
    <row r="11" ht="15.75" customHeight="1">
      <c r="A11" s="20">
        <v>9.0</v>
      </c>
      <c r="B11" s="20" t="s">
        <v>69</v>
      </c>
      <c r="C11" s="21">
        <v>41.0</v>
      </c>
      <c r="D11" s="22">
        <v>44726.0</v>
      </c>
      <c r="E11" s="23"/>
      <c r="F11" s="23"/>
      <c r="G11" s="23"/>
      <c r="H11" s="23"/>
      <c r="I11" s="23"/>
      <c r="J11" s="24">
        <v>1.0</v>
      </c>
      <c r="K11" s="23"/>
      <c r="L11" s="23"/>
      <c r="M11" s="23"/>
      <c r="N11" s="24">
        <v>1.0</v>
      </c>
      <c r="O11" s="23"/>
      <c r="P11" s="24"/>
      <c r="Q11" s="24"/>
      <c r="R11" s="24">
        <v>4.0</v>
      </c>
      <c r="S11" s="24"/>
      <c r="T11" s="24"/>
      <c r="U11" s="24"/>
      <c r="V11" s="24"/>
      <c r="W11" s="24">
        <v>1.0</v>
      </c>
      <c r="X11" s="24">
        <f t="shared" si="1"/>
        <v>1</v>
      </c>
      <c r="Y11" s="23"/>
      <c r="Z11" s="24"/>
      <c r="AA11" s="23"/>
      <c r="AB11" s="23"/>
      <c r="AC11" s="23"/>
      <c r="AD11" s="23"/>
      <c r="AE11" s="24">
        <v>1.0</v>
      </c>
      <c r="AF11" s="23"/>
      <c r="AG11" s="23"/>
      <c r="AH11" s="24">
        <v>1.0</v>
      </c>
      <c r="AI11" s="24"/>
      <c r="AJ11" s="24"/>
      <c r="AK11" s="24"/>
      <c r="AL11" s="24"/>
      <c r="AM11" s="24"/>
      <c r="AN11" s="24"/>
      <c r="AO11" s="24"/>
      <c r="AP11" s="25">
        <f t="shared" si="2"/>
        <v>0</v>
      </c>
      <c r="AQ11" s="23"/>
      <c r="AR11" s="24">
        <v>1.0</v>
      </c>
      <c r="AS11" s="24"/>
      <c r="AT11" s="24"/>
      <c r="AU11" s="24"/>
      <c r="AV11" s="23"/>
      <c r="AW11" s="27"/>
    </row>
    <row r="12" ht="15.75" customHeight="1">
      <c r="A12" s="20">
        <v>10.0</v>
      </c>
      <c r="B12" s="20" t="s">
        <v>70</v>
      </c>
      <c r="C12" s="21">
        <v>14.0</v>
      </c>
      <c r="D12" s="22">
        <v>44726.0</v>
      </c>
      <c r="E12" s="23"/>
      <c r="F12" s="24">
        <v>1.0</v>
      </c>
      <c r="G12" s="23"/>
      <c r="H12" s="23"/>
      <c r="I12" s="23"/>
      <c r="J12" s="23"/>
      <c r="K12" s="23"/>
      <c r="L12" s="23"/>
      <c r="M12" s="23"/>
      <c r="N12" s="24">
        <v>1.0</v>
      </c>
      <c r="O12" s="23"/>
      <c r="P12" s="24"/>
      <c r="Q12" s="24"/>
      <c r="R12" s="24">
        <v>6.0</v>
      </c>
      <c r="S12" s="24"/>
      <c r="T12" s="24">
        <v>1.0</v>
      </c>
      <c r="U12" s="24"/>
      <c r="V12" s="24"/>
      <c r="W12" s="24"/>
      <c r="X12" s="24">
        <f t="shared" si="1"/>
        <v>0</v>
      </c>
      <c r="Y12" s="24"/>
      <c r="Z12" s="24"/>
      <c r="AA12" s="24"/>
      <c r="AB12" s="24"/>
      <c r="AC12" s="24"/>
      <c r="AD12" s="24"/>
      <c r="AE12" s="24">
        <v>1.0</v>
      </c>
      <c r="AF12" s="24"/>
      <c r="AG12" s="24">
        <v>1.0</v>
      </c>
      <c r="AH12" s="24"/>
      <c r="AI12" s="24"/>
      <c r="AJ12" s="23"/>
      <c r="AK12" s="23"/>
      <c r="AL12" s="23"/>
      <c r="AM12" s="23"/>
      <c r="AN12" s="24"/>
      <c r="AO12" s="24"/>
      <c r="AP12" s="25">
        <f t="shared" si="2"/>
        <v>0</v>
      </c>
      <c r="AQ12" s="24"/>
      <c r="AR12" s="24"/>
      <c r="AS12" s="24"/>
      <c r="AT12" s="24"/>
      <c r="AU12" s="24"/>
      <c r="AV12" s="24"/>
      <c r="AW12" s="27"/>
      <c r="AX12" s="27"/>
    </row>
    <row r="13" ht="15.75" customHeight="1">
      <c r="A13" s="20">
        <v>11.0</v>
      </c>
      <c r="B13" s="20" t="s">
        <v>71</v>
      </c>
      <c r="C13" s="21">
        <v>10.0</v>
      </c>
      <c r="D13" s="22">
        <v>44726.0</v>
      </c>
      <c r="E13" s="23"/>
      <c r="F13" s="24">
        <v>1.0</v>
      </c>
      <c r="G13" s="23"/>
      <c r="H13" s="23"/>
      <c r="I13" s="23"/>
      <c r="J13" s="23"/>
      <c r="K13" s="23"/>
      <c r="L13" s="23"/>
      <c r="M13" s="23"/>
      <c r="N13" s="24">
        <v>1.0</v>
      </c>
      <c r="O13" s="23"/>
      <c r="P13" s="24"/>
      <c r="Q13" s="24"/>
      <c r="R13" s="24">
        <v>2.0</v>
      </c>
      <c r="S13" s="24"/>
      <c r="T13" s="24">
        <v>1.0</v>
      </c>
      <c r="U13" s="24"/>
      <c r="V13" s="24"/>
      <c r="W13" s="24"/>
      <c r="X13" s="24">
        <f t="shared" si="1"/>
        <v>0</v>
      </c>
      <c r="Y13" s="24"/>
      <c r="Z13" s="24"/>
      <c r="AA13" s="24"/>
      <c r="AB13" s="24"/>
      <c r="AC13" s="24"/>
      <c r="AD13" s="24"/>
      <c r="AE13" s="24">
        <v>1.0</v>
      </c>
      <c r="AF13" s="24"/>
      <c r="AG13" s="24">
        <v>1.0</v>
      </c>
      <c r="AH13" s="24"/>
      <c r="AI13" s="24"/>
      <c r="AJ13" s="23"/>
      <c r="AK13" s="23"/>
      <c r="AL13" s="23"/>
      <c r="AM13" s="23"/>
      <c r="AN13" s="24"/>
      <c r="AO13" s="24"/>
      <c r="AP13" s="25">
        <f t="shared" si="2"/>
        <v>0</v>
      </c>
      <c r="AQ13" s="24">
        <v>1.0</v>
      </c>
      <c r="AR13" s="24"/>
      <c r="AS13" s="24"/>
      <c r="AT13" s="24"/>
      <c r="AU13" s="24">
        <v>1.0</v>
      </c>
      <c r="AV13" s="24"/>
      <c r="AW13" s="27"/>
      <c r="AX13" s="27"/>
    </row>
    <row r="14" ht="15.75" customHeight="1">
      <c r="A14" s="20">
        <v>12.0</v>
      </c>
      <c r="B14" s="20" t="s">
        <v>72</v>
      </c>
      <c r="C14" s="21">
        <v>9.0</v>
      </c>
      <c r="D14" s="22">
        <v>44726.0</v>
      </c>
      <c r="E14" s="24">
        <v>1.0</v>
      </c>
      <c r="F14" s="23"/>
      <c r="G14" s="23"/>
      <c r="H14" s="23"/>
      <c r="I14" s="23"/>
      <c r="J14" s="23"/>
      <c r="K14" s="23"/>
      <c r="L14" s="23"/>
      <c r="M14" s="23"/>
      <c r="N14" s="24">
        <v>1.0</v>
      </c>
      <c r="O14" s="23"/>
      <c r="P14" s="24"/>
      <c r="Q14" s="24"/>
      <c r="R14" s="24">
        <v>4.0</v>
      </c>
      <c r="S14" s="24"/>
      <c r="T14" s="24">
        <v>1.0</v>
      </c>
      <c r="U14" s="24"/>
      <c r="V14" s="24"/>
      <c r="W14" s="24"/>
      <c r="X14" s="24">
        <f t="shared" si="1"/>
        <v>0</v>
      </c>
      <c r="Y14" s="24"/>
      <c r="Z14" s="24"/>
      <c r="AA14" s="24"/>
      <c r="AB14" s="24"/>
      <c r="AC14" s="24"/>
      <c r="AD14" s="24"/>
      <c r="AE14" s="24">
        <v>1.0</v>
      </c>
      <c r="AF14" s="24"/>
      <c r="AG14" s="24">
        <v>1.0</v>
      </c>
      <c r="AH14" s="24"/>
      <c r="AI14" s="24"/>
      <c r="AJ14" s="23"/>
      <c r="AK14" s="23"/>
      <c r="AL14" s="23"/>
      <c r="AM14" s="23"/>
      <c r="AN14" s="24"/>
      <c r="AO14" s="24"/>
      <c r="AP14" s="25">
        <f t="shared" si="2"/>
        <v>0</v>
      </c>
      <c r="AQ14" s="24"/>
      <c r="AR14" s="24"/>
      <c r="AS14" s="24"/>
      <c r="AT14" s="24"/>
      <c r="AU14" s="24"/>
      <c r="AV14" s="24">
        <v>1.0</v>
      </c>
      <c r="AW14" s="27"/>
      <c r="AX14" s="28" t="s">
        <v>59</v>
      </c>
    </row>
    <row r="15" ht="15.75" customHeight="1">
      <c r="A15" s="20">
        <v>14.0</v>
      </c>
      <c r="B15" s="20" t="s">
        <v>73</v>
      </c>
      <c r="C15" s="21">
        <v>59.0</v>
      </c>
      <c r="D15" s="22">
        <v>44726.0</v>
      </c>
      <c r="E15" s="23"/>
      <c r="F15" s="23"/>
      <c r="G15" s="23"/>
      <c r="H15" s="23"/>
      <c r="I15" s="23"/>
      <c r="J15" s="23"/>
      <c r="K15" s="23"/>
      <c r="L15" s="24">
        <v>1.0</v>
      </c>
      <c r="M15" s="24"/>
      <c r="N15" s="24">
        <v>1.0</v>
      </c>
      <c r="O15" s="23"/>
      <c r="P15" s="24"/>
      <c r="Q15" s="24"/>
      <c r="R15" s="24">
        <v>13.0</v>
      </c>
      <c r="S15" s="24"/>
      <c r="T15" s="24">
        <v>1.0</v>
      </c>
      <c r="U15" s="24"/>
      <c r="V15" s="24">
        <v>1.0</v>
      </c>
      <c r="W15" s="24"/>
      <c r="X15" s="24">
        <f t="shared" si="1"/>
        <v>1</v>
      </c>
      <c r="Y15" s="24"/>
      <c r="Z15" s="24"/>
      <c r="AA15" s="24"/>
      <c r="AB15" s="24"/>
      <c r="AC15" s="24"/>
      <c r="AD15" s="24"/>
      <c r="AE15" s="24">
        <v>1.0</v>
      </c>
      <c r="AF15" s="24"/>
      <c r="AG15" s="24"/>
      <c r="AH15" s="24">
        <v>1.0</v>
      </c>
      <c r="AI15" s="24"/>
      <c r="AJ15" s="23"/>
      <c r="AK15" s="23"/>
      <c r="AL15" s="23"/>
      <c r="AM15" s="23"/>
      <c r="AN15" s="24">
        <v>1.0</v>
      </c>
      <c r="AO15" s="24"/>
      <c r="AP15" s="25">
        <f t="shared" si="2"/>
        <v>1</v>
      </c>
      <c r="AQ15" s="24"/>
      <c r="AR15" s="24">
        <v>1.0</v>
      </c>
      <c r="AS15" s="24"/>
      <c r="AT15" s="24"/>
      <c r="AU15" s="24"/>
      <c r="AV15" s="24"/>
      <c r="AW15" s="27"/>
      <c r="AX15" s="27"/>
    </row>
    <row r="16" ht="15.75" customHeight="1">
      <c r="A16" s="20">
        <v>15.0</v>
      </c>
      <c r="B16" s="20" t="s">
        <v>74</v>
      </c>
      <c r="C16" s="21">
        <v>24.0</v>
      </c>
      <c r="D16" s="22">
        <v>44726.0</v>
      </c>
      <c r="E16" s="23"/>
      <c r="F16" s="23"/>
      <c r="G16" s="24">
        <v>1.0</v>
      </c>
      <c r="H16" s="23"/>
      <c r="I16" s="23"/>
      <c r="J16" s="23"/>
      <c r="K16" s="23"/>
      <c r="L16" s="23"/>
      <c r="M16" s="23"/>
      <c r="N16" s="24">
        <v>1.0</v>
      </c>
      <c r="O16" s="23"/>
      <c r="P16" s="24"/>
      <c r="Q16" s="24"/>
      <c r="R16" s="24">
        <v>12.0</v>
      </c>
      <c r="S16" s="24"/>
      <c r="T16" s="24">
        <v>1.0</v>
      </c>
      <c r="U16" s="24"/>
      <c r="V16" s="24"/>
      <c r="W16" s="24"/>
      <c r="X16" s="24">
        <f t="shared" si="1"/>
        <v>0</v>
      </c>
      <c r="Y16" s="24"/>
      <c r="Z16" s="24"/>
      <c r="AA16" s="24"/>
      <c r="AB16" s="24"/>
      <c r="AC16" s="24"/>
      <c r="AD16" s="24"/>
      <c r="AE16" s="24">
        <v>1.0</v>
      </c>
      <c r="AF16" s="24"/>
      <c r="AG16" s="24"/>
      <c r="AH16" s="24"/>
      <c r="AI16" s="24"/>
      <c r="AJ16" s="23"/>
      <c r="AK16" s="23"/>
      <c r="AL16" s="23"/>
      <c r="AM16" s="23"/>
      <c r="AN16" s="24"/>
      <c r="AO16" s="24"/>
      <c r="AP16" s="25">
        <f t="shared" si="2"/>
        <v>0</v>
      </c>
      <c r="AQ16" s="24"/>
      <c r="AR16" s="24"/>
      <c r="AS16" s="24"/>
      <c r="AT16" s="24"/>
      <c r="AU16" s="24">
        <v>1.0</v>
      </c>
      <c r="AV16" s="24"/>
      <c r="AW16" s="27"/>
      <c r="AX16" s="27"/>
    </row>
    <row r="17" ht="15.75" customHeight="1">
      <c r="A17" s="20">
        <v>16.0</v>
      </c>
      <c r="B17" s="20" t="s">
        <v>75</v>
      </c>
      <c r="C17" s="21">
        <v>11.0</v>
      </c>
      <c r="D17" s="22">
        <v>44726.0</v>
      </c>
      <c r="E17" s="23"/>
      <c r="F17" s="24">
        <v>1.0</v>
      </c>
      <c r="G17" s="23"/>
      <c r="H17" s="23"/>
      <c r="I17" s="23"/>
      <c r="J17" s="23"/>
      <c r="K17" s="23"/>
      <c r="L17" s="23"/>
      <c r="M17" s="23"/>
      <c r="N17" s="24">
        <v>1.0</v>
      </c>
      <c r="O17" s="23"/>
      <c r="P17" s="24"/>
      <c r="Q17" s="24"/>
      <c r="R17" s="24">
        <v>7.0</v>
      </c>
      <c r="S17" s="24"/>
      <c r="T17" s="24">
        <v>1.0</v>
      </c>
      <c r="U17" s="24"/>
      <c r="V17" s="24"/>
      <c r="W17" s="24"/>
      <c r="X17" s="24">
        <f t="shared" si="1"/>
        <v>0</v>
      </c>
      <c r="Y17" s="24"/>
      <c r="Z17" s="24"/>
      <c r="AA17" s="24"/>
      <c r="AB17" s="24"/>
      <c r="AC17" s="24"/>
      <c r="AD17" s="24"/>
      <c r="AE17" s="24">
        <v>1.0</v>
      </c>
      <c r="AF17" s="24"/>
      <c r="AG17" s="24">
        <v>1.0</v>
      </c>
      <c r="AH17" s="24"/>
      <c r="AI17" s="24"/>
      <c r="AJ17" s="23"/>
      <c r="AK17" s="23"/>
      <c r="AL17" s="24">
        <v>1.0</v>
      </c>
      <c r="AM17" s="23"/>
      <c r="AN17" s="24"/>
      <c r="AO17" s="24"/>
      <c r="AP17" s="25">
        <f t="shared" si="2"/>
        <v>1</v>
      </c>
      <c r="AQ17" s="24"/>
      <c r="AR17" s="24"/>
      <c r="AS17" s="24"/>
      <c r="AT17" s="24"/>
      <c r="AU17" s="24"/>
      <c r="AV17" s="24"/>
      <c r="AW17" s="27"/>
      <c r="AX17" s="27"/>
    </row>
    <row r="18" ht="15.75" customHeight="1">
      <c r="A18" s="20">
        <v>17.0</v>
      </c>
      <c r="B18" s="20" t="s">
        <v>76</v>
      </c>
      <c r="C18" s="21">
        <v>6.0</v>
      </c>
      <c r="D18" s="22">
        <v>44726.0</v>
      </c>
      <c r="E18" s="24">
        <v>1.0</v>
      </c>
      <c r="F18" s="23"/>
      <c r="G18" s="23"/>
      <c r="H18" s="23"/>
      <c r="I18" s="23"/>
      <c r="J18" s="23"/>
      <c r="K18" s="23"/>
      <c r="L18" s="23"/>
      <c r="M18" s="23"/>
      <c r="N18" s="24">
        <v>1.0</v>
      </c>
      <c r="O18" s="23"/>
      <c r="P18" s="24"/>
      <c r="Q18" s="24"/>
      <c r="R18" s="24">
        <v>9.0</v>
      </c>
      <c r="S18" s="24"/>
      <c r="T18" s="24">
        <v>1.0</v>
      </c>
      <c r="U18" s="24"/>
      <c r="V18" s="24"/>
      <c r="W18" s="24"/>
      <c r="X18" s="24">
        <f t="shared" si="1"/>
        <v>0</v>
      </c>
      <c r="Y18" s="24"/>
      <c r="Z18" s="24"/>
      <c r="AA18" s="24"/>
      <c r="AB18" s="24"/>
      <c r="AC18" s="24"/>
      <c r="AD18" s="24"/>
      <c r="AE18" s="24">
        <v>1.0</v>
      </c>
      <c r="AF18" s="24"/>
      <c r="AG18" s="24"/>
      <c r="AH18" s="24">
        <v>1.0</v>
      </c>
      <c r="AI18" s="24"/>
      <c r="AJ18" s="23"/>
      <c r="AK18" s="23"/>
      <c r="AL18" s="23"/>
      <c r="AM18" s="23"/>
      <c r="AN18" s="24"/>
      <c r="AO18" s="24"/>
      <c r="AP18" s="25">
        <f t="shared" si="2"/>
        <v>0</v>
      </c>
      <c r="AQ18" s="24">
        <v>1.0</v>
      </c>
      <c r="AR18" s="24"/>
      <c r="AS18" s="24"/>
      <c r="AT18" s="24"/>
      <c r="AU18" s="24">
        <v>1.0</v>
      </c>
      <c r="AV18" s="24"/>
      <c r="AW18" s="27"/>
      <c r="AX18" s="27"/>
    </row>
    <row r="19" ht="15.75" customHeight="1">
      <c r="A19" s="20">
        <v>18.0</v>
      </c>
      <c r="B19" s="20" t="s">
        <v>77</v>
      </c>
      <c r="C19" s="21">
        <v>33.0</v>
      </c>
      <c r="D19" s="22">
        <v>44726.0</v>
      </c>
      <c r="E19" s="23"/>
      <c r="F19" s="23"/>
      <c r="G19" s="23"/>
      <c r="H19" s="23"/>
      <c r="I19" s="24">
        <v>1.0</v>
      </c>
      <c r="J19" s="23"/>
      <c r="K19" s="23"/>
      <c r="L19" s="23"/>
      <c r="M19" s="23"/>
      <c r="N19" s="24">
        <v>1.0</v>
      </c>
      <c r="O19" s="23"/>
      <c r="P19" s="24"/>
      <c r="Q19" s="24"/>
      <c r="R19" s="24">
        <v>12.0</v>
      </c>
      <c r="S19" s="24"/>
      <c r="T19" s="24">
        <v>1.0</v>
      </c>
      <c r="U19" s="24"/>
      <c r="V19" s="24"/>
      <c r="W19" s="24"/>
      <c r="X19" s="24">
        <f t="shared" si="1"/>
        <v>0</v>
      </c>
      <c r="Y19" s="24"/>
      <c r="Z19" s="24"/>
      <c r="AA19" s="24"/>
      <c r="AB19" s="24"/>
      <c r="AC19" s="24"/>
      <c r="AD19" s="24"/>
      <c r="AE19" s="24">
        <v>1.0</v>
      </c>
      <c r="AF19" s="24"/>
      <c r="AG19" s="24">
        <v>1.0</v>
      </c>
      <c r="AH19" s="24">
        <v>1.0</v>
      </c>
      <c r="AI19" s="24"/>
      <c r="AJ19" s="23"/>
      <c r="AK19" s="23"/>
      <c r="AL19" s="23"/>
      <c r="AM19" s="23"/>
      <c r="AN19" s="24"/>
      <c r="AO19" s="24"/>
      <c r="AP19" s="25">
        <f t="shared" si="2"/>
        <v>0</v>
      </c>
      <c r="AQ19" s="24">
        <v>1.0</v>
      </c>
      <c r="AR19" s="24"/>
      <c r="AS19" s="24"/>
      <c r="AT19" s="24"/>
      <c r="AU19" s="24"/>
      <c r="AV19" s="24"/>
      <c r="AW19" s="27"/>
      <c r="AX19" s="28" t="s">
        <v>78</v>
      </c>
    </row>
    <row r="20" ht="15.75" customHeight="1">
      <c r="A20" s="20">
        <v>19.0</v>
      </c>
      <c r="B20" s="20" t="s">
        <v>79</v>
      </c>
      <c r="C20" s="21">
        <v>8.0</v>
      </c>
      <c r="D20" s="22">
        <v>44726.0</v>
      </c>
      <c r="E20" s="24">
        <v>1.0</v>
      </c>
      <c r="F20" s="23"/>
      <c r="G20" s="23"/>
      <c r="H20" s="23"/>
      <c r="I20" s="23"/>
      <c r="J20" s="23"/>
      <c r="K20" s="23"/>
      <c r="L20" s="23"/>
      <c r="M20" s="23"/>
      <c r="N20" s="24">
        <v>1.0</v>
      </c>
      <c r="O20" s="23"/>
      <c r="P20" s="24"/>
      <c r="Q20" s="24"/>
      <c r="R20" s="24">
        <v>11.0</v>
      </c>
      <c r="S20" s="24"/>
      <c r="T20" s="24">
        <v>1.0</v>
      </c>
      <c r="U20" s="24"/>
      <c r="V20" s="24"/>
      <c r="W20" s="24"/>
      <c r="X20" s="24">
        <f t="shared" si="1"/>
        <v>0</v>
      </c>
      <c r="Y20" s="24"/>
      <c r="Z20" s="24"/>
      <c r="AA20" s="24"/>
      <c r="AB20" s="24"/>
      <c r="AC20" s="24"/>
      <c r="AD20" s="24"/>
      <c r="AE20" s="24">
        <v>1.0</v>
      </c>
      <c r="AF20" s="24"/>
      <c r="AG20" s="24"/>
      <c r="AH20" s="24"/>
      <c r="AI20" s="24"/>
      <c r="AJ20" s="23"/>
      <c r="AK20" s="23"/>
      <c r="AL20" s="23"/>
      <c r="AM20" s="23"/>
      <c r="AN20" s="24"/>
      <c r="AO20" s="24"/>
      <c r="AP20" s="25">
        <f t="shared" si="2"/>
        <v>0</v>
      </c>
      <c r="AQ20" s="24">
        <v>1.0</v>
      </c>
      <c r="AR20" s="24"/>
      <c r="AS20" s="24"/>
      <c r="AT20" s="24"/>
      <c r="AU20" s="24">
        <v>1.0</v>
      </c>
      <c r="AV20" s="24"/>
      <c r="AW20" s="27"/>
      <c r="AX20" s="27"/>
    </row>
    <row r="21" ht="15.75" customHeight="1">
      <c r="A21" s="20">
        <v>20.0</v>
      </c>
      <c r="B21" s="20" t="s">
        <v>80</v>
      </c>
      <c r="C21" s="21">
        <v>13.0</v>
      </c>
      <c r="D21" s="22">
        <v>44726.0</v>
      </c>
      <c r="E21" s="23"/>
      <c r="F21" s="24">
        <v>1.0</v>
      </c>
      <c r="G21" s="23"/>
      <c r="H21" s="23"/>
      <c r="I21" s="23"/>
      <c r="J21" s="23"/>
      <c r="K21" s="23"/>
      <c r="L21" s="23"/>
      <c r="M21" s="23"/>
      <c r="N21" s="24">
        <v>1.0</v>
      </c>
      <c r="O21" s="23"/>
      <c r="P21" s="24"/>
      <c r="Q21" s="24"/>
      <c r="R21" s="24">
        <v>22.0</v>
      </c>
      <c r="S21" s="24"/>
      <c r="T21" s="24">
        <v>1.0</v>
      </c>
      <c r="U21" s="24"/>
      <c r="V21" s="24"/>
      <c r="W21" s="24"/>
      <c r="X21" s="24">
        <f t="shared" si="1"/>
        <v>0</v>
      </c>
      <c r="Y21" s="24"/>
      <c r="Z21" s="24"/>
      <c r="AA21" s="24"/>
      <c r="AB21" s="24"/>
      <c r="AC21" s="24"/>
      <c r="AD21" s="24"/>
      <c r="AE21" s="24">
        <v>1.0</v>
      </c>
      <c r="AF21" s="24"/>
      <c r="AG21" s="24">
        <v>1.0</v>
      </c>
      <c r="AH21" s="24"/>
      <c r="AI21" s="24"/>
      <c r="AJ21" s="23"/>
      <c r="AK21" s="23"/>
      <c r="AL21" s="23"/>
      <c r="AM21" s="23"/>
      <c r="AN21" s="24"/>
      <c r="AO21" s="24"/>
      <c r="AP21" s="25">
        <f t="shared" si="2"/>
        <v>0</v>
      </c>
      <c r="AQ21" s="24">
        <v>1.0</v>
      </c>
      <c r="AR21" s="24"/>
      <c r="AS21" s="24"/>
      <c r="AT21" s="24"/>
      <c r="AU21" s="24">
        <v>1.0</v>
      </c>
      <c r="AV21" s="24"/>
      <c r="AW21" s="27"/>
      <c r="AX21" s="27"/>
    </row>
    <row r="22" ht="15.75" customHeight="1">
      <c r="A22" s="20">
        <v>21.0</v>
      </c>
      <c r="B22" s="20" t="s">
        <v>81</v>
      </c>
      <c r="C22" s="21">
        <v>15.0</v>
      </c>
      <c r="D22" s="22">
        <v>44726.0</v>
      </c>
      <c r="E22" s="23"/>
      <c r="F22" s="24">
        <v>1.0</v>
      </c>
      <c r="G22" s="23"/>
      <c r="H22" s="23"/>
      <c r="I22" s="23"/>
      <c r="J22" s="23"/>
      <c r="K22" s="23"/>
      <c r="L22" s="23"/>
      <c r="M22" s="23"/>
      <c r="N22" s="24">
        <v>1.0</v>
      </c>
      <c r="O22" s="23"/>
      <c r="P22" s="24"/>
      <c r="Q22" s="24"/>
      <c r="R22" s="24">
        <v>7.0</v>
      </c>
      <c r="S22" s="24"/>
      <c r="T22" s="24">
        <v>1.0</v>
      </c>
      <c r="U22" s="24">
        <v>1.0</v>
      </c>
      <c r="V22" s="24">
        <v>1.0</v>
      </c>
      <c r="W22" s="24"/>
      <c r="X22" s="24">
        <f t="shared" si="1"/>
        <v>1</v>
      </c>
      <c r="Y22" s="24"/>
      <c r="Z22" s="24"/>
      <c r="AA22" s="24"/>
      <c r="AB22" s="24"/>
      <c r="AC22" s="24"/>
      <c r="AD22" s="24"/>
      <c r="AE22" s="24">
        <v>1.0</v>
      </c>
      <c r="AF22" s="24"/>
      <c r="AG22" s="24">
        <v>1.0</v>
      </c>
      <c r="AH22" s="24">
        <v>1.0</v>
      </c>
      <c r="AI22" s="24"/>
      <c r="AJ22" s="23">
        <v>1.0</v>
      </c>
      <c r="AK22" s="23"/>
      <c r="AL22" s="23"/>
      <c r="AM22" s="23"/>
      <c r="AN22" s="24"/>
      <c r="AO22" s="24"/>
      <c r="AP22" s="25">
        <f t="shared" si="2"/>
        <v>1</v>
      </c>
      <c r="AQ22" s="24"/>
      <c r="AR22" s="24"/>
      <c r="AS22" s="24"/>
      <c r="AT22" s="24"/>
      <c r="AU22" s="24">
        <v>1.0</v>
      </c>
      <c r="AV22" s="24">
        <v>1.0</v>
      </c>
      <c r="AW22" s="27" t="s">
        <v>82</v>
      </c>
      <c r="AX22" s="27"/>
    </row>
    <row r="23" ht="28.5" customHeight="1">
      <c r="A23" s="20">
        <v>22.0</v>
      </c>
      <c r="B23" s="20" t="s">
        <v>83</v>
      </c>
      <c r="C23" s="21">
        <v>34.0</v>
      </c>
      <c r="D23" s="22">
        <v>44726.0</v>
      </c>
      <c r="E23" s="23"/>
      <c r="F23" s="23"/>
      <c r="G23" s="23"/>
      <c r="H23" s="23"/>
      <c r="I23" s="24">
        <v>1.0</v>
      </c>
      <c r="J23" s="23"/>
      <c r="K23" s="23"/>
      <c r="L23" s="23"/>
      <c r="M23" s="23"/>
      <c r="N23" s="24">
        <v>1.0</v>
      </c>
      <c r="O23" s="23"/>
      <c r="P23" s="24"/>
      <c r="Q23" s="24"/>
      <c r="R23" s="24">
        <v>11.0</v>
      </c>
      <c r="S23" s="24" t="s">
        <v>84</v>
      </c>
      <c r="T23" s="24">
        <v>1.0</v>
      </c>
      <c r="U23" s="24"/>
      <c r="V23" s="24">
        <v>1.0</v>
      </c>
      <c r="W23" s="24"/>
      <c r="X23" s="24">
        <f t="shared" si="1"/>
        <v>1</v>
      </c>
      <c r="Y23" s="24"/>
      <c r="Z23" s="24"/>
      <c r="AA23" s="24"/>
      <c r="AB23" s="24"/>
      <c r="AC23" s="24"/>
      <c r="AD23" s="24"/>
      <c r="AE23" s="24"/>
      <c r="AF23" s="24">
        <v>1.0</v>
      </c>
      <c r="AG23" s="24"/>
      <c r="AH23" s="24"/>
      <c r="AI23" s="24"/>
      <c r="AJ23" s="23"/>
      <c r="AK23" s="23"/>
      <c r="AL23" s="24">
        <v>1.0</v>
      </c>
      <c r="AM23" s="23"/>
      <c r="AN23" s="24"/>
      <c r="AO23" s="24"/>
      <c r="AP23" s="25">
        <f t="shared" si="2"/>
        <v>1</v>
      </c>
      <c r="AQ23" s="24">
        <v>1.0</v>
      </c>
      <c r="AR23" s="24"/>
      <c r="AS23" s="24"/>
      <c r="AT23" s="24">
        <v>1.0</v>
      </c>
      <c r="AU23" s="24"/>
      <c r="AV23" s="24">
        <v>1.0</v>
      </c>
      <c r="AW23" s="28" t="s">
        <v>82</v>
      </c>
      <c r="AX23" s="27"/>
    </row>
    <row r="24" ht="15.75" customHeight="1">
      <c r="A24" s="20">
        <v>23.0</v>
      </c>
      <c r="B24" s="20" t="s">
        <v>85</v>
      </c>
      <c r="C24" s="21">
        <v>63.0</v>
      </c>
      <c r="D24" s="22">
        <v>44726.0</v>
      </c>
      <c r="E24" s="23"/>
      <c r="F24" s="23"/>
      <c r="G24" s="23"/>
      <c r="H24" s="23"/>
      <c r="I24" s="23"/>
      <c r="J24" s="23"/>
      <c r="K24" s="23"/>
      <c r="L24" s="24">
        <v>1.0</v>
      </c>
      <c r="M24" s="24"/>
      <c r="N24" s="24">
        <v>1.0</v>
      </c>
      <c r="O24" s="23"/>
      <c r="P24" s="24"/>
      <c r="Q24" s="24"/>
      <c r="R24" s="24">
        <v>18.0</v>
      </c>
      <c r="S24" s="24"/>
      <c r="T24" s="24">
        <v>1.0</v>
      </c>
      <c r="U24" s="24"/>
      <c r="V24" s="24"/>
      <c r="W24" s="24"/>
      <c r="X24" s="24">
        <f t="shared" si="1"/>
        <v>0</v>
      </c>
      <c r="Y24" s="24"/>
      <c r="Z24" s="24"/>
      <c r="AA24" s="24"/>
      <c r="AB24" s="24"/>
      <c r="AC24" s="24"/>
      <c r="AD24" s="24"/>
      <c r="AE24" s="24">
        <v>1.0</v>
      </c>
      <c r="AF24" s="24"/>
      <c r="AG24" s="24">
        <v>1.0</v>
      </c>
      <c r="AH24" s="24">
        <v>1.0</v>
      </c>
      <c r="AI24" s="24"/>
      <c r="AJ24" s="24">
        <v>1.0</v>
      </c>
      <c r="AK24" s="24"/>
      <c r="AL24" s="23"/>
      <c r="AM24" s="23"/>
      <c r="AN24" s="24"/>
      <c r="AO24" s="24"/>
      <c r="AP24" s="25">
        <f t="shared" si="2"/>
        <v>1</v>
      </c>
      <c r="AQ24" s="24"/>
      <c r="AR24" s="24"/>
      <c r="AS24" s="24"/>
      <c r="AT24" s="24">
        <v>1.0</v>
      </c>
      <c r="AU24" s="24"/>
      <c r="AV24" s="24"/>
      <c r="AW24" s="27"/>
      <c r="AX24" s="27"/>
    </row>
    <row r="25" ht="15.75" customHeight="1">
      <c r="A25" s="20">
        <v>24.0</v>
      </c>
      <c r="B25" s="20" t="s">
        <v>86</v>
      </c>
      <c r="C25" s="21">
        <v>17.0</v>
      </c>
      <c r="D25" s="22">
        <v>44726.0</v>
      </c>
      <c r="E25" s="23"/>
      <c r="F25" s="24">
        <v>1.0</v>
      </c>
      <c r="G25" s="23"/>
      <c r="H25" s="23"/>
      <c r="I25" s="23"/>
      <c r="J25" s="23"/>
      <c r="K25" s="23"/>
      <c r="L25" s="23"/>
      <c r="M25" s="23"/>
      <c r="N25" s="24">
        <v>1.0</v>
      </c>
      <c r="O25" s="23"/>
      <c r="P25" s="24"/>
      <c r="Q25" s="24"/>
      <c r="R25" s="24">
        <v>11.0</v>
      </c>
      <c r="S25" s="24"/>
      <c r="T25" s="24">
        <v>1.0</v>
      </c>
      <c r="U25" s="24"/>
      <c r="V25" s="24"/>
      <c r="W25" s="24"/>
      <c r="X25" s="24">
        <f t="shared" si="1"/>
        <v>0</v>
      </c>
      <c r="Y25" s="24"/>
      <c r="Z25" s="24"/>
      <c r="AA25" s="24"/>
      <c r="AB25" s="24"/>
      <c r="AC25" s="24"/>
      <c r="AD25" s="24"/>
      <c r="AE25" s="24">
        <v>1.0</v>
      </c>
      <c r="AF25" s="24"/>
      <c r="AG25" s="24">
        <v>1.0</v>
      </c>
      <c r="AH25" s="24"/>
      <c r="AI25" s="24"/>
      <c r="AJ25" s="23"/>
      <c r="AK25" s="23"/>
      <c r="AL25" s="23"/>
      <c r="AM25" s="23"/>
      <c r="AN25" s="24"/>
      <c r="AO25" s="24">
        <v>1.0</v>
      </c>
      <c r="AP25" s="25">
        <f t="shared" si="2"/>
        <v>1</v>
      </c>
      <c r="AQ25" s="24">
        <v>1.0</v>
      </c>
      <c r="AR25" s="24"/>
      <c r="AS25" s="24"/>
      <c r="AT25" s="24">
        <v>1.0</v>
      </c>
      <c r="AU25" s="24">
        <v>1.0</v>
      </c>
      <c r="AV25" s="24">
        <v>1.0</v>
      </c>
      <c r="AW25" s="27"/>
      <c r="AX25" s="27"/>
    </row>
    <row r="26" ht="15.75" customHeight="1">
      <c r="A26" s="20">
        <v>25.0</v>
      </c>
      <c r="B26" s="20" t="s">
        <v>87</v>
      </c>
      <c r="C26" s="21">
        <v>61.0</v>
      </c>
      <c r="D26" s="22">
        <v>44726.0</v>
      </c>
      <c r="E26" s="23"/>
      <c r="F26" s="23"/>
      <c r="G26" s="23"/>
      <c r="H26" s="23"/>
      <c r="I26" s="23"/>
      <c r="J26" s="23"/>
      <c r="K26" s="23"/>
      <c r="L26" s="24">
        <v>1.0</v>
      </c>
      <c r="M26" s="24"/>
      <c r="N26" s="24">
        <v>1.0</v>
      </c>
      <c r="O26" s="23"/>
      <c r="P26" s="24"/>
      <c r="Q26" s="24"/>
      <c r="R26" s="24">
        <v>4.0</v>
      </c>
      <c r="S26" s="24"/>
      <c r="T26" s="24">
        <v>1.0</v>
      </c>
      <c r="U26" s="24"/>
      <c r="V26" s="24"/>
      <c r="W26" s="24"/>
      <c r="X26" s="24">
        <f t="shared" si="1"/>
        <v>0</v>
      </c>
      <c r="Y26" s="24"/>
      <c r="Z26" s="24"/>
      <c r="AA26" s="24"/>
      <c r="AB26" s="24"/>
      <c r="AC26" s="24"/>
      <c r="AD26" s="24"/>
      <c r="AE26" s="24">
        <v>1.0</v>
      </c>
      <c r="AF26" s="24"/>
      <c r="AG26" s="24">
        <v>1.0</v>
      </c>
      <c r="AH26" s="24"/>
      <c r="AI26" s="24"/>
      <c r="AJ26" s="23"/>
      <c r="AK26" s="23"/>
      <c r="AL26" s="23"/>
      <c r="AM26" s="23"/>
      <c r="AN26" s="24"/>
      <c r="AO26" s="24"/>
      <c r="AP26" s="25">
        <f t="shared" si="2"/>
        <v>0</v>
      </c>
      <c r="AQ26" s="24">
        <v>1.0</v>
      </c>
      <c r="AR26" s="24"/>
      <c r="AS26" s="24"/>
      <c r="AT26" s="24"/>
      <c r="AU26" s="24"/>
      <c r="AV26" s="24"/>
      <c r="AW26" s="27"/>
      <c r="AX26" s="27"/>
    </row>
    <row r="27" ht="15.75" customHeight="1">
      <c r="A27" s="20">
        <v>26.0</v>
      </c>
      <c r="B27" s="20" t="s">
        <v>88</v>
      </c>
      <c r="C27" s="21">
        <v>25.0</v>
      </c>
      <c r="D27" s="22">
        <v>44726.0</v>
      </c>
      <c r="E27" s="23"/>
      <c r="F27" s="23"/>
      <c r="G27" s="23"/>
      <c r="H27" s="24">
        <v>1.0</v>
      </c>
      <c r="I27" s="23"/>
      <c r="J27" s="23"/>
      <c r="K27" s="23"/>
      <c r="L27" s="23"/>
      <c r="M27" s="23"/>
      <c r="N27" s="24">
        <v>1.0</v>
      </c>
      <c r="O27" s="23"/>
      <c r="P27" s="24"/>
      <c r="Q27" s="24"/>
      <c r="R27" s="24">
        <v>8.0</v>
      </c>
      <c r="S27" s="24"/>
      <c r="T27" s="24">
        <v>1.0</v>
      </c>
      <c r="U27" s="24"/>
      <c r="V27" s="24"/>
      <c r="W27" s="24">
        <v>1.0</v>
      </c>
      <c r="X27" s="24">
        <f t="shared" si="1"/>
        <v>1</v>
      </c>
      <c r="Y27" s="24"/>
      <c r="Z27" s="24"/>
      <c r="AA27" s="24"/>
      <c r="AB27" s="24"/>
      <c r="AC27" s="24"/>
      <c r="AD27" s="24"/>
      <c r="AE27" s="24">
        <v>1.0</v>
      </c>
      <c r="AF27" s="24"/>
      <c r="AG27" s="24">
        <v>1.0</v>
      </c>
      <c r="AH27" s="24"/>
      <c r="AI27" s="24"/>
      <c r="AJ27" s="23"/>
      <c r="AK27" s="23"/>
      <c r="AL27" s="23"/>
      <c r="AM27" s="23"/>
      <c r="AN27" s="24"/>
      <c r="AO27" s="24"/>
      <c r="AP27" s="25">
        <f t="shared" si="2"/>
        <v>0</v>
      </c>
      <c r="AQ27" s="24"/>
      <c r="AR27" s="24"/>
      <c r="AS27" s="24"/>
      <c r="AT27" s="24"/>
      <c r="AU27" s="24"/>
      <c r="AV27" s="24"/>
      <c r="AW27" s="28" t="s">
        <v>89</v>
      </c>
      <c r="AX27" s="27"/>
    </row>
    <row r="28" ht="15.75" customHeight="1">
      <c r="A28" s="20">
        <v>27.0</v>
      </c>
      <c r="B28" s="20" t="s">
        <v>90</v>
      </c>
      <c r="C28" s="21">
        <v>29.0</v>
      </c>
      <c r="D28" s="22">
        <v>44726.0</v>
      </c>
      <c r="E28" s="23"/>
      <c r="F28" s="23"/>
      <c r="G28" s="23"/>
      <c r="H28" s="24">
        <v>1.0</v>
      </c>
      <c r="I28" s="23"/>
      <c r="J28" s="23"/>
      <c r="K28" s="23"/>
      <c r="L28" s="23"/>
      <c r="M28" s="23"/>
      <c r="N28" s="24">
        <v>1.0</v>
      </c>
      <c r="O28" s="23"/>
      <c r="P28" s="24"/>
      <c r="Q28" s="24"/>
      <c r="R28" s="24">
        <v>1.0</v>
      </c>
      <c r="S28" s="24"/>
      <c r="T28" s="24">
        <v>1.0</v>
      </c>
      <c r="U28" s="24"/>
      <c r="V28" s="24"/>
      <c r="W28" s="24"/>
      <c r="X28" s="24">
        <f t="shared" si="1"/>
        <v>0</v>
      </c>
      <c r="Y28" s="24"/>
      <c r="Z28" s="24"/>
      <c r="AA28" s="24"/>
      <c r="AB28" s="24"/>
      <c r="AC28" s="24"/>
      <c r="AD28" s="24"/>
      <c r="AE28" s="24">
        <v>1.0</v>
      </c>
      <c r="AF28" s="24"/>
      <c r="AG28" s="24">
        <v>1.0</v>
      </c>
      <c r="AH28" s="24">
        <v>1.0</v>
      </c>
      <c r="AI28" s="24"/>
      <c r="AJ28" s="23"/>
      <c r="AK28" s="23"/>
      <c r="AL28" s="23"/>
      <c r="AM28" s="23"/>
      <c r="AN28" s="24"/>
      <c r="AO28" s="24"/>
      <c r="AP28" s="25">
        <f t="shared" si="2"/>
        <v>0</v>
      </c>
      <c r="AQ28" s="24">
        <v>1.0</v>
      </c>
      <c r="AR28" s="24"/>
      <c r="AS28" s="24"/>
      <c r="AT28" s="24">
        <v>1.0</v>
      </c>
      <c r="AU28" s="24">
        <v>1.0</v>
      </c>
      <c r="AV28" s="24"/>
      <c r="AW28" s="27"/>
      <c r="AX28" s="28" t="s">
        <v>91</v>
      </c>
    </row>
    <row r="29" ht="15.75" customHeight="1">
      <c r="A29" s="20">
        <v>28.0</v>
      </c>
      <c r="B29" s="20" t="s">
        <v>92</v>
      </c>
      <c r="C29" s="21">
        <v>12.0</v>
      </c>
      <c r="D29" s="22">
        <v>44726.0</v>
      </c>
      <c r="E29" s="23"/>
      <c r="F29" s="24">
        <v>1.0</v>
      </c>
      <c r="G29" s="23"/>
      <c r="H29" s="23"/>
      <c r="I29" s="23"/>
      <c r="J29" s="23"/>
      <c r="K29" s="23"/>
      <c r="L29" s="23"/>
      <c r="M29" s="23"/>
      <c r="N29" s="24">
        <v>1.0</v>
      </c>
      <c r="O29" s="23"/>
      <c r="P29" s="24"/>
      <c r="Q29" s="24"/>
      <c r="R29" s="24">
        <v>25.0</v>
      </c>
      <c r="S29" s="24"/>
      <c r="T29" s="24">
        <v>1.0</v>
      </c>
      <c r="U29" s="24"/>
      <c r="V29" s="24"/>
      <c r="W29" s="24"/>
      <c r="X29" s="24">
        <f t="shared" si="1"/>
        <v>0</v>
      </c>
      <c r="Y29" s="24"/>
      <c r="Z29" s="24"/>
      <c r="AA29" s="24"/>
      <c r="AB29" s="24"/>
      <c r="AC29" s="24"/>
      <c r="AD29" s="24"/>
      <c r="AE29" s="24">
        <v>1.0</v>
      </c>
      <c r="AF29" s="24"/>
      <c r="AG29" s="24">
        <v>1.0</v>
      </c>
      <c r="AH29" s="24"/>
      <c r="AI29" s="24"/>
      <c r="AJ29" s="24">
        <v>1.0</v>
      </c>
      <c r="AK29" s="24"/>
      <c r="AL29" s="23"/>
      <c r="AM29" s="23"/>
      <c r="AN29" s="24"/>
      <c r="AO29" s="24"/>
      <c r="AP29" s="25">
        <f t="shared" si="2"/>
        <v>1</v>
      </c>
      <c r="AQ29" s="24">
        <v>1.0</v>
      </c>
      <c r="AR29" s="24"/>
      <c r="AS29" s="24"/>
      <c r="AT29" s="24">
        <v>1.0</v>
      </c>
      <c r="AU29" s="24">
        <v>1.0</v>
      </c>
      <c r="AV29" s="24">
        <v>1.0</v>
      </c>
      <c r="AW29" s="27"/>
      <c r="AX29" s="27"/>
    </row>
    <row r="30" ht="15.75" customHeight="1">
      <c r="A30" s="20">
        <v>29.0</v>
      </c>
      <c r="B30" s="20" t="s">
        <v>93</v>
      </c>
      <c r="C30" s="21">
        <v>62.0</v>
      </c>
      <c r="D30" s="22">
        <v>44726.0</v>
      </c>
      <c r="E30" s="23"/>
      <c r="F30" s="23"/>
      <c r="G30" s="23"/>
      <c r="H30" s="23"/>
      <c r="I30" s="23"/>
      <c r="J30" s="23"/>
      <c r="K30" s="23"/>
      <c r="L30" s="24">
        <v>1.0</v>
      </c>
      <c r="M30" s="24"/>
      <c r="N30" s="24">
        <v>1.0</v>
      </c>
      <c r="O30" s="23"/>
      <c r="P30" s="24"/>
      <c r="Q30" s="24"/>
      <c r="R30" s="24">
        <v>11.0</v>
      </c>
      <c r="S30" s="24"/>
      <c r="T30" s="24">
        <v>1.0</v>
      </c>
      <c r="U30" s="24"/>
      <c r="V30" s="24"/>
      <c r="W30" s="24"/>
      <c r="X30" s="24">
        <f t="shared" si="1"/>
        <v>0</v>
      </c>
      <c r="Y30" s="24"/>
      <c r="Z30" s="24"/>
      <c r="AA30" s="24"/>
      <c r="AB30" s="24"/>
      <c r="AC30" s="24"/>
      <c r="AD30" s="24"/>
      <c r="AE30" s="24">
        <v>1.0</v>
      </c>
      <c r="AF30" s="24"/>
      <c r="AG30" s="24">
        <v>1.0</v>
      </c>
      <c r="AH30" s="24">
        <v>1.0</v>
      </c>
      <c r="AI30" s="24"/>
      <c r="AJ30" s="23"/>
      <c r="AK30" s="23"/>
      <c r="AL30" s="23"/>
      <c r="AM30" s="23"/>
      <c r="AN30" s="24"/>
      <c r="AO30" s="24"/>
      <c r="AP30" s="25">
        <f t="shared" si="2"/>
        <v>0</v>
      </c>
      <c r="AQ30" s="24"/>
      <c r="AR30" s="24"/>
      <c r="AS30" s="24"/>
      <c r="AT30" s="24"/>
      <c r="AU30" s="24">
        <v>1.0</v>
      </c>
      <c r="AV30" s="24"/>
      <c r="AW30" s="27"/>
      <c r="AX30" s="27"/>
    </row>
    <row r="31" ht="15.75" customHeight="1">
      <c r="A31" s="20">
        <v>31.0</v>
      </c>
      <c r="B31" s="20" t="s">
        <v>94</v>
      </c>
      <c r="C31" s="21">
        <v>30.0</v>
      </c>
      <c r="D31" s="22">
        <v>44727.0</v>
      </c>
      <c r="E31" s="23"/>
      <c r="F31" s="23"/>
      <c r="G31" s="23"/>
      <c r="H31" s="24">
        <v>1.0</v>
      </c>
      <c r="I31" s="23"/>
      <c r="J31" s="23"/>
      <c r="K31" s="23"/>
      <c r="L31" s="23"/>
      <c r="M31" s="23"/>
      <c r="N31" s="24">
        <v>1.0</v>
      </c>
      <c r="O31" s="23"/>
      <c r="P31" s="24"/>
      <c r="Q31" s="24"/>
      <c r="R31" s="24">
        <v>9.0</v>
      </c>
      <c r="S31" s="24"/>
      <c r="T31" s="24">
        <v>1.0</v>
      </c>
      <c r="U31" s="24"/>
      <c r="V31" s="24"/>
      <c r="W31" s="24"/>
      <c r="X31" s="24">
        <f t="shared" si="1"/>
        <v>0</v>
      </c>
      <c r="Y31" s="24"/>
      <c r="Z31" s="24"/>
      <c r="AA31" s="24"/>
      <c r="AB31" s="24"/>
      <c r="AC31" s="24"/>
      <c r="AD31" s="24"/>
      <c r="AE31" s="24">
        <v>1.0</v>
      </c>
      <c r="AF31" s="24"/>
      <c r="AG31" s="24">
        <v>1.0</v>
      </c>
      <c r="AH31" s="24"/>
      <c r="AI31" s="24"/>
      <c r="AJ31" s="24">
        <v>1.0</v>
      </c>
      <c r="AK31" s="24"/>
      <c r="AL31" s="23"/>
      <c r="AM31" s="23"/>
      <c r="AN31" s="24"/>
      <c r="AO31" s="24"/>
      <c r="AP31" s="25">
        <f t="shared" si="2"/>
        <v>1</v>
      </c>
      <c r="AQ31" s="24">
        <v>1.0</v>
      </c>
      <c r="AR31" s="24"/>
      <c r="AS31" s="24"/>
      <c r="AT31" s="24"/>
      <c r="AU31" s="24"/>
      <c r="AV31" s="24"/>
      <c r="AW31" s="27"/>
      <c r="AX31" s="27"/>
    </row>
    <row r="32" ht="15.75" customHeight="1">
      <c r="A32" s="20">
        <v>32.0</v>
      </c>
      <c r="B32" s="20" t="s">
        <v>95</v>
      </c>
      <c r="C32" s="21">
        <v>27.0</v>
      </c>
      <c r="D32" s="22">
        <v>44727.0</v>
      </c>
      <c r="E32" s="23"/>
      <c r="F32" s="23"/>
      <c r="G32" s="23"/>
      <c r="H32" s="24">
        <v>1.0</v>
      </c>
      <c r="I32" s="23"/>
      <c r="J32" s="23"/>
      <c r="K32" s="23"/>
      <c r="L32" s="23"/>
      <c r="M32" s="23"/>
      <c r="N32" s="24">
        <v>1.0</v>
      </c>
      <c r="O32" s="23"/>
      <c r="P32" s="24"/>
      <c r="Q32" s="24"/>
      <c r="R32" s="24">
        <v>1.0</v>
      </c>
      <c r="S32" s="24"/>
      <c r="T32" s="24">
        <v>1.0</v>
      </c>
      <c r="U32" s="24"/>
      <c r="V32" s="24"/>
      <c r="W32" s="24"/>
      <c r="X32" s="24">
        <f t="shared" si="1"/>
        <v>0</v>
      </c>
      <c r="Y32" s="24"/>
      <c r="Z32" s="24"/>
      <c r="AA32" s="24"/>
      <c r="AB32" s="24"/>
      <c r="AC32" s="24"/>
      <c r="AD32" s="24"/>
      <c r="AE32" s="24">
        <v>1.0</v>
      </c>
      <c r="AF32" s="24"/>
      <c r="AG32" s="24">
        <v>1.0</v>
      </c>
      <c r="AH32" s="24">
        <v>1.0</v>
      </c>
      <c r="AI32" s="24"/>
      <c r="AJ32" s="24">
        <v>1.0</v>
      </c>
      <c r="AK32" s="24"/>
      <c r="AL32" s="23"/>
      <c r="AM32" s="23"/>
      <c r="AN32" s="24"/>
      <c r="AO32" s="24"/>
      <c r="AP32" s="25">
        <f t="shared" si="2"/>
        <v>1</v>
      </c>
      <c r="AQ32" s="24"/>
      <c r="AR32" s="24"/>
      <c r="AS32" s="24"/>
      <c r="AT32" s="24"/>
      <c r="AU32" s="24"/>
      <c r="AV32" s="24"/>
      <c r="AW32" s="27"/>
      <c r="AX32" s="28" t="s">
        <v>96</v>
      </c>
    </row>
    <row r="33" ht="15.75" customHeight="1">
      <c r="A33" s="20">
        <v>33.0</v>
      </c>
      <c r="B33" s="20" t="s">
        <v>97</v>
      </c>
      <c r="C33" s="21">
        <v>31.0</v>
      </c>
      <c r="D33" s="22">
        <v>44727.0</v>
      </c>
      <c r="E33" s="23"/>
      <c r="F33" s="23"/>
      <c r="G33" s="23"/>
      <c r="H33" s="23"/>
      <c r="I33" s="24">
        <v>1.0</v>
      </c>
      <c r="J33" s="23"/>
      <c r="K33" s="23"/>
      <c r="L33" s="23"/>
      <c r="M33" s="23"/>
      <c r="N33" s="24">
        <v>1.0</v>
      </c>
      <c r="O33" s="23"/>
      <c r="P33" s="24"/>
      <c r="Q33" s="24"/>
      <c r="R33" s="24">
        <v>12.0</v>
      </c>
      <c r="S33" s="24"/>
      <c r="T33" s="24">
        <v>1.0</v>
      </c>
      <c r="U33" s="24"/>
      <c r="V33" s="24"/>
      <c r="W33" s="24"/>
      <c r="X33" s="24">
        <f t="shared" si="1"/>
        <v>0</v>
      </c>
      <c r="Y33" s="24"/>
      <c r="Z33" s="24"/>
      <c r="AA33" s="24"/>
      <c r="AB33" s="24"/>
      <c r="AC33" s="24"/>
      <c r="AD33" s="24"/>
      <c r="AE33" s="24">
        <v>1.0</v>
      </c>
      <c r="AF33" s="24"/>
      <c r="AG33" s="24">
        <v>1.0</v>
      </c>
      <c r="AH33" s="24">
        <v>1.0</v>
      </c>
      <c r="AI33" s="24"/>
      <c r="AJ33" s="23"/>
      <c r="AK33" s="23"/>
      <c r="AL33" s="24">
        <v>1.0</v>
      </c>
      <c r="AM33" s="24">
        <v>1.0</v>
      </c>
      <c r="AN33" s="24"/>
      <c r="AO33" s="24">
        <v>1.0</v>
      </c>
      <c r="AP33" s="25">
        <f t="shared" si="2"/>
        <v>1</v>
      </c>
      <c r="AQ33" s="24">
        <v>1.0</v>
      </c>
      <c r="AR33" s="24"/>
      <c r="AS33" s="24"/>
      <c r="AT33" s="24">
        <v>1.0</v>
      </c>
      <c r="AU33" s="24">
        <v>1.0</v>
      </c>
      <c r="AV33" s="24">
        <v>1.0</v>
      </c>
      <c r="AW33" s="27"/>
      <c r="AX33" s="28" t="s">
        <v>98</v>
      </c>
    </row>
    <row r="34" ht="15.75" customHeight="1">
      <c r="A34" s="20">
        <v>34.0</v>
      </c>
      <c r="B34" s="20" t="s">
        <v>99</v>
      </c>
      <c r="C34" s="21">
        <v>48.0</v>
      </c>
      <c r="D34" s="22">
        <v>44727.0</v>
      </c>
      <c r="E34" s="23"/>
      <c r="F34" s="23"/>
      <c r="G34" s="23"/>
      <c r="H34" s="23"/>
      <c r="I34" s="23"/>
      <c r="J34" s="24">
        <v>1.0</v>
      </c>
      <c r="K34" s="23"/>
      <c r="L34" s="23"/>
      <c r="M34" s="23"/>
      <c r="N34" s="24">
        <v>1.0</v>
      </c>
      <c r="O34" s="23"/>
      <c r="P34" s="24"/>
      <c r="Q34" s="24"/>
      <c r="R34" s="24">
        <v>13.0</v>
      </c>
      <c r="S34" s="24"/>
      <c r="T34" s="24"/>
      <c r="U34" s="24"/>
      <c r="V34" s="24">
        <v>1.0</v>
      </c>
      <c r="W34" s="24"/>
      <c r="X34" s="24">
        <f t="shared" si="1"/>
        <v>1</v>
      </c>
      <c r="Y34" s="24"/>
      <c r="Z34" s="24"/>
      <c r="AA34" s="24"/>
      <c r="AB34" s="24"/>
      <c r="AC34" s="24"/>
      <c r="AD34" s="24"/>
      <c r="AE34" s="24">
        <v>1.0</v>
      </c>
      <c r="AF34" s="24"/>
      <c r="AG34" s="24">
        <v>1.0</v>
      </c>
      <c r="AH34" s="24">
        <v>1.0</v>
      </c>
      <c r="AI34" s="24"/>
      <c r="AJ34" s="23"/>
      <c r="AK34" s="23"/>
      <c r="AL34" s="23"/>
      <c r="AM34" s="23"/>
      <c r="AN34" s="24"/>
      <c r="AO34" s="24"/>
      <c r="AP34" s="25">
        <f t="shared" si="2"/>
        <v>0</v>
      </c>
      <c r="AQ34" s="24">
        <v>1.0</v>
      </c>
      <c r="AR34" s="24"/>
      <c r="AS34" s="24"/>
      <c r="AT34" s="24"/>
      <c r="AU34" s="24">
        <v>1.0</v>
      </c>
      <c r="AV34" s="24"/>
      <c r="AW34" s="28" t="s">
        <v>100</v>
      </c>
      <c r="AX34" s="27"/>
    </row>
    <row r="35" ht="15.75" customHeight="1">
      <c r="A35" s="20">
        <v>35.0</v>
      </c>
      <c r="B35" s="20" t="s">
        <v>101</v>
      </c>
      <c r="C35" s="21">
        <v>19.0</v>
      </c>
      <c r="D35" s="22">
        <v>44727.0</v>
      </c>
      <c r="E35" s="23"/>
      <c r="F35" s="23"/>
      <c r="G35" s="24">
        <v>1.0</v>
      </c>
      <c r="H35" s="23"/>
      <c r="I35" s="23"/>
      <c r="J35" s="23"/>
      <c r="K35" s="23"/>
      <c r="L35" s="23"/>
      <c r="M35" s="23"/>
      <c r="N35" s="24">
        <v>1.0</v>
      </c>
      <c r="O35" s="23"/>
      <c r="P35" s="24"/>
      <c r="Q35" s="24"/>
      <c r="R35" s="24">
        <v>6.0</v>
      </c>
      <c r="S35" s="24"/>
      <c r="T35" s="24">
        <v>1.0</v>
      </c>
      <c r="U35" s="24"/>
      <c r="V35" s="24"/>
      <c r="W35" s="24"/>
      <c r="X35" s="24">
        <f t="shared" si="1"/>
        <v>0</v>
      </c>
      <c r="Y35" s="24"/>
      <c r="Z35" s="24"/>
      <c r="AA35" s="24"/>
      <c r="AB35" s="24"/>
      <c r="AC35" s="24"/>
      <c r="AD35" s="24"/>
      <c r="AE35" s="24">
        <v>1.0</v>
      </c>
      <c r="AF35" s="24"/>
      <c r="AG35" s="24">
        <v>1.0</v>
      </c>
      <c r="AH35" s="24"/>
      <c r="AI35" s="24"/>
      <c r="AJ35" s="23"/>
      <c r="AK35" s="23"/>
      <c r="AL35" s="23"/>
      <c r="AM35" s="23"/>
      <c r="AN35" s="24"/>
      <c r="AO35" s="24"/>
      <c r="AP35" s="25">
        <f t="shared" si="2"/>
        <v>0</v>
      </c>
      <c r="AQ35" s="24">
        <v>1.0</v>
      </c>
      <c r="AR35" s="24"/>
      <c r="AS35" s="24"/>
      <c r="AT35" s="24"/>
      <c r="AU35" s="24">
        <v>1.0</v>
      </c>
      <c r="AV35" s="24"/>
      <c r="AW35" s="27"/>
      <c r="AX35" s="27"/>
    </row>
    <row r="36" ht="15.75" customHeight="1">
      <c r="A36" s="20">
        <v>37.0</v>
      </c>
      <c r="B36" s="20" t="s">
        <v>102</v>
      </c>
      <c r="C36" s="21">
        <v>3.0</v>
      </c>
      <c r="D36" s="22">
        <v>44728.0</v>
      </c>
      <c r="E36" s="24">
        <v>1.0</v>
      </c>
      <c r="F36" s="23"/>
      <c r="G36" s="23"/>
      <c r="H36" s="23"/>
      <c r="I36" s="23"/>
      <c r="J36" s="23"/>
      <c r="K36" s="23"/>
      <c r="L36" s="23"/>
      <c r="M36" s="23"/>
      <c r="N36" s="24">
        <v>1.0</v>
      </c>
      <c r="O36" s="23"/>
      <c r="P36" s="24"/>
      <c r="Q36" s="24"/>
      <c r="R36" s="24">
        <v>11.0</v>
      </c>
      <c r="S36" s="24"/>
      <c r="T36" s="24">
        <v>1.0</v>
      </c>
      <c r="U36" s="24">
        <v>1.0</v>
      </c>
      <c r="V36" s="24">
        <v>1.0</v>
      </c>
      <c r="W36" s="24"/>
      <c r="X36" s="24">
        <f t="shared" si="1"/>
        <v>1</v>
      </c>
      <c r="Y36" s="24"/>
      <c r="Z36" s="24"/>
      <c r="AA36" s="24"/>
      <c r="AB36" s="24"/>
      <c r="AC36" s="24"/>
      <c r="AD36" s="24"/>
      <c r="AE36" s="24">
        <v>1.0</v>
      </c>
      <c r="AF36" s="24"/>
      <c r="AG36" s="24">
        <v>1.0</v>
      </c>
      <c r="AH36" s="24"/>
      <c r="AI36" s="24">
        <v>1.0</v>
      </c>
      <c r="AJ36" s="23"/>
      <c r="AK36" s="24">
        <v>1.0</v>
      </c>
      <c r="AL36" s="23"/>
      <c r="AM36" s="23"/>
      <c r="AN36" s="24"/>
      <c r="AO36" s="24"/>
      <c r="AP36" s="25">
        <f t="shared" si="2"/>
        <v>1</v>
      </c>
      <c r="AQ36" s="24"/>
      <c r="AR36" s="24"/>
      <c r="AS36" s="24"/>
      <c r="AT36" s="24"/>
      <c r="AU36" s="24">
        <v>1.0</v>
      </c>
      <c r="AV36" s="24">
        <v>1.0</v>
      </c>
      <c r="AW36" s="27"/>
      <c r="AX36" s="28" t="s">
        <v>59</v>
      </c>
    </row>
    <row r="37" ht="15.75" customHeight="1">
      <c r="A37" s="20">
        <v>38.0</v>
      </c>
      <c r="B37" s="20" t="s">
        <v>103</v>
      </c>
      <c r="C37" s="21">
        <v>35.0</v>
      </c>
      <c r="D37" s="22">
        <v>44728.0</v>
      </c>
      <c r="E37" s="23"/>
      <c r="F37" s="23"/>
      <c r="G37" s="23"/>
      <c r="H37" s="23"/>
      <c r="I37" s="24">
        <v>1.0</v>
      </c>
      <c r="J37" s="23"/>
      <c r="K37" s="23"/>
      <c r="L37" s="23"/>
      <c r="M37" s="23"/>
      <c r="N37" s="24">
        <v>1.0</v>
      </c>
      <c r="O37" s="23"/>
      <c r="P37" s="24"/>
      <c r="Q37" s="24"/>
      <c r="R37" s="24">
        <v>7.0</v>
      </c>
      <c r="S37" s="24"/>
      <c r="T37" s="24">
        <v>1.0</v>
      </c>
      <c r="U37" s="24"/>
      <c r="V37" s="24"/>
      <c r="W37" s="24"/>
      <c r="X37" s="24">
        <f t="shared" si="1"/>
        <v>0</v>
      </c>
      <c r="Y37" s="24"/>
      <c r="Z37" s="24"/>
      <c r="AA37" s="24"/>
      <c r="AB37" s="24"/>
      <c r="AC37" s="24"/>
      <c r="AD37" s="24"/>
      <c r="AE37" s="24">
        <v>1.0</v>
      </c>
      <c r="AF37" s="24"/>
      <c r="AG37" s="24">
        <v>1.0</v>
      </c>
      <c r="AH37" s="24"/>
      <c r="AI37" s="24"/>
      <c r="AJ37" s="23"/>
      <c r="AK37" s="23"/>
      <c r="AL37" s="23"/>
      <c r="AM37" s="23"/>
      <c r="AN37" s="24"/>
      <c r="AO37" s="24"/>
      <c r="AP37" s="25">
        <f t="shared" si="2"/>
        <v>0</v>
      </c>
      <c r="AQ37" s="24">
        <v>1.0</v>
      </c>
      <c r="AR37" s="24"/>
      <c r="AS37" s="24"/>
      <c r="AT37" s="24"/>
      <c r="AU37" s="24"/>
      <c r="AV37" s="24">
        <v>1.0</v>
      </c>
      <c r="AW37" s="27"/>
      <c r="AX37" s="28" t="s">
        <v>104</v>
      </c>
    </row>
    <row r="38" ht="15.75" customHeight="1">
      <c r="A38" s="20">
        <v>39.0</v>
      </c>
      <c r="B38" s="20" t="s">
        <v>105</v>
      </c>
      <c r="C38" s="21">
        <v>60.0</v>
      </c>
      <c r="D38" s="22">
        <v>44728.0</v>
      </c>
      <c r="E38" s="23"/>
      <c r="F38" s="23"/>
      <c r="G38" s="23"/>
      <c r="H38" s="23"/>
      <c r="I38" s="23"/>
      <c r="J38" s="23"/>
      <c r="K38" s="23"/>
      <c r="L38" s="24">
        <v>1.0</v>
      </c>
      <c r="M38" s="24"/>
      <c r="N38" s="24">
        <v>1.0</v>
      </c>
      <c r="O38" s="23"/>
      <c r="P38" s="24"/>
      <c r="Q38" s="24"/>
      <c r="R38" s="24">
        <v>6.0</v>
      </c>
      <c r="S38" s="24"/>
      <c r="T38" s="24">
        <v>1.0</v>
      </c>
      <c r="U38" s="24"/>
      <c r="V38" s="24"/>
      <c r="W38" s="24"/>
      <c r="X38" s="24">
        <f t="shared" si="1"/>
        <v>0</v>
      </c>
      <c r="Y38" s="24"/>
      <c r="Z38" s="24"/>
      <c r="AA38" s="24"/>
      <c r="AB38" s="24"/>
      <c r="AC38" s="24"/>
      <c r="AD38" s="24"/>
      <c r="AE38" s="24">
        <v>1.0</v>
      </c>
      <c r="AF38" s="24"/>
      <c r="AG38" s="24">
        <v>1.0</v>
      </c>
      <c r="AH38" s="24">
        <v>1.0</v>
      </c>
      <c r="AI38" s="24"/>
      <c r="AJ38" s="23"/>
      <c r="AK38" s="23"/>
      <c r="AL38" s="23"/>
      <c r="AM38" s="23"/>
      <c r="AN38" s="24"/>
      <c r="AO38" s="24"/>
      <c r="AP38" s="25">
        <f t="shared" si="2"/>
        <v>0</v>
      </c>
      <c r="AQ38" s="24"/>
      <c r="AR38" s="24"/>
      <c r="AS38" s="24"/>
      <c r="AT38" s="24"/>
      <c r="AU38" s="24"/>
      <c r="AV38" s="24">
        <v>1.0</v>
      </c>
      <c r="AW38" s="27"/>
      <c r="AX38" s="27"/>
    </row>
    <row r="39" ht="15.75" customHeight="1">
      <c r="A39" s="20">
        <v>40.0</v>
      </c>
      <c r="B39" s="20" t="s">
        <v>106</v>
      </c>
      <c r="C39" s="21">
        <v>36.0</v>
      </c>
      <c r="D39" s="22">
        <v>44728.0</v>
      </c>
      <c r="E39" s="23"/>
      <c r="F39" s="23"/>
      <c r="G39" s="23"/>
      <c r="H39" s="23"/>
      <c r="I39" s="24">
        <v>1.0</v>
      </c>
      <c r="J39" s="23"/>
      <c r="K39" s="23"/>
      <c r="L39" s="23"/>
      <c r="M39" s="23"/>
      <c r="N39" s="24">
        <v>1.0</v>
      </c>
      <c r="O39" s="23"/>
      <c r="P39" s="24"/>
      <c r="Q39" s="24"/>
      <c r="R39" s="24">
        <v>6.0</v>
      </c>
      <c r="S39" s="24"/>
      <c r="T39" s="24">
        <v>1.0</v>
      </c>
      <c r="U39" s="24"/>
      <c r="V39" s="24"/>
      <c r="W39" s="24"/>
      <c r="X39" s="24">
        <f t="shared" si="1"/>
        <v>0</v>
      </c>
      <c r="Y39" s="24"/>
      <c r="Z39" s="24"/>
      <c r="AA39" s="24"/>
      <c r="AB39" s="24"/>
      <c r="AC39" s="24"/>
      <c r="AD39" s="24"/>
      <c r="AE39" s="24">
        <v>1.0</v>
      </c>
      <c r="AF39" s="24"/>
      <c r="AG39" s="24">
        <v>1.0</v>
      </c>
      <c r="AH39" s="24"/>
      <c r="AI39" s="24"/>
      <c r="AJ39" s="23"/>
      <c r="AK39" s="23"/>
      <c r="AL39" s="23"/>
      <c r="AM39" s="23"/>
      <c r="AN39" s="24"/>
      <c r="AO39" s="24"/>
      <c r="AP39" s="25">
        <f t="shared" si="2"/>
        <v>0</v>
      </c>
      <c r="AQ39" s="24"/>
      <c r="AR39" s="24"/>
      <c r="AS39" s="24"/>
      <c r="AT39" s="24"/>
      <c r="AU39" s="24"/>
      <c r="AV39" s="24"/>
      <c r="AW39" s="27"/>
      <c r="AX39" s="28" t="s">
        <v>107</v>
      </c>
    </row>
    <row r="40" ht="15.75" customHeight="1">
      <c r="A40" s="20">
        <v>41.0</v>
      </c>
      <c r="B40" s="20" t="s">
        <v>108</v>
      </c>
      <c r="C40" s="21">
        <v>40.0</v>
      </c>
      <c r="D40" s="22">
        <v>44728.0</v>
      </c>
      <c r="E40" s="23"/>
      <c r="F40" s="23"/>
      <c r="G40" s="23"/>
      <c r="H40" s="23"/>
      <c r="I40" s="23"/>
      <c r="J40" s="24">
        <v>1.0</v>
      </c>
      <c r="K40" s="23"/>
      <c r="L40" s="23"/>
      <c r="M40" s="23"/>
      <c r="N40" s="24">
        <v>1.0</v>
      </c>
      <c r="O40" s="23"/>
      <c r="P40" s="24"/>
      <c r="Q40" s="24"/>
      <c r="R40" s="24">
        <v>6.0</v>
      </c>
      <c r="S40" s="24"/>
      <c r="T40" s="24"/>
      <c r="U40" s="24">
        <v>1.0</v>
      </c>
      <c r="V40" s="24">
        <v>1.0</v>
      </c>
      <c r="W40" s="24"/>
      <c r="X40" s="24">
        <f t="shared" si="1"/>
        <v>1</v>
      </c>
      <c r="Y40" s="24"/>
      <c r="Z40" s="24"/>
      <c r="AA40" s="24"/>
      <c r="AB40" s="24"/>
      <c r="AC40" s="24"/>
      <c r="AD40" s="24"/>
      <c r="AE40" s="24">
        <v>1.0</v>
      </c>
      <c r="AF40" s="24"/>
      <c r="AG40" s="24">
        <v>1.0</v>
      </c>
      <c r="AH40" s="24">
        <v>1.0</v>
      </c>
      <c r="AI40" s="24"/>
      <c r="AJ40" s="23"/>
      <c r="AK40" s="23"/>
      <c r="AL40" s="23"/>
      <c r="AM40" s="23"/>
      <c r="AN40" s="24"/>
      <c r="AO40" s="24"/>
      <c r="AP40" s="25">
        <f t="shared" si="2"/>
        <v>0</v>
      </c>
      <c r="AQ40" s="24"/>
      <c r="AR40" s="24"/>
      <c r="AS40" s="24"/>
      <c r="AT40" s="24"/>
      <c r="AU40" s="24"/>
      <c r="AV40" s="24"/>
      <c r="AW40" s="27"/>
      <c r="AX40" s="27"/>
    </row>
    <row r="41" ht="15.75" customHeight="1">
      <c r="A41" s="20">
        <v>42.0</v>
      </c>
      <c r="B41" s="20" t="s">
        <v>109</v>
      </c>
      <c r="C41" s="21">
        <v>45.0</v>
      </c>
      <c r="D41" s="22">
        <v>44728.0</v>
      </c>
      <c r="E41" s="23"/>
      <c r="F41" s="23"/>
      <c r="G41" s="23"/>
      <c r="H41" s="23"/>
      <c r="I41" s="23"/>
      <c r="J41" s="24">
        <v>1.0</v>
      </c>
      <c r="K41" s="23"/>
      <c r="L41" s="23"/>
      <c r="M41" s="23"/>
      <c r="N41" s="24">
        <v>1.0</v>
      </c>
      <c r="O41" s="23"/>
      <c r="P41" s="24"/>
      <c r="Q41" s="24"/>
      <c r="R41" s="24">
        <v>15.0</v>
      </c>
      <c r="S41" s="24"/>
      <c r="T41" s="24">
        <v>1.0</v>
      </c>
      <c r="U41" s="24">
        <v>1.0</v>
      </c>
      <c r="V41" s="24">
        <v>1.0</v>
      </c>
      <c r="W41" s="24"/>
      <c r="X41" s="24">
        <f t="shared" si="1"/>
        <v>1</v>
      </c>
      <c r="Y41" s="24"/>
      <c r="Z41" s="24"/>
      <c r="AA41" s="24"/>
      <c r="AB41" s="24"/>
      <c r="AC41" s="24"/>
      <c r="AD41" s="24"/>
      <c r="AE41" s="24">
        <v>1.0</v>
      </c>
      <c r="AF41" s="24"/>
      <c r="AG41" s="24">
        <v>1.0</v>
      </c>
      <c r="AH41" s="24">
        <v>1.0</v>
      </c>
      <c r="AI41" s="24"/>
      <c r="AJ41" s="23"/>
      <c r="AK41" s="23"/>
      <c r="AL41" s="23"/>
      <c r="AM41" s="23"/>
      <c r="AN41" s="24"/>
      <c r="AO41" s="24"/>
      <c r="AP41" s="25">
        <f t="shared" si="2"/>
        <v>0</v>
      </c>
      <c r="AQ41" s="24">
        <v>1.0</v>
      </c>
      <c r="AR41" s="24"/>
      <c r="AS41" s="24"/>
      <c r="AT41" s="24"/>
      <c r="AU41" s="24"/>
      <c r="AV41" s="24"/>
      <c r="AW41" s="28" t="s">
        <v>110</v>
      </c>
      <c r="AX41" s="27"/>
    </row>
    <row r="42" ht="15.75" customHeight="1">
      <c r="A42" s="20">
        <v>43.0</v>
      </c>
      <c r="B42" s="20" t="s">
        <v>111</v>
      </c>
      <c r="C42" s="21">
        <v>32.0</v>
      </c>
      <c r="D42" s="22">
        <v>44728.0</v>
      </c>
      <c r="E42" s="23"/>
      <c r="F42" s="23"/>
      <c r="G42" s="23"/>
      <c r="H42" s="23"/>
      <c r="I42" s="24">
        <v>1.0</v>
      </c>
      <c r="J42" s="23"/>
      <c r="K42" s="23"/>
      <c r="L42" s="23"/>
      <c r="M42" s="23"/>
      <c r="N42" s="24">
        <v>1.0</v>
      </c>
      <c r="O42" s="23"/>
      <c r="P42" s="24"/>
      <c r="Q42" s="24"/>
      <c r="R42" s="24">
        <v>7.0</v>
      </c>
      <c r="S42" s="24"/>
      <c r="T42" s="24">
        <v>1.0</v>
      </c>
      <c r="U42" s="24"/>
      <c r="V42" s="24"/>
      <c r="W42" s="24"/>
      <c r="X42" s="24">
        <f t="shared" si="1"/>
        <v>0</v>
      </c>
      <c r="Y42" s="24"/>
      <c r="Z42" s="24"/>
      <c r="AA42" s="24"/>
      <c r="AB42" s="24"/>
      <c r="AC42" s="24"/>
      <c r="AD42" s="24"/>
      <c r="AE42" s="24">
        <v>1.0</v>
      </c>
      <c r="AF42" s="24"/>
      <c r="AG42" s="24"/>
      <c r="AH42" s="24"/>
      <c r="AI42" s="24"/>
      <c r="AJ42" s="23"/>
      <c r="AK42" s="23"/>
      <c r="AL42" s="23"/>
      <c r="AM42" s="23"/>
      <c r="AN42" s="24"/>
      <c r="AO42" s="24"/>
      <c r="AP42" s="25">
        <f t="shared" si="2"/>
        <v>0</v>
      </c>
      <c r="AQ42" s="24"/>
      <c r="AR42" s="24"/>
      <c r="AS42" s="24"/>
      <c r="AT42" s="24"/>
      <c r="AU42" s="24">
        <v>1.0</v>
      </c>
      <c r="AV42" s="24"/>
      <c r="AW42" s="27"/>
      <c r="AX42" s="28" t="s">
        <v>112</v>
      </c>
    </row>
    <row r="43" ht="15.75" customHeight="1">
      <c r="A43" s="20">
        <v>44.0</v>
      </c>
      <c r="B43" s="20" t="s">
        <v>113</v>
      </c>
      <c r="C43" s="21">
        <v>20.0</v>
      </c>
      <c r="D43" s="22">
        <v>44728.0</v>
      </c>
      <c r="E43" s="23"/>
      <c r="F43" s="23"/>
      <c r="G43" s="24">
        <v>1.0</v>
      </c>
      <c r="H43" s="23"/>
      <c r="I43" s="23"/>
      <c r="J43" s="23"/>
      <c r="K43" s="23"/>
      <c r="L43" s="23"/>
      <c r="M43" s="23"/>
      <c r="N43" s="24">
        <v>1.0</v>
      </c>
      <c r="O43" s="23"/>
      <c r="P43" s="24"/>
      <c r="Q43" s="24"/>
      <c r="R43" s="24">
        <v>11.0</v>
      </c>
      <c r="S43" s="24"/>
      <c r="T43" s="24">
        <v>1.0</v>
      </c>
      <c r="U43" s="24"/>
      <c r="V43" s="24"/>
      <c r="W43" s="24"/>
      <c r="X43" s="24">
        <f t="shared" si="1"/>
        <v>0</v>
      </c>
      <c r="Y43" s="24"/>
      <c r="Z43" s="24"/>
      <c r="AA43" s="24"/>
      <c r="AB43" s="24"/>
      <c r="AC43" s="24"/>
      <c r="AD43" s="24"/>
      <c r="AE43" s="24">
        <v>1.0</v>
      </c>
      <c r="AF43" s="24"/>
      <c r="AG43" s="24">
        <v>1.0</v>
      </c>
      <c r="AH43" s="24"/>
      <c r="AI43" s="24"/>
      <c r="AJ43" s="23"/>
      <c r="AK43" s="23"/>
      <c r="AL43" s="23"/>
      <c r="AM43" s="23"/>
      <c r="AN43" s="24"/>
      <c r="AO43" s="24"/>
      <c r="AP43" s="25">
        <f t="shared" si="2"/>
        <v>0</v>
      </c>
      <c r="AQ43" s="24"/>
      <c r="AR43" s="24">
        <v>1.0</v>
      </c>
      <c r="AS43" s="24"/>
      <c r="AT43" s="24"/>
      <c r="AU43" s="24"/>
      <c r="AV43" s="24"/>
      <c r="AW43" s="27"/>
      <c r="AX43" s="27"/>
    </row>
    <row r="44" ht="15.75" customHeight="1">
      <c r="A44" s="20">
        <v>45.0</v>
      </c>
      <c r="B44" s="20" t="s">
        <v>114</v>
      </c>
      <c r="C44" s="21">
        <v>37.0</v>
      </c>
      <c r="D44" s="22">
        <v>44728.0</v>
      </c>
      <c r="E44" s="23"/>
      <c r="F44" s="23"/>
      <c r="G44" s="23"/>
      <c r="H44" s="23"/>
      <c r="I44" s="24">
        <v>1.0</v>
      </c>
      <c r="J44" s="23"/>
      <c r="K44" s="23"/>
      <c r="L44" s="23"/>
      <c r="M44" s="23"/>
      <c r="N44" s="24">
        <v>1.0</v>
      </c>
      <c r="O44" s="23"/>
      <c r="P44" s="24"/>
      <c r="Q44" s="24"/>
      <c r="R44" s="24">
        <v>13.0</v>
      </c>
      <c r="S44" s="24"/>
      <c r="T44" s="24">
        <v>1.0</v>
      </c>
      <c r="U44" s="24"/>
      <c r="V44" s="24"/>
      <c r="W44" s="24"/>
      <c r="X44" s="24">
        <f t="shared" si="1"/>
        <v>0</v>
      </c>
      <c r="Y44" s="24"/>
      <c r="Z44" s="24"/>
      <c r="AA44" s="24"/>
      <c r="AB44" s="24"/>
      <c r="AC44" s="24"/>
      <c r="AD44" s="24"/>
      <c r="AE44" s="24">
        <v>1.0</v>
      </c>
      <c r="AF44" s="24"/>
      <c r="AG44" s="24">
        <v>1.0</v>
      </c>
      <c r="AH44" s="24"/>
      <c r="AI44" s="24"/>
      <c r="AJ44" s="24">
        <v>1.0</v>
      </c>
      <c r="AK44" s="23"/>
      <c r="AL44" s="23"/>
      <c r="AM44" s="23"/>
      <c r="AN44" s="24"/>
      <c r="AO44" s="24"/>
      <c r="AP44" s="25">
        <f t="shared" si="2"/>
        <v>1</v>
      </c>
      <c r="AQ44" s="24"/>
      <c r="AR44" s="24"/>
      <c r="AS44" s="24"/>
      <c r="AT44" s="24"/>
      <c r="AU44" s="24"/>
      <c r="AV44" s="24"/>
      <c r="AW44" s="27"/>
      <c r="AX44" s="28" t="s">
        <v>115</v>
      </c>
    </row>
    <row r="45" ht="15.75" customHeight="1">
      <c r="A45" s="20">
        <v>46.0</v>
      </c>
      <c r="B45" s="20" t="s">
        <v>116</v>
      </c>
      <c r="C45" s="21">
        <v>38.0</v>
      </c>
      <c r="D45" s="22">
        <v>44729.0</v>
      </c>
      <c r="E45" s="23"/>
      <c r="F45" s="23"/>
      <c r="G45" s="23"/>
      <c r="H45" s="23"/>
      <c r="I45" s="24">
        <v>1.0</v>
      </c>
      <c r="J45" s="23"/>
      <c r="K45" s="23"/>
      <c r="L45" s="23"/>
      <c r="M45" s="23"/>
      <c r="N45" s="24">
        <v>1.0</v>
      </c>
      <c r="O45" s="23"/>
      <c r="P45" s="24"/>
      <c r="Q45" s="24"/>
      <c r="R45" s="24">
        <v>12.0</v>
      </c>
      <c r="S45" s="24"/>
      <c r="T45" s="24">
        <v>1.0</v>
      </c>
      <c r="U45" s="24"/>
      <c r="V45" s="24">
        <v>1.0</v>
      </c>
      <c r="W45" s="24"/>
      <c r="X45" s="24">
        <f t="shared" si="1"/>
        <v>1</v>
      </c>
      <c r="Y45" s="24"/>
      <c r="Z45" s="24"/>
      <c r="AA45" s="24"/>
      <c r="AB45" s="24"/>
      <c r="AC45" s="24"/>
      <c r="AD45" s="24"/>
      <c r="AE45" s="24">
        <v>1.0</v>
      </c>
      <c r="AF45" s="24"/>
      <c r="AG45" s="24">
        <v>1.0</v>
      </c>
      <c r="AH45" s="24">
        <v>1.0</v>
      </c>
      <c r="AI45" s="24"/>
      <c r="AJ45" s="23"/>
      <c r="AK45" s="23"/>
      <c r="AL45" s="23"/>
      <c r="AM45" s="23"/>
      <c r="AN45" s="24"/>
      <c r="AO45" s="24"/>
      <c r="AP45" s="25">
        <f t="shared" si="2"/>
        <v>0</v>
      </c>
      <c r="AQ45" s="24">
        <v>1.0</v>
      </c>
      <c r="AR45" s="24"/>
      <c r="AS45" s="24"/>
      <c r="AT45" s="24"/>
      <c r="AU45" s="24"/>
      <c r="AV45" s="24"/>
      <c r="AW45" s="28" t="s">
        <v>117</v>
      </c>
      <c r="AX45" s="28" t="s">
        <v>107</v>
      </c>
    </row>
    <row r="46" ht="15.75" customHeight="1">
      <c r="A46" s="20">
        <v>47.0</v>
      </c>
      <c r="B46" s="20" t="s">
        <v>118</v>
      </c>
      <c r="C46" s="21">
        <v>23.0</v>
      </c>
      <c r="D46" s="22">
        <v>44729.0</v>
      </c>
      <c r="E46" s="23"/>
      <c r="F46" s="23"/>
      <c r="G46" s="24">
        <v>1.0</v>
      </c>
      <c r="H46" s="23"/>
      <c r="I46" s="23"/>
      <c r="J46" s="23"/>
      <c r="K46" s="23"/>
      <c r="L46" s="23"/>
      <c r="M46" s="23"/>
      <c r="N46" s="24">
        <v>1.0</v>
      </c>
      <c r="O46" s="23"/>
      <c r="P46" s="24"/>
      <c r="Q46" s="24"/>
      <c r="R46" s="24">
        <v>4.0</v>
      </c>
      <c r="S46" s="24"/>
      <c r="T46" s="24">
        <v>1.0</v>
      </c>
      <c r="U46" s="24"/>
      <c r="V46" s="24">
        <v>1.0</v>
      </c>
      <c r="W46" s="24">
        <v>1.0</v>
      </c>
      <c r="X46" s="24">
        <f t="shared" si="1"/>
        <v>1</v>
      </c>
      <c r="Y46" s="24"/>
      <c r="Z46" s="24"/>
      <c r="AA46" s="24"/>
      <c r="AB46" s="24"/>
      <c r="AC46" s="24"/>
      <c r="AD46" s="24"/>
      <c r="AE46" s="24">
        <v>1.0</v>
      </c>
      <c r="AF46" s="24"/>
      <c r="AG46" s="24">
        <v>1.0</v>
      </c>
      <c r="AH46" s="24">
        <v>1.0</v>
      </c>
      <c r="AI46" s="24"/>
      <c r="AJ46" s="23"/>
      <c r="AK46" s="23"/>
      <c r="AL46" s="23"/>
      <c r="AM46" s="23"/>
      <c r="AN46" s="24"/>
      <c r="AO46" s="24"/>
      <c r="AP46" s="25">
        <f t="shared" si="2"/>
        <v>0</v>
      </c>
      <c r="AQ46" s="24"/>
      <c r="AR46" s="24"/>
      <c r="AS46" s="24"/>
      <c r="AT46" s="24"/>
      <c r="AU46" s="24"/>
      <c r="AV46" s="24"/>
      <c r="AW46" s="27"/>
      <c r="AX46" s="27"/>
    </row>
    <row r="47" ht="15.75" customHeight="1">
      <c r="A47" s="20">
        <v>51.0</v>
      </c>
      <c r="B47" s="20" t="s">
        <v>119</v>
      </c>
      <c r="C47" s="21">
        <v>22.0</v>
      </c>
      <c r="D47" s="22">
        <v>44729.0</v>
      </c>
      <c r="E47" s="23"/>
      <c r="F47" s="23"/>
      <c r="G47" s="24">
        <v>1.0</v>
      </c>
      <c r="H47" s="23"/>
      <c r="I47" s="23"/>
      <c r="J47" s="23"/>
      <c r="K47" s="23"/>
      <c r="L47" s="23"/>
      <c r="M47" s="23"/>
      <c r="N47" s="24">
        <v>1.0</v>
      </c>
      <c r="O47" s="23"/>
      <c r="P47" s="24"/>
      <c r="Q47" s="24"/>
      <c r="R47" s="24">
        <v>13.0</v>
      </c>
      <c r="S47" s="24"/>
      <c r="T47" s="24">
        <v>1.0</v>
      </c>
      <c r="U47" s="24"/>
      <c r="V47" s="24"/>
      <c r="W47" s="24"/>
      <c r="X47" s="24">
        <f t="shared" si="1"/>
        <v>0</v>
      </c>
      <c r="Y47" s="24"/>
      <c r="Z47" s="24"/>
      <c r="AA47" s="24"/>
      <c r="AB47" s="24"/>
      <c r="AC47" s="24"/>
      <c r="AD47" s="24"/>
      <c r="AE47" s="24">
        <v>1.0</v>
      </c>
      <c r="AF47" s="24"/>
      <c r="AG47" s="24">
        <v>1.0</v>
      </c>
      <c r="AH47" s="24"/>
      <c r="AI47" s="24"/>
      <c r="AJ47" s="23"/>
      <c r="AK47" s="23"/>
      <c r="AL47" s="23"/>
      <c r="AM47" s="23"/>
      <c r="AN47" s="24"/>
      <c r="AO47" s="24"/>
      <c r="AP47" s="25">
        <f t="shared" si="2"/>
        <v>0</v>
      </c>
      <c r="AQ47" s="24">
        <v>1.0</v>
      </c>
      <c r="AR47" s="24"/>
      <c r="AS47" s="24"/>
      <c r="AT47" s="24"/>
      <c r="AU47" s="24"/>
      <c r="AV47" s="24"/>
      <c r="AW47" s="27"/>
      <c r="AX47" s="27"/>
    </row>
    <row r="48" ht="15.75" customHeight="1">
      <c r="A48" s="29">
        <v>49.0</v>
      </c>
      <c r="B48" s="29" t="s">
        <v>120</v>
      </c>
      <c r="C48" s="30" t="s">
        <v>121</v>
      </c>
      <c r="D48" s="30" t="s">
        <v>121</v>
      </c>
      <c r="E48" s="31"/>
      <c r="F48" s="31"/>
      <c r="G48" s="30"/>
      <c r="H48" s="31"/>
      <c r="I48" s="31"/>
      <c r="J48" s="31"/>
      <c r="K48" s="31"/>
      <c r="L48" s="31"/>
      <c r="M48" s="30">
        <v>1.0</v>
      </c>
      <c r="N48" s="24">
        <v>1.0</v>
      </c>
      <c r="O48" s="31"/>
      <c r="P48" s="30"/>
      <c r="Q48" s="30"/>
      <c r="R48" s="30">
        <v>10.0</v>
      </c>
      <c r="S48" s="30"/>
      <c r="T48" s="30"/>
      <c r="U48" s="30"/>
      <c r="V48" s="30">
        <v>1.0</v>
      </c>
      <c r="W48" s="30"/>
      <c r="X48" s="24">
        <f t="shared" si="1"/>
        <v>1</v>
      </c>
      <c r="Y48" s="30"/>
      <c r="Z48" s="30"/>
      <c r="AA48" s="30"/>
      <c r="AB48" s="30"/>
      <c r="AC48" s="30"/>
      <c r="AD48" s="30"/>
      <c r="AE48" s="30">
        <v>1.0</v>
      </c>
      <c r="AF48" s="30"/>
      <c r="AG48" s="30">
        <v>1.0</v>
      </c>
      <c r="AH48" s="30">
        <v>1.0</v>
      </c>
      <c r="AI48" s="30"/>
      <c r="AJ48" s="31"/>
      <c r="AK48" s="31"/>
      <c r="AL48" s="31"/>
      <c r="AM48" s="31"/>
      <c r="AN48" s="30"/>
      <c r="AO48" s="30"/>
      <c r="AP48" s="25">
        <f t="shared" si="2"/>
        <v>0</v>
      </c>
      <c r="AQ48" s="30"/>
      <c r="AR48" s="30"/>
      <c r="AS48" s="30"/>
      <c r="AT48" s="30"/>
      <c r="AU48" s="30"/>
      <c r="AV48" s="30"/>
      <c r="AW48" s="32"/>
      <c r="AX48" s="32"/>
    </row>
    <row r="49" ht="15.75" customHeight="1">
      <c r="A49" s="29">
        <v>50.0</v>
      </c>
      <c r="B49" s="29" t="s">
        <v>122</v>
      </c>
      <c r="C49" s="30" t="s">
        <v>121</v>
      </c>
      <c r="D49" s="30" t="s">
        <v>121</v>
      </c>
      <c r="E49" s="31"/>
      <c r="F49" s="31"/>
      <c r="G49" s="30"/>
      <c r="H49" s="31"/>
      <c r="I49" s="31"/>
      <c r="J49" s="31"/>
      <c r="K49" s="31"/>
      <c r="L49" s="31"/>
      <c r="M49" s="30">
        <v>1.0</v>
      </c>
      <c r="N49" s="24">
        <v>1.0</v>
      </c>
      <c r="O49" s="31"/>
      <c r="P49" s="30"/>
      <c r="Q49" s="30"/>
      <c r="R49" s="30">
        <v>8.0</v>
      </c>
      <c r="S49" s="30"/>
      <c r="T49" s="30">
        <v>1.0</v>
      </c>
      <c r="U49" s="30"/>
      <c r="V49" s="30"/>
      <c r="W49" s="30"/>
      <c r="X49" s="24">
        <f t="shared" si="1"/>
        <v>0</v>
      </c>
      <c r="Y49" s="30"/>
      <c r="Z49" s="30"/>
      <c r="AA49" s="30"/>
      <c r="AB49" s="30"/>
      <c r="AC49" s="30"/>
      <c r="AD49" s="30"/>
      <c r="AE49" s="30">
        <v>1.0</v>
      </c>
      <c r="AF49" s="30"/>
      <c r="AG49" s="30">
        <v>1.0</v>
      </c>
      <c r="AH49" s="30"/>
      <c r="AI49" s="30"/>
      <c r="AJ49" s="30">
        <v>1.0</v>
      </c>
      <c r="AK49" s="31"/>
      <c r="AL49" s="31"/>
      <c r="AM49" s="31"/>
      <c r="AN49" s="30"/>
      <c r="AO49" s="30"/>
      <c r="AP49" s="25">
        <f t="shared" si="2"/>
        <v>1</v>
      </c>
      <c r="AQ49" s="30"/>
      <c r="AR49" s="30"/>
      <c r="AS49" s="30"/>
      <c r="AT49" s="30">
        <v>1.0</v>
      </c>
      <c r="AU49" s="30"/>
      <c r="AV49" s="30"/>
      <c r="AW49" s="32"/>
      <c r="AX49" s="32"/>
    </row>
    <row r="50" ht="15.75" customHeight="1">
      <c r="A50" s="29">
        <v>52.0</v>
      </c>
      <c r="B50" s="29" t="s">
        <v>123</v>
      </c>
      <c r="C50" s="30" t="s">
        <v>121</v>
      </c>
      <c r="D50" s="30" t="s">
        <v>121</v>
      </c>
      <c r="E50" s="31"/>
      <c r="F50" s="31"/>
      <c r="G50" s="30"/>
      <c r="H50" s="31"/>
      <c r="I50" s="31"/>
      <c r="J50" s="31"/>
      <c r="K50" s="31"/>
      <c r="L50" s="31"/>
      <c r="M50" s="30">
        <v>1.0</v>
      </c>
      <c r="N50" s="24">
        <v>1.0</v>
      </c>
      <c r="O50" s="31"/>
      <c r="P50" s="30"/>
      <c r="Q50" s="30"/>
      <c r="R50" s="30">
        <v>17.0</v>
      </c>
      <c r="S50" s="30"/>
      <c r="T50" s="30">
        <v>1.0</v>
      </c>
      <c r="U50" s="30"/>
      <c r="V50" s="30"/>
      <c r="W50" s="30"/>
      <c r="X50" s="24">
        <f t="shared" si="1"/>
        <v>0</v>
      </c>
      <c r="Y50" s="30"/>
      <c r="Z50" s="30"/>
      <c r="AA50" s="30"/>
      <c r="AB50" s="30"/>
      <c r="AC50" s="30"/>
      <c r="AD50" s="30"/>
      <c r="AE50" s="30">
        <v>1.0</v>
      </c>
      <c r="AF50" s="30"/>
      <c r="AG50" s="30">
        <v>1.0</v>
      </c>
      <c r="AH50" s="30"/>
      <c r="AI50" s="30"/>
      <c r="AJ50" s="31"/>
      <c r="AK50" s="30">
        <v>1.0</v>
      </c>
      <c r="AL50" s="31"/>
      <c r="AM50" s="31"/>
      <c r="AN50" s="30"/>
      <c r="AO50" s="30"/>
      <c r="AP50" s="25">
        <f t="shared" si="2"/>
        <v>1</v>
      </c>
      <c r="AQ50" s="30">
        <v>1.0</v>
      </c>
      <c r="AR50" s="30"/>
      <c r="AS50" s="30"/>
      <c r="AT50" s="30"/>
      <c r="AU50" s="30"/>
      <c r="AV50" s="30"/>
      <c r="AW50" s="32"/>
      <c r="AX50" s="32"/>
    </row>
    <row r="51" ht="15.75" customHeight="1">
      <c r="A51" s="29">
        <v>53.0</v>
      </c>
      <c r="B51" s="29" t="s">
        <v>124</v>
      </c>
      <c r="C51" s="30" t="s">
        <v>121</v>
      </c>
      <c r="D51" s="30" t="s">
        <v>121</v>
      </c>
      <c r="E51" s="31"/>
      <c r="F51" s="31"/>
      <c r="G51" s="30"/>
      <c r="H51" s="31"/>
      <c r="I51" s="31"/>
      <c r="J51" s="31"/>
      <c r="K51" s="31"/>
      <c r="L51" s="31"/>
      <c r="M51" s="30">
        <v>1.0</v>
      </c>
      <c r="N51" s="24">
        <v>1.0</v>
      </c>
      <c r="O51" s="31"/>
      <c r="P51" s="30"/>
      <c r="Q51" s="30"/>
      <c r="R51" s="30">
        <v>21.0</v>
      </c>
      <c r="S51" s="30"/>
      <c r="T51" s="30"/>
      <c r="U51" s="30">
        <v>1.0</v>
      </c>
      <c r="V51" s="30">
        <v>1.0</v>
      </c>
      <c r="W51" s="30"/>
      <c r="X51" s="24">
        <f t="shared" si="1"/>
        <v>1</v>
      </c>
      <c r="Y51" s="30"/>
      <c r="Z51" s="30"/>
      <c r="AA51" s="30"/>
      <c r="AB51" s="30"/>
      <c r="AC51" s="30"/>
      <c r="AD51" s="30"/>
      <c r="AE51" s="30">
        <v>1.0</v>
      </c>
      <c r="AF51" s="30"/>
      <c r="AG51" s="30">
        <v>1.0</v>
      </c>
      <c r="AH51" s="30">
        <v>1.0</v>
      </c>
      <c r="AI51" s="30"/>
      <c r="AJ51" s="31"/>
      <c r="AK51" s="31"/>
      <c r="AL51" s="31"/>
      <c r="AM51" s="31"/>
      <c r="AN51" s="30"/>
      <c r="AO51" s="30"/>
      <c r="AP51" s="25">
        <f t="shared" si="2"/>
        <v>0</v>
      </c>
      <c r="AQ51" s="30">
        <v>1.0</v>
      </c>
      <c r="AR51" s="30"/>
      <c r="AS51" s="30"/>
      <c r="AT51" s="30"/>
      <c r="AU51" s="30"/>
      <c r="AV51" s="30"/>
      <c r="AW51" s="32"/>
      <c r="AX51" s="32"/>
    </row>
    <row r="52" ht="15.75" customHeight="1">
      <c r="A52" s="29">
        <v>54.0</v>
      </c>
      <c r="B52" s="29" t="s">
        <v>125</v>
      </c>
      <c r="C52" s="30" t="s">
        <v>121</v>
      </c>
      <c r="D52" s="30" t="s">
        <v>121</v>
      </c>
      <c r="E52" s="31"/>
      <c r="F52" s="31"/>
      <c r="G52" s="30"/>
      <c r="H52" s="31"/>
      <c r="I52" s="31"/>
      <c r="J52" s="31"/>
      <c r="K52" s="31"/>
      <c r="L52" s="31"/>
      <c r="M52" s="30">
        <v>1.0</v>
      </c>
      <c r="N52" s="24">
        <v>1.0</v>
      </c>
      <c r="O52" s="31"/>
      <c r="P52" s="30"/>
      <c r="Q52" s="30"/>
      <c r="R52" s="30">
        <v>3.0</v>
      </c>
      <c r="S52" s="30"/>
      <c r="T52" s="30"/>
      <c r="U52" s="30"/>
      <c r="V52" s="30"/>
      <c r="W52" s="30">
        <v>1.0</v>
      </c>
      <c r="X52" s="24">
        <f t="shared" si="1"/>
        <v>1</v>
      </c>
      <c r="Y52" s="30"/>
      <c r="Z52" s="30"/>
      <c r="AA52" s="30"/>
      <c r="AB52" s="30"/>
      <c r="AC52" s="30"/>
      <c r="AD52" s="30"/>
      <c r="AE52" s="30">
        <v>1.0</v>
      </c>
      <c r="AF52" s="30"/>
      <c r="AG52" s="30"/>
      <c r="AH52" s="30"/>
      <c r="AI52" s="30"/>
      <c r="AJ52" s="31"/>
      <c r="AK52" s="31"/>
      <c r="AL52" s="31"/>
      <c r="AM52" s="31"/>
      <c r="AN52" s="30"/>
      <c r="AO52" s="30"/>
      <c r="AP52" s="25">
        <f t="shared" si="2"/>
        <v>0</v>
      </c>
      <c r="AQ52" s="30"/>
      <c r="AR52" s="30"/>
      <c r="AS52" s="30"/>
      <c r="AT52" s="30"/>
      <c r="AU52" s="30">
        <v>1.0</v>
      </c>
      <c r="AV52" s="30"/>
      <c r="AW52" s="32"/>
      <c r="AX52" s="32"/>
    </row>
    <row r="53" ht="15.75" customHeight="1">
      <c r="A53" s="29">
        <v>55.0</v>
      </c>
      <c r="B53" s="29" t="s">
        <v>126</v>
      </c>
      <c r="C53" s="30" t="s">
        <v>121</v>
      </c>
      <c r="D53" s="30" t="s">
        <v>121</v>
      </c>
      <c r="E53" s="31"/>
      <c r="F53" s="31"/>
      <c r="G53" s="30"/>
      <c r="H53" s="31"/>
      <c r="I53" s="31"/>
      <c r="J53" s="31"/>
      <c r="K53" s="31"/>
      <c r="L53" s="31"/>
      <c r="M53" s="30">
        <v>1.0</v>
      </c>
      <c r="N53" s="24">
        <v>1.0</v>
      </c>
      <c r="O53" s="31"/>
      <c r="P53" s="30"/>
      <c r="Q53" s="30"/>
      <c r="R53" s="30">
        <v>26.0</v>
      </c>
      <c r="S53" s="30"/>
      <c r="T53" s="30">
        <v>1.0</v>
      </c>
      <c r="U53" s="30"/>
      <c r="V53" s="30"/>
      <c r="W53" s="30"/>
      <c r="X53" s="24">
        <f t="shared" si="1"/>
        <v>0</v>
      </c>
      <c r="Y53" s="30"/>
      <c r="Z53" s="30"/>
      <c r="AA53" s="30"/>
      <c r="AB53" s="30"/>
      <c r="AC53" s="30"/>
      <c r="AD53" s="30"/>
      <c r="AE53" s="30">
        <v>1.0</v>
      </c>
      <c r="AF53" s="30"/>
      <c r="AG53" s="30">
        <v>1.0</v>
      </c>
      <c r="AH53" s="30"/>
      <c r="AI53" s="30"/>
      <c r="AJ53" s="30">
        <v>1.0</v>
      </c>
      <c r="AK53" s="31"/>
      <c r="AL53" s="31"/>
      <c r="AM53" s="31"/>
      <c r="AN53" s="30"/>
      <c r="AO53" s="30"/>
      <c r="AP53" s="25">
        <f t="shared" si="2"/>
        <v>1</v>
      </c>
      <c r="AQ53" s="30"/>
      <c r="AR53" s="30">
        <v>1.0</v>
      </c>
      <c r="AS53" s="30"/>
      <c r="AT53" s="30">
        <v>1.0</v>
      </c>
      <c r="AU53" s="30">
        <v>1.0</v>
      </c>
      <c r="AV53" s="30"/>
      <c r="AW53" s="32"/>
      <c r="AX53" s="32"/>
    </row>
    <row r="54" ht="15.75" customHeight="1">
      <c r="A54" s="29">
        <v>56.0</v>
      </c>
      <c r="B54" s="29" t="s">
        <v>127</v>
      </c>
      <c r="C54" s="30" t="s">
        <v>121</v>
      </c>
      <c r="D54" s="30" t="s">
        <v>121</v>
      </c>
      <c r="E54" s="31"/>
      <c r="F54" s="31"/>
      <c r="G54" s="30"/>
      <c r="H54" s="31"/>
      <c r="I54" s="31"/>
      <c r="J54" s="31"/>
      <c r="K54" s="31"/>
      <c r="L54" s="31"/>
      <c r="M54" s="30">
        <v>1.0</v>
      </c>
      <c r="N54" s="24">
        <v>1.0</v>
      </c>
      <c r="O54" s="31"/>
      <c r="P54" s="30"/>
      <c r="Q54" s="30"/>
      <c r="R54" s="30">
        <v>3.0</v>
      </c>
      <c r="S54" s="30"/>
      <c r="T54" s="30">
        <v>1.0</v>
      </c>
      <c r="U54" s="30"/>
      <c r="V54" s="30"/>
      <c r="W54" s="30"/>
      <c r="X54" s="24">
        <f t="shared" si="1"/>
        <v>0</v>
      </c>
      <c r="Y54" s="30"/>
      <c r="Z54" s="30"/>
      <c r="AA54" s="30"/>
      <c r="AB54" s="30"/>
      <c r="AC54" s="30"/>
      <c r="AD54" s="30"/>
      <c r="AE54" s="30">
        <v>1.0</v>
      </c>
      <c r="AF54" s="30"/>
      <c r="AG54" s="30"/>
      <c r="AH54" s="30">
        <v>1.0</v>
      </c>
      <c r="AI54" s="30"/>
      <c r="AJ54" s="31"/>
      <c r="AK54" s="31"/>
      <c r="AL54" s="31"/>
      <c r="AM54" s="31"/>
      <c r="AN54" s="30"/>
      <c r="AO54" s="30"/>
      <c r="AP54" s="25">
        <f t="shared" si="2"/>
        <v>0</v>
      </c>
      <c r="AQ54" s="30"/>
      <c r="AR54" s="30">
        <v>1.0</v>
      </c>
      <c r="AS54" s="30"/>
      <c r="AT54" s="30"/>
      <c r="AU54" s="30">
        <v>1.0</v>
      </c>
      <c r="AV54" s="30"/>
      <c r="AW54" s="32"/>
      <c r="AX54" s="32"/>
    </row>
    <row r="55" ht="15.75" customHeight="1">
      <c r="A55" s="20">
        <v>57.0</v>
      </c>
      <c r="B55" s="20" t="s">
        <v>128</v>
      </c>
      <c r="C55" s="24">
        <v>21.0</v>
      </c>
      <c r="D55" s="22">
        <v>44733.0</v>
      </c>
      <c r="E55" s="23"/>
      <c r="F55" s="23"/>
      <c r="G55" s="24">
        <v>1.0</v>
      </c>
      <c r="H55" s="23"/>
      <c r="I55" s="23"/>
      <c r="J55" s="23"/>
      <c r="K55" s="23"/>
      <c r="L55" s="23"/>
      <c r="M55" s="23"/>
      <c r="N55" s="24">
        <v>1.0</v>
      </c>
      <c r="O55" s="23"/>
      <c r="P55" s="24"/>
      <c r="Q55" s="24"/>
      <c r="R55" s="24">
        <v>18.0</v>
      </c>
      <c r="S55" s="24"/>
      <c r="T55" s="24">
        <v>1.0</v>
      </c>
      <c r="U55" s="24"/>
      <c r="V55" s="24">
        <v>1.0</v>
      </c>
      <c r="W55" s="24"/>
      <c r="X55" s="24">
        <f t="shared" si="1"/>
        <v>1</v>
      </c>
      <c r="Y55" s="24"/>
      <c r="Z55" s="24"/>
      <c r="AA55" s="24"/>
      <c r="AB55" s="24"/>
      <c r="AC55" s="24"/>
      <c r="AD55" s="24"/>
      <c r="AE55" s="24">
        <v>1.0</v>
      </c>
      <c r="AF55" s="24"/>
      <c r="AG55" s="24"/>
      <c r="AH55" s="24">
        <v>1.0</v>
      </c>
      <c r="AI55" s="24"/>
      <c r="AJ55" s="23"/>
      <c r="AK55" s="23"/>
      <c r="AL55" s="23"/>
      <c r="AM55" s="23"/>
      <c r="AN55" s="24"/>
      <c r="AO55" s="24"/>
      <c r="AP55" s="25">
        <f t="shared" si="2"/>
        <v>0</v>
      </c>
      <c r="AQ55" s="24"/>
      <c r="AR55" s="24">
        <v>1.0</v>
      </c>
      <c r="AS55" s="24"/>
      <c r="AT55" s="24"/>
      <c r="AU55" s="24">
        <v>1.0</v>
      </c>
      <c r="AV55" s="24"/>
      <c r="AW55" s="27"/>
      <c r="AX55" s="27"/>
    </row>
    <row r="56" ht="15.75" customHeight="1">
      <c r="A56" s="20">
        <v>58.0</v>
      </c>
      <c r="B56" s="20" t="s">
        <v>129</v>
      </c>
      <c r="C56" s="24">
        <v>26.0</v>
      </c>
      <c r="D56" s="22">
        <v>44733.0</v>
      </c>
      <c r="E56" s="23"/>
      <c r="F56" s="23"/>
      <c r="G56" s="24"/>
      <c r="H56" s="24">
        <v>1.0</v>
      </c>
      <c r="I56" s="23"/>
      <c r="J56" s="23"/>
      <c r="K56" s="23"/>
      <c r="L56" s="23"/>
      <c r="M56" s="23"/>
      <c r="N56" s="24">
        <v>1.0</v>
      </c>
      <c r="O56" s="23"/>
      <c r="P56" s="24"/>
      <c r="Q56" s="24"/>
      <c r="R56" s="24">
        <v>6.0</v>
      </c>
      <c r="S56" s="24"/>
      <c r="T56" s="24">
        <v>1.0</v>
      </c>
      <c r="U56" s="24"/>
      <c r="V56" s="24"/>
      <c r="W56" s="24"/>
      <c r="X56" s="24">
        <f t="shared" si="1"/>
        <v>0</v>
      </c>
      <c r="Y56" s="24"/>
      <c r="Z56" s="24"/>
      <c r="AA56" s="24"/>
      <c r="AB56" s="24"/>
      <c r="AC56" s="24"/>
      <c r="AD56" s="24"/>
      <c r="AE56" s="24">
        <v>1.0</v>
      </c>
      <c r="AF56" s="24"/>
      <c r="AG56" s="24">
        <v>1.0</v>
      </c>
      <c r="AH56" s="24"/>
      <c r="AI56" s="24"/>
      <c r="AJ56" s="23"/>
      <c r="AK56" s="23"/>
      <c r="AL56" s="23"/>
      <c r="AM56" s="23"/>
      <c r="AN56" s="24"/>
      <c r="AO56" s="24"/>
      <c r="AP56" s="25">
        <f t="shared" si="2"/>
        <v>0</v>
      </c>
      <c r="AQ56" s="24"/>
      <c r="AR56" s="24"/>
      <c r="AS56" s="24"/>
      <c r="AT56" s="24"/>
      <c r="AU56" s="24"/>
      <c r="AV56" s="24"/>
      <c r="AW56" s="27"/>
      <c r="AX56" s="28" t="s">
        <v>130</v>
      </c>
    </row>
    <row r="57" ht="15.75" customHeight="1">
      <c r="A57" s="20">
        <v>59.0</v>
      </c>
      <c r="B57" s="20" t="s">
        <v>131</v>
      </c>
      <c r="C57" s="24">
        <v>7.0</v>
      </c>
      <c r="D57" s="22">
        <v>44733.0</v>
      </c>
      <c r="E57" s="24">
        <v>1.0</v>
      </c>
      <c r="F57" s="23"/>
      <c r="G57" s="24"/>
      <c r="H57" s="23"/>
      <c r="I57" s="23"/>
      <c r="J57" s="23"/>
      <c r="K57" s="23"/>
      <c r="L57" s="23"/>
      <c r="M57" s="23"/>
      <c r="N57" s="24">
        <v>1.0</v>
      </c>
      <c r="O57" s="23"/>
      <c r="P57" s="24"/>
      <c r="Q57" s="24"/>
      <c r="R57" s="24">
        <v>7.0</v>
      </c>
      <c r="S57" s="24"/>
      <c r="T57" s="24">
        <v>1.0</v>
      </c>
      <c r="U57" s="24"/>
      <c r="V57" s="24"/>
      <c r="W57" s="24"/>
      <c r="X57" s="24">
        <f t="shared" si="1"/>
        <v>0</v>
      </c>
      <c r="Y57" s="24"/>
      <c r="Z57" s="24"/>
      <c r="AA57" s="24"/>
      <c r="AB57" s="24"/>
      <c r="AC57" s="24"/>
      <c r="AD57" s="24"/>
      <c r="AE57" s="24">
        <v>1.0</v>
      </c>
      <c r="AF57" s="24"/>
      <c r="AG57" s="24"/>
      <c r="AH57" s="24">
        <v>1.0</v>
      </c>
      <c r="AI57" s="24"/>
      <c r="AJ57" s="23"/>
      <c r="AK57" s="23"/>
      <c r="AL57" s="23"/>
      <c r="AM57" s="23"/>
      <c r="AN57" s="24"/>
      <c r="AO57" s="24"/>
      <c r="AP57" s="25">
        <f t="shared" si="2"/>
        <v>0</v>
      </c>
      <c r="AQ57" s="24"/>
      <c r="AR57" s="24"/>
      <c r="AS57" s="24"/>
      <c r="AT57" s="24"/>
      <c r="AU57" s="24"/>
      <c r="AV57" s="24"/>
      <c r="AW57" s="28" t="s">
        <v>132</v>
      </c>
      <c r="AX57" s="27"/>
    </row>
    <row r="58" ht="15.75" customHeight="1">
      <c r="A58" s="24"/>
      <c r="B58" s="33"/>
      <c r="C58" s="33"/>
      <c r="D58" s="34"/>
      <c r="E58" s="35"/>
      <c r="F58" s="35"/>
      <c r="G58" s="35"/>
      <c r="H58" s="35"/>
      <c r="I58" s="35"/>
      <c r="J58" s="35"/>
      <c r="K58" s="35"/>
      <c r="L58" s="35"/>
      <c r="M58" s="35"/>
      <c r="N58" s="33"/>
      <c r="O58" s="35"/>
      <c r="P58" s="35"/>
      <c r="Q58" s="35"/>
      <c r="R58" s="35"/>
      <c r="S58" s="35"/>
      <c r="T58" s="35"/>
      <c r="U58" s="35"/>
      <c r="V58" s="35"/>
      <c r="W58" s="35"/>
      <c r="X58" s="35">
        <f t="shared" si="1"/>
        <v>0</v>
      </c>
      <c r="Y58" s="35"/>
      <c r="Z58" s="35"/>
      <c r="AA58" s="35"/>
      <c r="AB58" s="35"/>
      <c r="AC58" s="35"/>
      <c r="AD58" s="35"/>
      <c r="AE58" s="35"/>
      <c r="AF58" s="35"/>
      <c r="AG58" s="35"/>
      <c r="AH58" s="33"/>
      <c r="AI58" s="33"/>
      <c r="AJ58" s="35"/>
      <c r="AK58" s="35"/>
      <c r="AL58" s="35"/>
      <c r="AM58" s="35"/>
      <c r="AN58" s="33"/>
      <c r="AO58" s="33"/>
      <c r="AP58" s="36">
        <f t="shared" si="2"/>
        <v>0</v>
      </c>
      <c r="AQ58" s="35"/>
      <c r="AR58" s="35"/>
      <c r="AS58" s="35"/>
      <c r="AT58" s="33"/>
      <c r="AU58" s="35"/>
      <c r="AV58" s="35"/>
      <c r="AW58" s="37"/>
      <c r="AX58" s="37"/>
    </row>
    <row r="59" ht="15.75" customHeight="1">
      <c r="A59" s="38"/>
      <c r="B59" s="38" t="s">
        <v>133</v>
      </c>
      <c r="C59" s="38"/>
      <c r="D59" s="38"/>
      <c r="E59" s="38">
        <f t="shared" ref="E59:L59" si="3">SUM(E3:E58)</f>
        <v>7</v>
      </c>
      <c r="F59" s="38">
        <f t="shared" si="3"/>
        <v>9</v>
      </c>
      <c r="G59" s="38">
        <f t="shared" si="3"/>
        <v>6</v>
      </c>
      <c r="H59" s="38">
        <f t="shared" si="3"/>
        <v>6</v>
      </c>
      <c r="I59" s="38">
        <f t="shared" si="3"/>
        <v>8</v>
      </c>
      <c r="J59" s="38">
        <f t="shared" si="3"/>
        <v>7</v>
      </c>
      <c r="K59" s="39">
        <f t="shared" si="3"/>
        <v>0</v>
      </c>
      <c r="L59" s="38">
        <f t="shared" si="3"/>
        <v>5</v>
      </c>
      <c r="M59" s="38"/>
      <c r="N59" s="40">
        <f t="shared" ref="N59:Q59" si="4">SUM(N3:N58)</f>
        <v>55</v>
      </c>
      <c r="O59" s="38">
        <f t="shared" si="4"/>
        <v>0</v>
      </c>
      <c r="P59" s="38">
        <f t="shared" si="4"/>
        <v>0</v>
      </c>
      <c r="Q59" s="38">
        <f t="shared" si="4"/>
        <v>0</v>
      </c>
      <c r="R59" s="38"/>
      <c r="S59" s="38"/>
      <c r="T59" s="38">
        <f t="shared" ref="T59:Y59" si="5">SUM(T3:T58)</f>
        <v>47</v>
      </c>
      <c r="U59" s="38">
        <f t="shared" si="5"/>
        <v>8</v>
      </c>
      <c r="V59" s="38">
        <f t="shared" si="5"/>
        <v>14</v>
      </c>
      <c r="W59" s="41">
        <f t="shared" si="5"/>
        <v>4</v>
      </c>
      <c r="X59" s="38">
        <f t="shared" si="5"/>
        <v>18</v>
      </c>
      <c r="Y59" s="38">
        <f t="shared" si="5"/>
        <v>0</v>
      </c>
      <c r="Z59" s="38"/>
      <c r="AA59" s="38"/>
      <c r="AB59" s="38"/>
      <c r="AC59" s="38"/>
      <c r="AD59" s="38"/>
      <c r="AE59" s="38">
        <f t="shared" ref="AE59:AR59" si="6">SUM(AE3:AE58)</f>
        <v>54</v>
      </c>
      <c r="AF59" s="38">
        <f t="shared" si="6"/>
        <v>1</v>
      </c>
      <c r="AG59" s="38">
        <f t="shared" si="6"/>
        <v>41</v>
      </c>
      <c r="AH59" s="38">
        <f t="shared" si="6"/>
        <v>26</v>
      </c>
      <c r="AI59" s="38">
        <f t="shared" si="6"/>
        <v>1</v>
      </c>
      <c r="AJ59" s="38">
        <f t="shared" si="6"/>
        <v>10</v>
      </c>
      <c r="AK59" s="38">
        <f t="shared" si="6"/>
        <v>2</v>
      </c>
      <c r="AL59" s="38">
        <f t="shared" si="6"/>
        <v>7</v>
      </c>
      <c r="AM59" s="38">
        <f t="shared" si="6"/>
        <v>1</v>
      </c>
      <c r="AN59" s="38">
        <f t="shared" si="6"/>
        <v>1</v>
      </c>
      <c r="AO59" s="38">
        <f t="shared" si="6"/>
        <v>2</v>
      </c>
      <c r="AP59" s="38">
        <f t="shared" si="6"/>
        <v>21</v>
      </c>
      <c r="AQ59" s="38">
        <f t="shared" si="6"/>
        <v>23</v>
      </c>
      <c r="AR59" s="38">
        <f t="shared" si="6"/>
        <v>7</v>
      </c>
      <c r="AS59" s="38">
        <v>25.0</v>
      </c>
      <c r="AT59" s="38">
        <f t="shared" ref="AT59:AV59" si="7">SUM(AT3:AT58)</f>
        <v>10</v>
      </c>
      <c r="AU59" s="38">
        <f t="shared" si="7"/>
        <v>20</v>
      </c>
      <c r="AV59" s="38">
        <f t="shared" si="7"/>
        <v>10</v>
      </c>
      <c r="AW59" s="42"/>
      <c r="AX59" s="42"/>
    </row>
    <row r="60" ht="15.75" customHeight="1">
      <c r="A60" s="43"/>
      <c r="B60" s="44" t="s">
        <v>134</v>
      </c>
      <c r="C60" s="43"/>
      <c r="D60" s="43"/>
      <c r="E60" s="44">
        <v>9.0</v>
      </c>
      <c r="F60" s="44">
        <v>9.0</v>
      </c>
      <c r="G60" s="44">
        <v>6.0</v>
      </c>
      <c r="H60" s="44">
        <v>6.0</v>
      </c>
      <c r="I60" s="44">
        <v>9.0</v>
      </c>
      <c r="J60" s="44">
        <v>9.0</v>
      </c>
      <c r="K60" s="44">
        <v>9.0</v>
      </c>
      <c r="L60" s="44">
        <v>6.0</v>
      </c>
      <c r="M60" s="44"/>
      <c r="N60" s="44">
        <v>30.0</v>
      </c>
      <c r="O60" s="43"/>
      <c r="P60" s="43"/>
      <c r="Q60" s="43"/>
      <c r="R60" s="45">
        <f>AVERAGE($R$3:$R$57)</f>
        <v>9.545454545</v>
      </c>
      <c r="S60" s="46" t="s">
        <v>135</v>
      </c>
      <c r="U60" s="44">
        <v>6.0</v>
      </c>
      <c r="V60" s="44">
        <v>6.0</v>
      </c>
      <c r="W60" s="47">
        <v>6.0</v>
      </c>
      <c r="Y60" s="48">
        <f t="shared" ref="Y60:AD60" si="8">Y59/$N$59</f>
        <v>0</v>
      </c>
      <c r="Z60" s="48">
        <f t="shared" si="8"/>
        <v>0</v>
      </c>
      <c r="AA60" s="48">
        <f t="shared" si="8"/>
        <v>0</v>
      </c>
      <c r="AB60" s="48">
        <f t="shared" si="8"/>
        <v>0</v>
      </c>
      <c r="AC60" s="48">
        <f t="shared" si="8"/>
        <v>0</v>
      </c>
      <c r="AD60" s="48">
        <f t="shared" si="8"/>
        <v>0</v>
      </c>
      <c r="AF60" s="49" t="s">
        <v>136</v>
      </c>
      <c r="AG60" s="44"/>
      <c r="AH60" s="44">
        <v>6.0</v>
      </c>
      <c r="AI60" s="44"/>
      <c r="AJ60" s="44"/>
      <c r="AK60" s="44"/>
      <c r="AL60" s="44"/>
      <c r="AM60" s="44"/>
      <c r="AN60" s="44"/>
      <c r="AO60" s="44"/>
      <c r="AP60" s="44">
        <v>10.0</v>
      </c>
      <c r="AQ60" s="44">
        <v>15.0</v>
      </c>
      <c r="AR60" s="44">
        <v>5.0</v>
      </c>
      <c r="AS60" s="44"/>
      <c r="AT60" s="44">
        <v>5.0</v>
      </c>
      <c r="AU60" s="44">
        <v>5.0</v>
      </c>
      <c r="AV60" s="44">
        <v>10.0</v>
      </c>
      <c r="AW60" s="50"/>
      <c r="AX60" s="50"/>
    </row>
    <row r="61" ht="15.75" customHeight="1">
      <c r="A61" s="23"/>
      <c r="B61" s="24" t="s">
        <v>137</v>
      </c>
      <c r="C61" s="23"/>
      <c r="D61" s="23"/>
      <c r="E61" s="24"/>
      <c r="F61" s="24"/>
      <c r="G61" s="24"/>
      <c r="H61" s="24"/>
      <c r="I61" s="24"/>
      <c r="J61" s="24"/>
      <c r="K61" s="24"/>
      <c r="L61" s="24"/>
      <c r="M61" s="24"/>
      <c r="N61" s="24"/>
      <c r="O61" s="23"/>
      <c r="P61" s="23"/>
      <c r="Q61" s="23"/>
      <c r="R61" s="51">
        <f>MAX($R$3:$R$57)</f>
        <v>26</v>
      </c>
      <c r="S61" s="52" t="s">
        <v>138</v>
      </c>
      <c r="T61" s="53">
        <f>T59/$N$59</f>
        <v>0.8545454545</v>
      </c>
      <c r="U61" s="24"/>
      <c r="V61" s="24"/>
      <c r="W61" s="24"/>
      <c r="X61" s="53">
        <f>X59/$N$59</f>
        <v>0.3272727273</v>
      </c>
      <c r="Y61" s="53"/>
      <c r="Z61" s="53"/>
      <c r="AA61" s="53"/>
      <c r="AB61" s="53"/>
      <c r="AC61" s="53"/>
      <c r="AD61" s="53"/>
      <c r="AE61" s="53">
        <f t="shared" ref="AE61:AF61" si="9">AE59/$N$59</f>
        <v>0.9818181818</v>
      </c>
      <c r="AF61" s="54">
        <f t="shared" si="9"/>
        <v>0.01818181818</v>
      </c>
      <c r="AG61" s="53">
        <f>AG59/N59</f>
        <v>0.7454545455</v>
      </c>
      <c r="AH61" s="24">
        <f>55-AH59-AI59</f>
        <v>28</v>
      </c>
      <c r="AI61" s="55" t="s">
        <v>139</v>
      </c>
      <c r="AJ61" s="24"/>
      <c r="AK61" s="24"/>
      <c r="AL61" s="24"/>
      <c r="AM61" s="24"/>
      <c r="AN61" s="24"/>
      <c r="AO61" s="24"/>
      <c r="AP61" s="24"/>
      <c r="AQ61" s="53">
        <f t="shared" ref="AQ61:AS61" si="10">AQ59/$N$59</f>
        <v>0.4181818182</v>
      </c>
      <c r="AR61" s="53">
        <f t="shared" si="10"/>
        <v>0.1272727273</v>
      </c>
      <c r="AS61" s="53">
        <f t="shared" si="10"/>
        <v>0.4545454545</v>
      </c>
      <c r="AT61" s="24"/>
      <c r="AU61" s="24"/>
      <c r="AV61" s="24"/>
      <c r="AW61" s="27"/>
      <c r="AX61" s="27"/>
    </row>
    <row r="62" ht="15.75" customHeight="1">
      <c r="A62" s="56"/>
      <c r="B62" s="44" t="s">
        <v>140</v>
      </c>
      <c r="C62" s="44"/>
      <c r="D62" s="56"/>
      <c r="E62" s="56"/>
      <c r="F62" s="56"/>
      <c r="G62" s="56"/>
      <c r="H62" s="56"/>
      <c r="I62" s="56"/>
      <c r="J62" s="56"/>
      <c r="K62" s="56"/>
      <c r="L62" s="56"/>
      <c r="M62" s="56"/>
      <c r="N62" s="57" t="s">
        <v>141</v>
      </c>
      <c r="O62" s="56"/>
      <c r="P62" s="56"/>
      <c r="Q62" s="56"/>
      <c r="R62" s="58">
        <f>MIN($R$3:$R$57)</f>
        <v>1</v>
      </c>
      <c r="S62" s="59" t="s">
        <v>142</v>
      </c>
      <c r="T62" s="48">
        <v>0.67</v>
      </c>
      <c r="U62" s="56"/>
      <c r="V62" s="56"/>
      <c r="W62" s="56"/>
      <c r="X62" s="48">
        <v>0.33</v>
      </c>
      <c r="Y62" s="56"/>
      <c r="Z62" s="56"/>
      <c r="AA62" s="56"/>
      <c r="AB62" s="56"/>
      <c r="AC62" s="56"/>
      <c r="AD62" s="56"/>
      <c r="AE62" s="48">
        <v>0.5</v>
      </c>
      <c r="AF62" s="48">
        <v>0.2</v>
      </c>
      <c r="AG62" s="48"/>
      <c r="AH62" s="56"/>
      <c r="AI62" s="56"/>
      <c r="AJ62" s="56"/>
      <c r="AK62" s="56"/>
      <c r="AL62" s="56"/>
      <c r="AM62" s="56"/>
      <c r="AN62" s="56"/>
      <c r="AO62" s="56"/>
      <c r="AP62" s="56"/>
      <c r="AQ62" s="56"/>
      <c r="AR62" s="56"/>
      <c r="AS62" s="56"/>
      <c r="AT62" s="56"/>
      <c r="AU62" s="56"/>
      <c r="AV62" s="56"/>
      <c r="AW62" s="60"/>
      <c r="AX62" s="60"/>
    </row>
    <row r="63" ht="15.75" customHeight="1">
      <c r="A63" s="61"/>
      <c r="B63" s="61" t="s">
        <v>143</v>
      </c>
      <c r="C63" s="61"/>
      <c r="D63" s="61"/>
      <c r="E63" s="61" t="str">
        <f t="shared" ref="E63:L63" si="11">if(E59&lt;E60,"no", "yes")</f>
        <v>no</v>
      </c>
      <c r="F63" s="61" t="str">
        <f t="shared" si="11"/>
        <v>yes</v>
      </c>
      <c r="G63" s="61" t="str">
        <f t="shared" si="11"/>
        <v>yes</v>
      </c>
      <c r="H63" s="61" t="str">
        <f t="shared" si="11"/>
        <v>yes</v>
      </c>
      <c r="I63" s="61" t="str">
        <f t="shared" si="11"/>
        <v>no</v>
      </c>
      <c r="J63" s="61" t="str">
        <f t="shared" si="11"/>
        <v>no</v>
      </c>
      <c r="K63" s="61" t="str">
        <f t="shared" si="11"/>
        <v>no</v>
      </c>
      <c r="L63" s="61" t="str">
        <f t="shared" si="11"/>
        <v>no</v>
      </c>
      <c r="M63" s="61"/>
      <c r="N63" s="61" t="str">
        <f>if(N59&lt;N60,"no", "yes")</f>
        <v>yes</v>
      </c>
      <c r="O63" s="61"/>
      <c r="P63" s="61"/>
      <c r="Q63" s="61"/>
      <c r="R63" s="61"/>
      <c r="S63" s="61"/>
      <c r="T63" s="61" t="str">
        <f>if(T61&lt;T62,"no", "yes")</f>
        <v>yes</v>
      </c>
      <c r="U63" s="61" t="str">
        <f t="shared" ref="U63:W63" si="12">if(U59&lt;U60,"no", "yes")</f>
        <v>yes</v>
      </c>
      <c r="V63" s="61" t="str">
        <f t="shared" si="12"/>
        <v>yes</v>
      </c>
      <c r="W63" s="61" t="str">
        <f t="shared" si="12"/>
        <v>no</v>
      </c>
      <c r="X63" s="61" t="str">
        <f>if(X61&lt;X62,"no", "yes")</f>
        <v>no</v>
      </c>
      <c r="Y63" s="61" t="str">
        <f>if(Y59&lt;Y60,"no", "yes")</f>
        <v>yes</v>
      </c>
      <c r="Z63" s="61"/>
      <c r="AA63" s="61"/>
      <c r="AB63" s="61"/>
      <c r="AC63" s="61"/>
      <c r="AD63" s="61"/>
      <c r="AE63" s="61" t="str">
        <f t="shared" ref="AE63:AF63" si="13">if(AE61&lt;AE62,"no", "yes")</f>
        <v>yes</v>
      </c>
      <c r="AF63" s="61" t="str">
        <f t="shared" si="13"/>
        <v>no</v>
      </c>
      <c r="AG63" s="61"/>
      <c r="AH63" s="61" t="str">
        <f>if(AH59&lt;AH60,"no", "yes")</f>
        <v>yes</v>
      </c>
      <c r="AI63" s="61"/>
      <c r="AJ63" s="61"/>
      <c r="AK63" s="61"/>
      <c r="AL63" s="61"/>
      <c r="AM63" s="61"/>
      <c r="AN63" s="61"/>
      <c r="AO63" s="61"/>
      <c r="AP63" s="61" t="str">
        <f t="shared" ref="AP63:AR63" si="14">if(AP59&lt;AP60,"no", "yes")</f>
        <v>yes</v>
      </c>
      <c r="AQ63" s="61" t="str">
        <f t="shared" si="14"/>
        <v>yes</v>
      </c>
      <c r="AR63" s="61" t="str">
        <f t="shared" si="14"/>
        <v>yes</v>
      </c>
      <c r="AS63" s="61"/>
      <c r="AT63" s="61" t="str">
        <f t="shared" ref="AT63:AV63" si="15">if(AT59&lt;AT60,"no", "yes")</f>
        <v>yes</v>
      </c>
      <c r="AU63" s="61" t="str">
        <f t="shared" si="15"/>
        <v>yes</v>
      </c>
      <c r="AV63" s="61" t="str">
        <f t="shared" si="15"/>
        <v>yes</v>
      </c>
      <c r="AW63" s="62"/>
      <c r="AX63" s="62"/>
    </row>
    <row r="64" ht="15.75" customHeight="1">
      <c r="A64" s="61"/>
      <c r="B64" s="24"/>
      <c r="C64" s="24"/>
      <c r="D64" s="61"/>
      <c r="E64" s="61"/>
      <c r="F64" s="61"/>
      <c r="G64" s="61"/>
      <c r="H64" s="61"/>
      <c r="I64" s="61"/>
      <c r="J64" s="61"/>
      <c r="K64" s="61"/>
      <c r="L64" s="61"/>
      <c r="M64" s="61"/>
      <c r="N64" s="63"/>
      <c r="O64" s="61"/>
      <c r="P64" s="61"/>
      <c r="Q64" s="61"/>
      <c r="R64" s="64"/>
      <c r="S64" s="61"/>
      <c r="T64" s="48"/>
      <c r="U64" s="61"/>
      <c r="V64" s="61"/>
      <c r="W64" s="61"/>
      <c r="X64" s="48"/>
      <c r="Y64" s="61"/>
      <c r="Z64" s="61"/>
      <c r="AA64" s="61"/>
      <c r="AB64" s="61"/>
      <c r="AC64" s="61"/>
      <c r="AD64" s="61"/>
      <c r="AE64" s="48"/>
      <c r="AF64" s="48"/>
      <c r="AG64" s="48"/>
      <c r="AH64" s="61"/>
      <c r="AI64" s="61"/>
      <c r="AJ64" s="61"/>
      <c r="AK64" s="61"/>
      <c r="AL64" s="61"/>
      <c r="AM64" s="61"/>
      <c r="AN64" s="61"/>
      <c r="AO64" s="61"/>
      <c r="AP64" s="61"/>
      <c r="AQ64" s="61"/>
      <c r="AR64" s="61"/>
      <c r="AS64" s="61"/>
      <c r="AT64" s="61"/>
      <c r="AU64" s="61"/>
      <c r="AV64" s="61"/>
      <c r="AW64" s="62"/>
      <c r="AX64" s="62"/>
    </row>
    <row r="65" ht="15.75" customHeight="1">
      <c r="A65" s="23"/>
      <c r="B65" s="23"/>
      <c r="C65" s="23"/>
      <c r="D65" s="23"/>
      <c r="E65" s="23"/>
      <c r="F65" s="23"/>
      <c r="G65" s="23"/>
      <c r="H65" s="23"/>
      <c r="I65" s="23"/>
      <c r="J65" s="23"/>
      <c r="K65" s="23"/>
      <c r="L65" s="23"/>
      <c r="M65" s="23"/>
      <c r="N65" s="65">
        <v>7.0</v>
      </c>
      <c r="O65" s="66" t="s">
        <v>144</v>
      </c>
      <c r="P65" s="67"/>
      <c r="Q65" s="67"/>
      <c r="R65" s="66" t="s">
        <v>144</v>
      </c>
      <c r="S65" s="68"/>
      <c r="T65" s="23"/>
      <c r="U65" s="23"/>
      <c r="V65" s="23"/>
      <c r="W65" s="23"/>
      <c r="X65" s="23"/>
      <c r="Y65" s="23"/>
      <c r="Z65" s="23"/>
      <c r="AA65" s="23"/>
      <c r="AB65" s="23"/>
      <c r="AC65" s="23"/>
      <c r="AD65" s="23"/>
      <c r="AE65" s="23"/>
      <c r="AF65" s="23"/>
      <c r="AG65" s="23"/>
      <c r="AH65" s="23"/>
      <c r="AI65" s="23"/>
      <c r="AJ65" s="23"/>
      <c r="AK65" s="23"/>
      <c r="AL65" s="23"/>
      <c r="AM65" s="23"/>
      <c r="AN65" s="23"/>
      <c r="AO65" s="23"/>
      <c r="AP65" s="23">
        <f>55-AP59</f>
        <v>34</v>
      </c>
      <c r="AQ65" s="23"/>
      <c r="AR65" s="23"/>
      <c r="AS65" s="23"/>
      <c r="AT65" s="23"/>
      <c r="AU65" s="23">
        <f>55-AU59</f>
        <v>35</v>
      </c>
      <c r="AV65" s="23"/>
      <c r="AW65" s="27"/>
      <c r="AX65" s="27"/>
    </row>
    <row r="66" ht="15.75" customHeight="1">
      <c r="A66" s="23"/>
      <c r="B66" s="23"/>
      <c r="C66" s="23"/>
      <c r="D66" s="69"/>
      <c r="E66" s="23"/>
      <c r="F66" s="23"/>
      <c r="G66" s="23"/>
      <c r="H66" s="23"/>
      <c r="I66" s="23"/>
      <c r="J66" s="23"/>
      <c r="K66" s="23"/>
      <c r="L66" s="23"/>
      <c r="M66" s="23"/>
      <c r="N66" s="70">
        <f>N59-N65</f>
        <v>48</v>
      </c>
      <c r="O66" s="71" t="s">
        <v>145</v>
      </c>
      <c r="P66" s="72"/>
      <c r="Q66" s="72"/>
      <c r="R66" s="71" t="s">
        <v>145</v>
      </c>
      <c r="S66" s="73"/>
      <c r="T66" s="23"/>
      <c r="U66" s="23"/>
      <c r="V66" s="23"/>
      <c r="W66" s="23"/>
      <c r="X66" s="23">
        <f>28+26+1</f>
        <v>55</v>
      </c>
      <c r="Y66" s="23"/>
      <c r="Z66" s="23"/>
      <c r="AA66" s="23"/>
      <c r="AB66" s="23"/>
      <c r="AC66" s="23"/>
      <c r="AD66" s="23"/>
      <c r="AE66" s="23"/>
      <c r="AF66" s="23"/>
      <c r="AG66" s="74" t="s">
        <v>146</v>
      </c>
      <c r="AH66" s="39"/>
      <c r="AI66" s="39"/>
      <c r="AJ66" s="39"/>
      <c r="AK66" s="39"/>
      <c r="AL66" s="23"/>
      <c r="AM66" s="23"/>
      <c r="AN66" s="23"/>
      <c r="AO66" s="23"/>
      <c r="AP66" s="24" t="s">
        <v>147</v>
      </c>
      <c r="AQ66" s="23"/>
      <c r="AR66" s="23"/>
      <c r="AS66" s="23"/>
      <c r="AT66" s="23"/>
      <c r="AU66" s="24" t="s">
        <v>148</v>
      </c>
      <c r="AV66" s="23"/>
      <c r="AW66" s="27"/>
      <c r="AX66" s="27"/>
    </row>
    <row r="67" ht="15.75" customHeight="1">
      <c r="A67" s="75"/>
      <c r="B67" s="76"/>
      <c r="C67" s="76"/>
      <c r="D67" s="23"/>
      <c r="E67" s="23"/>
      <c r="F67" s="23"/>
      <c r="G67" s="23"/>
      <c r="H67" s="23"/>
      <c r="I67" s="23"/>
      <c r="J67" s="23"/>
      <c r="K67" s="23"/>
      <c r="L67" s="23"/>
      <c r="M67" s="23"/>
      <c r="O67" s="23"/>
      <c r="P67" s="23"/>
      <c r="Q67" s="23"/>
      <c r="R67" s="23"/>
      <c r="S67" s="23"/>
      <c r="T67" s="23"/>
      <c r="U67" s="23"/>
      <c r="V67" s="23"/>
      <c r="W67" s="23"/>
      <c r="X67" s="23"/>
      <c r="Y67" s="23"/>
      <c r="Z67" s="23"/>
      <c r="AA67" s="23"/>
      <c r="AB67" s="23"/>
      <c r="AC67" s="23"/>
      <c r="AD67" s="23"/>
      <c r="AE67" s="23"/>
      <c r="AF67" s="23"/>
      <c r="AG67" s="39">
        <f>AE59-AG59</f>
        <v>13</v>
      </c>
      <c r="AH67" s="77">
        <f>AG67/N59</f>
        <v>0.2363636364</v>
      </c>
      <c r="AI67" s="23"/>
      <c r="AJ67" s="23"/>
      <c r="AK67" s="23"/>
      <c r="AL67" s="23"/>
      <c r="AM67" s="23"/>
      <c r="AN67" s="23"/>
      <c r="AO67" s="23"/>
      <c r="AP67" s="23"/>
      <c r="AQ67" s="23"/>
      <c r="AR67" s="23"/>
      <c r="AS67" s="23"/>
      <c r="AT67" s="23"/>
      <c r="AU67" s="23"/>
      <c r="AV67" s="23"/>
      <c r="AW67" s="27"/>
      <c r="AX67" s="27"/>
    </row>
    <row r="68" ht="15.75" customHeight="1">
      <c r="A68" s="75"/>
      <c r="B68" s="76"/>
      <c r="C68" s="76"/>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78">
        <v>14.0</v>
      </c>
      <c r="AH68" s="79">
        <f>AG68/N59</f>
        <v>0.2545454545</v>
      </c>
      <c r="AI68" s="23"/>
      <c r="AJ68" s="23"/>
      <c r="AK68" s="23"/>
      <c r="AL68" s="23"/>
      <c r="AM68" s="23"/>
      <c r="AN68" s="23"/>
      <c r="AO68" s="23"/>
      <c r="AP68" s="23">
        <f>34+10+7+1+2+2</f>
        <v>56</v>
      </c>
      <c r="AQ68" s="23"/>
      <c r="AR68" s="23"/>
      <c r="AS68" s="23"/>
      <c r="AT68" s="23"/>
      <c r="AU68" s="23"/>
      <c r="AV68" s="23"/>
      <c r="AW68" s="27"/>
      <c r="AX68" s="27"/>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80" t="s">
        <v>149</v>
      </c>
      <c r="AH69" s="23"/>
      <c r="AI69" s="23"/>
      <c r="AJ69" s="23"/>
      <c r="AK69" s="23"/>
      <c r="AL69" s="23"/>
      <c r="AM69" s="23"/>
      <c r="AN69" s="23"/>
      <c r="AO69" s="23"/>
      <c r="AP69" s="23"/>
      <c r="AR69" s="24"/>
      <c r="AS69" s="24"/>
      <c r="AT69" s="23"/>
      <c r="AU69" s="23"/>
      <c r="AV69" s="23"/>
      <c r="AW69" s="27"/>
      <c r="AX69" s="27"/>
    </row>
    <row r="70" ht="15.75" customHeight="1">
      <c r="A70" s="23"/>
      <c r="B70" s="23"/>
      <c r="C70" s="23"/>
      <c r="D70" s="80"/>
      <c r="E70" s="23"/>
      <c r="F70" s="23"/>
      <c r="G70" s="23"/>
      <c r="H70" s="23"/>
      <c r="I70" s="23"/>
      <c r="J70" s="23"/>
      <c r="K70" s="23"/>
      <c r="L70" s="23"/>
      <c r="M70" s="23"/>
      <c r="O70" s="23"/>
      <c r="P70" s="23"/>
      <c r="Q70" s="23"/>
      <c r="R70" s="23"/>
      <c r="S70" s="23"/>
      <c r="T70" s="23"/>
      <c r="U70" s="23"/>
      <c r="V70" s="23"/>
      <c r="W70" s="23"/>
      <c r="X70" s="23"/>
      <c r="Y70" s="23"/>
      <c r="Z70" s="23"/>
      <c r="AA70" s="23"/>
      <c r="AB70" s="23"/>
      <c r="AC70" s="23"/>
      <c r="AD70" s="23"/>
      <c r="AE70" s="23"/>
      <c r="AF70" s="23"/>
      <c r="AG70" s="23"/>
      <c r="AH70" s="23"/>
      <c r="AI70" s="81"/>
      <c r="AJ70" s="23"/>
      <c r="AK70" s="23"/>
      <c r="AL70" s="23"/>
      <c r="AM70" s="23"/>
      <c r="AN70" s="23"/>
      <c r="AO70" s="23"/>
      <c r="AP70" s="23"/>
      <c r="AQ70" s="23"/>
      <c r="AR70" s="23"/>
      <c r="AS70" s="23"/>
      <c r="AT70" s="23"/>
      <c r="AU70" s="23"/>
      <c r="AV70" s="23"/>
      <c r="AW70" s="27"/>
      <c r="AX70" s="27"/>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79"/>
      <c r="AG71" s="23"/>
      <c r="AH71" s="23"/>
      <c r="AI71" s="23"/>
      <c r="AJ71" s="23"/>
      <c r="AK71" s="23"/>
      <c r="AL71" s="23"/>
      <c r="AM71" s="23"/>
      <c r="AN71" s="23"/>
      <c r="AO71" s="23"/>
      <c r="AP71" s="23"/>
      <c r="AQ71" s="23"/>
      <c r="AR71" s="23"/>
      <c r="AS71" s="23"/>
      <c r="AT71" s="23"/>
      <c r="AU71" s="23"/>
      <c r="AV71" s="23"/>
      <c r="AW71" s="27"/>
      <c r="AX71" s="27"/>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7"/>
      <c r="AX72" s="27"/>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7"/>
      <c r="AX73" s="27"/>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7"/>
      <c r="AX74" s="27"/>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7"/>
      <c r="AX75" s="27"/>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7"/>
      <c r="AX76" s="27"/>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7"/>
      <c r="AX77" s="27"/>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7"/>
      <c r="AX78" s="27"/>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7"/>
      <c r="AX79" s="27"/>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7"/>
      <c r="AX80" s="27"/>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7"/>
      <c r="AX81" s="27"/>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7"/>
      <c r="AX82" s="27"/>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7"/>
      <c r="AX83" s="27"/>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7"/>
      <c r="AX84" s="27"/>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7"/>
      <c r="AX85" s="27"/>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7"/>
      <c r="AX86" s="27"/>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7"/>
      <c r="AX87" s="27"/>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7"/>
      <c r="AX88" s="27"/>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7"/>
      <c r="AX89" s="27"/>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7"/>
      <c r="AX90" s="27"/>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7"/>
      <c r="AX91" s="27"/>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7"/>
      <c r="AX92" s="27"/>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7"/>
      <c r="AX93" s="27"/>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7"/>
      <c r="AX94" s="27"/>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7"/>
      <c r="AX95" s="27"/>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7"/>
      <c r="AX96" s="27"/>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7"/>
      <c r="AX97" s="27"/>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7"/>
      <c r="AX98" s="27"/>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7"/>
      <c r="AX99" s="27"/>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7"/>
      <c r="AX100" s="27"/>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7"/>
      <c r="AX101" s="27"/>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7"/>
      <c r="AX102" s="27"/>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7"/>
      <c r="AX103" s="27"/>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7"/>
      <c r="AX104" s="27"/>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7"/>
      <c r="AX105" s="27"/>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7"/>
      <c r="AX106" s="27"/>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7"/>
      <c r="AX107" s="27"/>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7"/>
      <c r="AX108" s="27"/>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7"/>
      <c r="AX109" s="27"/>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7"/>
      <c r="AX110" s="27"/>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7"/>
      <c r="AX111" s="27"/>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7"/>
      <c r="AX112" s="27"/>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7"/>
      <c r="AX113" s="27"/>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7"/>
      <c r="AX114" s="27"/>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7"/>
      <c r="AX115" s="27"/>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7"/>
      <c r="AX116" s="27"/>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7"/>
      <c r="AX117" s="27"/>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7"/>
      <c r="AX118" s="27"/>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7"/>
      <c r="AX119" s="27"/>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7"/>
      <c r="AX120" s="27"/>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7"/>
      <c r="AX121" s="27"/>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7"/>
      <c r="AX122" s="27"/>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7"/>
      <c r="AX123" s="27"/>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7"/>
      <c r="AX124" s="27"/>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7"/>
      <c r="AX125" s="27"/>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7"/>
      <c r="AX126" s="27"/>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7"/>
      <c r="AX127" s="27"/>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7"/>
      <c r="AX128" s="27"/>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7"/>
      <c r="AX129" s="27"/>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7"/>
      <c r="AX130" s="27"/>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7"/>
      <c r="AX131" s="27"/>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7"/>
      <c r="AX132" s="27"/>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7"/>
      <c r="AX133" s="27"/>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7"/>
      <c r="AX134" s="27"/>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7"/>
      <c r="AX135" s="27"/>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7"/>
      <c r="AX136" s="27"/>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7"/>
      <c r="AX137" s="27"/>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7"/>
      <c r="AX138" s="27"/>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7"/>
      <c r="AX139" s="27"/>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7"/>
      <c r="AX140" s="27"/>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7"/>
      <c r="AX141" s="27"/>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7"/>
      <c r="AX142" s="27"/>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7"/>
      <c r="AX143" s="27"/>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7"/>
      <c r="AX144" s="27"/>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7"/>
      <c r="AX145" s="27"/>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7"/>
      <c r="AX146" s="27"/>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7"/>
      <c r="AX147" s="27"/>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7"/>
      <c r="AX148" s="27"/>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7"/>
      <c r="AX149" s="27"/>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7"/>
      <c r="AX150" s="27"/>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7"/>
      <c r="AX151" s="27"/>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7"/>
      <c r="AX152" s="27"/>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7"/>
      <c r="AX153" s="27"/>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7"/>
      <c r="AX154" s="27"/>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7"/>
      <c r="AX155" s="27"/>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7"/>
      <c r="AX156" s="27"/>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7"/>
      <c r="AX157" s="27"/>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7"/>
      <c r="AX158" s="27"/>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7"/>
      <c r="AX159" s="27"/>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7"/>
      <c r="AX160" s="27"/>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7"/>
      <c r="AX161" s="27"/>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7"/>
      <c r="AX162" s="27"/>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7"/>
      <c r="AX163" s="27"/>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7"/>
      <c r="AX164" s="27"/>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7"/>
      <c r="AX165" s="27"/>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7"/>
      <c r="AX166" s="27"/>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7"/>
      <c r="AX167" s="27"/>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7"/>
      <c r="AX168" s="27"/>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7"/>
      <c r="AX169" s="27"/>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7"/>
      <c r="AX170" s="27"/>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7"/>
      <c r="AX171" s="27"/>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7"/>
      <c r="AX172" s="27"/>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7"/>
      <c r="AX173" s="27"/>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7"/>
      <c r="AX174" s="27"/>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7"/>
      <c r="AX175" s="27"/>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7"/>
      <c r="AX176" s="27"/>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7"/>
      <c r="AX177" s="27"/>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7"/>
      <c r="AX178" s="27"/>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7"/>
      <c r="AX179" s="27"/>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7"/>
      <c r="AX180" s="27"/>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7"/>
      <c r="AX181" s="27"/>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7"/>
      <c r="AX182" s="27"/>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7"/>
      <c r="AX183" s="27"/>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7"/>
      <c r="AX184" s="27"/>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7"/>
      <c r="AX185" s="27"/>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7"/>
      <c r="AX186" s="27"/>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7"/>
      <c r="AX187" s="27"/>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7"/>
      <c r="AX188" s="27"/>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7"/>
      <c r="AX189" s="27"/>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7"/>
      <c r="AX190" s="27"/>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7"/>
      <c r="AX191" s="27"/>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7"/>
      <c r="AX192" s="27"/>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7"/>
      <c r="AX193" s="27"/>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7"/>
      <c r="AX194" s="27"/>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7"/>
      <c r="AX195" s="27"/>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7"/>
      <c r="AX196" s="27"/>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7"/>
      <c r="AX197" s="27"/>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7"/>
      <c r="AX198" s="27"/>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7"/>
      <c r="AX199" s="27"/>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7"/>
      <c r="AX200" s="27"/>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7"/>
      <c r="AX201" s="27"/>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7"/>
      <c r="AX202" s="27"/>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7"/>
      <c r="AX203" s="27"/>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7"/>
      <c r="AX204" s="27"/>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7"/>
      <c r="AX205" s="27"/>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7"/>
      <c r="AX206" s="27"/>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7"/>
      <c r="AX207" s="27"/>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7"/>
      <c r="AX208" s="27"/>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7"/>
      <c r="AX209" s="27"/>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7"/>
      <c r="AX210" s="27"/>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7"/>
      <c r="AX211" s="27"/>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7"/>
      <c r="AX212" s="27"/>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7"/>
      <c r="AX213" s="27"/>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7"/>
      <c r="AX214" s="27"/>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7"/>
      <c r="AX215" s="27"/>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7"/>
      <c r="AX216" s="27"/>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7"/>
      <c r="AX217" s="27"/>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7"/>
      <c r="AX218" s="27"/>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7"/>
      <c r="AX219" s="27"/>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7"/>
      <c r="AX220" s="27"/>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7"/>
      <c r="AX221" s="27"/>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7"/>
      <c r="AX222" s="27"/>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7"/>
      <c r="AX223" s="27"/>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7"/>
      <c r="AX224" s="27"/>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7"/>
      <c r="AX225" s="27"/>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7"/>
      <c r="AX226" s="27"/>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7"/>
      <c r="AX227" s="27"/>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7"/>
      <c r="AX228" s="27"/>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7"/>
      <c r="AX229" s="27"/>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7"/>
      <c r="AX230" s="27"/>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7"/>
      <c r="AX231" s="27"/>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7"/>
      <c r="AX232" s="27"/>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7"/>
      <c r="AX233" s="27"/>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7"/>
      <c r="AX234" s="27"/>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7"/>
      <c r="AX235" s="27"/>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7"/>
      <c r="AX236" s="27"/>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7"/>
      <c r="AX237" s="27"/>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7"/>
      <c r="AX238" s="27"/>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7"/>
      <c r="AX239" s="27"/>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7"/>
      <c r="AX240" s="27"/>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7"/>
      <c r="AX241" s="27"/>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7"/>
      <c r="AX242" s="27"/>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7"/>
      <c r="AX243" s="27"/>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7"/>
      <c r="AX244" s="27"/>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7"/>
      <c r="AX245" s="27"/>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7"/>
      <c r="AX246" s="27"/>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7"/>
      <c r="AX247" s="27"/>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7"/>
      <c r="AX248" s="27"/>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7"/>
      <c r="AX249" s="27"/>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7"/>
      <c r="AX250" s="27"/>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7"/>
      <c r="AX251" s="27"/>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7"/>
      <c r="AX252" s="27"/>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7"/>
      <c r="AX253" s="27"/>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7"/>
      <c r="AX254" s="27"/>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7"/>
      <c r="AX255" s="27"/>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7"/>
      <c r="AX256" s="27"/>
    </row>
    <row r="257" ht="15.7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7"/>
      <c r="AX257" s="27"/>
    </row>
    <row r="258" ht="15.7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7"/>
      <c r="AX258" s="27"/>
    </row>
    <row r="259" ht="15.7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7"/>
      <c r="AX259" s="27"/>
    </row>
    <row r="260" ht="15.7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7"/>
      <c r="AX260" s="27"/>
    </row>
    <row r="261" ht="15.7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7"/>
      <c r="AX261" s="27"/>
    </row>
    <row r="262" ht="15.7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7"/>
      <c r="AX262" s="27"/>
    </row>
    <row r="263" ht="15.7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7"/>
      <c r="AX263" s="27"/>
    </row>
    <row r="264" ht="15.7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7"/>
      <c r="AX264" s="27"/>
    </row>
    <row r="265" ht="15.7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7"/>
      <c r="AX265" s="27"/>
    </row>
    <row r="266" ht="15.7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7"/>
      <c r="AX266" s="27"/>
    </row>
    <row r="267" ht="15.7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7"/>
      <c r="AX267" s="27"/>
    </row>
    <row r="268" ht="15.7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7"/>
      <c r="AX268" s="27"/>
    </row>
    <row r="269" ht="15.7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7"/>
      <c r="AX269" s="27"/>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sheetData>
  <conditionalFormatting sqref="A62:Q64 S62:AX64 R63:R64">
    <cfRule type="containsText" dxfId="0" priority="1" operator="containsText" text="no">
      <formula>NOT(ISERROR(SEARCH(("no"),(A62))))</formula>
    </cfRule>
  </conditionalFormatting>
  <printOptions gridLines="1" horizontalCentered="1"/>
  <pageMargins bottom="0.75" footer="0.0" header="0.0" left="0.7" right="0.7" top="0.75"/>
  <pageSetup fitToHeight="0"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13"/>
    <col customWidth="1" min="3" max="3" width="18.0"/>
  </cols>
  <sheetData>
    <row r="1">
      <c r="A1" s="104" t="s">
        <v>166</v>
      </c>
      <c r="B1" s="184" t="s">
        <v>167</v>
      </c>
      <c r="C1" s="185" t="s">
        <v>236</v>
      </c>
      <c r="D1" s="86"/>
      <c r="E1" s="86"/>
      <c r="F1" s="86"/>
      <c r="G1" s="86"/>
      <c r="H1" s="86"/>
      <c r="I1" s="86"/>
      <c r="J1" s="86"/>
      <c r="K1" s="86"/>
      <c r="L1" s="86"/>
      <c r="M1" s="86"/>
      <c r="N1" s="86"/>
      <c r="O1" s="86"/>
      <c r="P1" s="86"/>
      <c r="Q1" s="86"/>
      <c r="R1" s="86"/>
      <c r="S1" s="86"/>
      <c r="T1" s="86"/>
      <c r="U1" s="86"/>
      <c r="V1" s="86"/>
      <c r="W1" s="86"/>
      <c r="X1" s="86"/>
    </row>
    <row r="2">
      <c r="A2" s="87" t="s">
        <v>169</v>
      </c>
      <c r="B2" s="88">
        <v>0.652</v>
      </c>
      <c r="C2" s="89">
        <v>15.0</v>
      </c>
      <c r="D2" s="90"/>
      <c r="E2" s="90"/>
      <c r="F2" s="90"/>
      <c r="G2" s="90"/>
      <c r="H2" s="90"/>
      <c r="I2" s="90"/>
      <c r="J2" s="90"/>
      <c r="K2" s="90"/>
      <c r="L2" s="90"/>
      <c r="M2" s="90"/>
      <c r="N2" s="90"/>
      <c r="O2" s="90"/>
      <c r="P2" s="90"/>
      <c r="Q2" s="90"/>
      <c r="R2" s="90"/>
      <c r="S2" s="90"/>
      <c r="T2" s="90"/>
      <c r="U2" s="90"/>
      <c r="V2" s="90"/>
      <c r="W2" s="90"/>
      <c r="X2" s="90"/>
      <c r="Y2" s="90"/>
    </row>
    <row r="3">
      <c r="A3" s="87" t="s">
        <v>171</v>
      </c>
      <c r="B3" s="88">
        <v>0.609</v>
      </c>
      <c r="C3" s="89">
        <v>14.0</v>
      </c>
      <c r="D3" s="90"/>
      <c r="E3" s="90"/>
      <c r="F3" s="90"/>
      <c r="G3" s="90"/>
      <c r="H3" s="90"/>
      <c r="I3" s="90"/>
      <c r="J3" s="90"/>
      <c r="K3" s="90"/>
      <c r="L3" s="90"/>
      <c r="M3" s="90"/>
      <c r="N3" s="90"/>
      <c r="O3" s="90"/>
      <c r="P3" s="90"/>
      <c r="Q3" s="90"/>
      <c r="R3" s="90"/>
      <c r="S3" s="90"/>
      <c r="T3" s="90"/>
      <c r="U3" s="90"/>
      <c r="V3" s="90"/>
      <c r="W3" s="90"/>
      <c r="X3" s="90"/>
      <c r="Y3" s="90"/>
    </row>
    <row r="4">
      <c r="A4" s="87" t="s">
        <v>170</v>
      </c>
      <c r="B4" s="88">
        <v>0.609</v>
      </c>
      <c r="C4" s="89">
        <v>14.0</v>
      </c>
      <c r="D4" s="90"/>
      <c r="E4" s="90"/>
      <c r="F4" s="90"/>
      <c r="G4" s="90"/>
      <c r="H4" s="90"/>
      <c r="I4" s="90"/>
      <c r="J4" s="90"/>
      <c r="K4" s="90"/>
      <c r="L4" s="90"/>
      <c r="M4" s="90"/>
      <c r="N4" s="90"/>
      <c r="O4" s="90"/>
      <c r="P4" s="90"/>
      <c r="Q4" s="90"/>
      <c r="R4" s="90"/>
      <c r="S4" s="90"/>
      <c r="T4" s="90"/>
      <c r="U4" s="90"/>
      <c r="V4" s="90"/>
      <c r="W4" s="90"/>
      <c r="X4" s="90"/>
      <c r="Y4" s="90"/>
    </row>
    <row r="5">
      <c r="A5" s="87" t="s">
        <v>172</v>
      </c>
      <c r="B5" s="88">
        <v>0.565</v>
      </c>
      <c r="C5" s="89">
        <v>13.0</v>
      </c>
      <c r="D5" s="90"/>
      <c r="E5" s="90"/>
      <c r="F5" s="90"/>
      <c r="G5" s="90"/>
      <c r="H5" s="90"/>
      <c r="I5" s="90"/>
      <c r="J5" s="90"/>
      <c r="K5" s="90"/>
      <c r="L5" s="90"/>
      <c r="M5" s="90"/>
      <c r="N5" s="90"/>
      <c r="O5" s="90"/>
      <c r="P5" s="90"/>
      <c r="Q5" s="90"/>
      <c r="R5" s="90"/>
      <c r="S5" s="90"/>
      <c r="T5" s="90"/>
      <c r="U5" s="90"/>
      <c r="V5" s="90"/>
      <c r="W5" s="90"/>
      <c r="X5" s="90"/>
      <c r="Y5" s="90"/>
    </row>
    <row r="6">
      <c r="A6" s="187" t="s">
        <v>184</v>
      </c>
      <c r="B6" s="88">
        <v>0.522</v>
      </c>
      <c r="C6" s="89">
        <v>12.0</v>
      </c>
      <c r="D6" s="90"/>
      <c r="E6" s="90"/>
      <c r="F6" s="90"/>
      <c r="G6" s="90"/>
      <c r="H6" s="90"/>
      <c r="I6" s="90"/>
      <c r="J6" s="90"/>
      <c r="K6" s="90"/>
      <c r="L6" s="90"/>
      <c r="M6" s="90"/>
      <c r="N6" s="90"/>
      <c r="O6" s="90"/>
      <c r="P6" s="90"/>
      <c r="Q6" s="90"/>
      <c r="R6" s="90"/>
      <c r="S6" s="90"/>
      <c r="T6" s="90"/>
      <c r="U6" s="90"/>
      <c r="V6" s="90"/>
      <c r="W6" s="90"/>
      <c r="X6" s="90"/>
      <c r="Y6" s="90"/>
    </row>
    <row r="7">
      <c r="A7" s="105" t="s">
        <v>187</v>
      </c>
      <c r="B7" s="109">
        <v>0.478</v>
      </c>
      <c r="C7" s="110">
        <v>11.0</v>
      </c>
      <c r="D7" s="108"/>
      <c r="E7" s="108"/>
      <c r="F7" s="108"/>
      <c r="G7" s="108"/>
      <c r="H7" s="108"/>
      <c r="I7" s="108"/>
      <c r="J7" s="108"/>
      <c r="K7" s="108"/>
      <c r="L7" s="108"/>
      <c r="M7" s="108"/>
      <c r="N7" s="108"/>
      <c r="O7" s="108"/>
      <c r="P7" s="108"/>
      <c r="Q7" s="108"/>
      <c r="R7" s="108"/>
      <c r="S7" s="108"/>
      <c r="T7" s="108"/>
      <c r="U7" s="108"/>
      <c r="V7" s="108"/>
      <c r="W7" s="108"/>
      <c r="X7" s="108"/>
      <c r="Y7" s="108"/>
    </row>
    <row r="8">
      <c r="A8" s="105" t="s">
        <v>174</v>
      </c>
      <c r="B8" s="109">
        <v>0.478</v>
      </c>
      <c r="C8" s="110">
        <v>11.0</v>
      </c>
      <c r="D8" s="108"/>
      <c r="E8" s="108"/>
      <c r="F8" s="108"/>
      <c r="G8" s="108"/>
      <c r="H8" s="108"/>
      <c r="I8" s="108"/>
      <c r="J8" s="108"/>
      <c r="K8" s="108"/>
      <c r="L8" s="108"/>
      <c r="M8" s="108"/>
      <c r="N8" s="108"/>
      <c r="O8" s="108"/>
      <c r="P8" s="108"/>
      <c r="Q8" s="108"/>
      <c r="R8" s="108"/>
      <c r="S8" s="108"/>
      <c r="T8" s="108"/>
      <c r="U8" s="108"/>
      <c r="V8" s="108"/>
      <c r="W8" s="108"/>
      <c r="X8" s="108"/>
      <c r="Y8" s="108"/>
    </row>
    <row r="9">
      <c r="A9" s="105" t="s">
        <v>175</v>
      </c>
      <c r="B9" s="109">
        <v>0.435</v>
      </c>
      <c r="C9" s="110">
        <v>10.0</v>
      </c>
      <c r="D9" s="108"/>
      <c r="E9" s="108"/>
      <c r="F9" s="108"/>
      <c r="G9" s="108"/>
      <c r="H9" s="108"/>
      <c r="I9" s="108"/>
      <c r="J9" s="108"/>
      <c r="K9" s="108"/>
      <c r="L9" s="108"/>
      <c r="M9" s="108"/>
      <c r="N9" s="108"/>
      <c r="O9" s="108"/>
      <c r="P9" s="108"/>
      <c r="Q9" s="108"/>
      <c r="R9" s="108"/>
      <c r="S9" s="108"/>
      <c r="T9" s="108"/>
      <c r="U9" s="108"/>
      <c r="V9" s="108"/>
      <c r="W9" s="108"/>
      <c r="X9" s="108"/>
      <c r="Y9" s="108"/>
    </row>
    <row r="10">
      <c r="A10" s="91" t="s">
        <v>173</v>
      </c>
      <c r="B10" s="92">
        <v>0.391</v>
      </c>
      <c r="C10" s="93">
        <v>9.0</v>
      </c>
      <c r="D10" s="94"/>
      <c r="E10" s="94"/>
      <c r="F10" s="94"/>
      <c r="G10" s="94"/>
      <c r="H10" s="94"/>
      <c r="I10" s="94"/>
      <c r="J10" s="94"/>
      <c r="K10" s="94"/>
      <c r="L10" s="94"/>
      <c r="M10" s="94"/>
      <c r="N10" s="94"/>
      <c r="O10" s="94"/>
      <c r="P10" s="94"/>
      <c r="Q10" s="94"/>
      <c r="R10" s="94"/>
      <c r="S10" s="94"/>
      <c r="T10" s="94"/>
      <c r="U10" s="94"/>
      <c r="V10" s="94"/>
      <c r="W10" s="94"/>
      <c r="X10" s="94"/>
      <c r="Y10" s="94"/>
    </row>
    <row r="11">
      <c r="A11" s="91" t="s">
        <v>192</v>
      </c>
      <c r="B11" s="92">
        <v>0.391</v>
      </c>
      <c r="C11" s="93">
        <v>9.0</v>
      </c>
      <c r="D11" s="94"/>
      <c r="E11" s="94"/>
      <c r="F11" s="94"/>
      <c r="G11" s="94"/>
      <c r="H11" s="94"/>
      <c r="I11" s="94"/>
      <c r="J11" s="94"/>
      <c r="K11" s="94"/>
      <c r="L11" s="94"/>
      <c r="M11" s="94"/>
      <c r="N11" s="94"/>
      <c r="O11" s="94"/>
      <c r="P11" s="94"/>
      <c r="Q11" s="94"/>
      <c r="R11" s="94"/>
      <c r="S11" s="94"/>
      <c r="T11" s="94"/>
      <c r="U11" s="94"/>
      <c r="V11" s="94"/>
      <c r="W11" s="94"/>
      <c r="X11" s="94"/>
      <c r="Y11" s="94"/>
    </row>
    <row r="12">
      <c r="A12" s="91" t="s">
        <v>182</v>
      </c>
      <c r="B12" s="92">
        <v>0.348</v>
      </c>
      <c r="C12" s="93">
        <v>8.0</v>
      </c>
      <c r="D12" s="94"/>
      <c r="E12" s="94"/>
      <c r="F12" s="94"/>
      <c r="G12" s="94"/>
      <c r="H12" s="94"/>
      <c r="I12" s="94"/>
      <c r="J12" s="94"/>
      <c r="K12" s="94"/>
      <c r="L12" s="94"/>
      <c r="M12" s="94"/>
      <c r="N12" s="94"/>
      <c r="O12" s="94"/>
      <c r="P12" s="94"/>
      <c r="Q12" s="94"/>
      <c r="R12" s="94"/>
      <c r="S12" s="94"/>
      <c r="T12" s="94"/>
      <c r="U12" s="94"/>
      <c r="V12" s="94"/>
      <c r="W12" s="94"/>
      <c r="X12" s="94"/>
      <c r="Y12" s="94"/>
    </row>
    <row r="13">
      <c r="A13" s="91" t="s">
        <v>181</v>
      </c>
      <c r="B13" s="92">
        <v>0.304</v>
      </c>
      <c r="C13" s="93">
        <v>7.0</v>
      </c>
      <c r="D13" s="94"/>
      <c r="E13" s="94"/>
      <c r="F13" s="94"/>
      <c r="G13" s="94"/>
      <c r="H13" s="94"/>
      <c r="I13" s="94"/>
      <c r="J13" s="94"/>
      <c r="K13" s="94"/>
      <c r="L13" s="94"/>
      <c r="M13" s="94"/>
      <c r="N13" s="94"/>
      <c r="O13" s="94"/>
      <c r="P13" s="94"/>
      <c r="Q13" s="94"/>
      <c r="R13" s="94"/>
      <c r="S13" s="94"/>
      <c r="T13" s="94"/>
      <c r="U13" s="94"/>
      <c r="V13" s="94"/>
      <c r="W13" s="94"/>
      <c r="X13" s="94"/>
      <c r="Y13" s="94"/>
    </row>
    <row r="14">
      <c r="A14" s="91" t="s">
        <v>183</v>
      </c>
      <c r="B14" s="92">
        <v>0.304</v>
      </c>
      <c r="C14" s="93">
        <v>7.0</v>
      </c>
      <c r="D14" s="94"/>
      <c r="E14" s="94"/>
      <c r="F14" s="94"/>
      <c r="G14" s="94"/>
      <c r="H14" s="94"/>
      <c r="I14" s="94"/>
      <c r="J14" s="94"/>
      <c r="K14" s="94"/>
      <c r="L14" s="94"/>
      <c r="M14" s="94"/>
      <c r="N14" s="94"/>
      <c r="O14" s="94"/>
      <c r="P14" s="94"/>
      <c r="Q14" s="94"/>
      <c r="R14" s="94"/>
      <c r="S14" s="94"/>
      <c r="T14" s="94"/>
      <c r="U14" s="94"/>
      <c r="V14" s="94"/>
      <c r="W14" s="94"/>
      <c r="X14" s="94"/>
      <c r="Y14" s="94"/>
    </row>
    <row r="15">
      <c r="A15" s="91" t="s">
        <v>198</v>
      </c>
      <c r="B15" s="92">
        <v>0.304</v>
      </c>
      <c r="C15" s="93">
        <v>7.0</v>
      </c>
      <c r="D15" s="94"/>
      <c r="E15" s="94"/>
      <c r="F15" s="94"/>
      <c r="G15" s="94"/>
      <c r="H15" s="94"/>
      <c r="I15" s="94"/>
      <c r="J15" s="94"/>
      <c r="K15" s="94"/>
      <c r="L15" s="94"/>
      <c r="M15" s="94"/>
      <c r="N15" s="94"/>
      <c r="O15" s="94"/>
      <c r="P15" s="94"/>
      <c r="Q15" s="94"/>
      <c r="R15" s="94"/>
      <c r="S15" s="94"/>
      <c r="T15" s="94"/>
      <c r="U15" s="94"/>
      <c r="V15" s="94"/>
      <c r="W15" s="94"/>
      <c r="X15" s="94"/>
      <c r="Y15" s="94"/>
    </row>
    <row r="16">
      <c r="A16" s="91" t="s">
        <v>180</v>
      </c>
      <c r="B16" s="92">
        <v>0.304</v>
      </c>
      <c r="C16" s="93">
        <v>7.0</v>
      </c>
      <c r="D16" s="94"/>
      <c r="E16" s="94"/>
      <c r="F16" s="94"/>
      <c r="G16" s="94"/>
      <c r="H16" s="94"/>
      <c r="I16" s="94"/>
      <c r="J16" s="94"/>
      <c r="K16" s="94"/>
      <c r="L16" s="94"/>
      <c r="M16" s="94"/>
      <c r="N16" s="94"/>
      <c r="O16" s="94"/>
      <c r="P16" s="94"/>
      <c r="Q16" s="94"/>
      <c r="R16" s="94"/>
      <c r="S16" s="94"/>
      <c r="T16" s="94"/>
      <c r="U16" s="94"/>
      <c r="V16" s="94"/>
      <c r="W16" s="94"/>
      <c r="X16" s="94"/>
      <c r="Y16" s="94"/>
    </row>
    <row r="17">
      <c r="A17" s="91" t="s">
        <v>186</v>
      </c>
      <c r="B17" s="92">
        <v>0.304</v>
      </c>
      <c r="C17" s="93">
        <v>7.0</v>
      </c>
      <c r="D17" s="94"/>
      <c r="E17" s="94"/>
      <c r="F17" s="94"/>
      <c r="G17" s="94"/>
      <c r="H17" s="94"/>
      <c r="I17" s="94"/>
      <c r="J17" s="94"/>
      <c r="K17" s="94"/>
      <c r="L17" s="94"/>
      <c r="M17" s="94"/>
      <c r="N17" s="94"/>
      <c r="O17" s="94"/>
      <c r="P17" s="94"/>
      <c r="Q17" s="94"/>
      <c r="R17" s="94"/>
      <c r="S17" s="94"/>
      <c r="T17" s="94"/>
      <c r="U17" s="94"/>
      <c r="V17" s="94"/>
      <c r="W17" s="94"/>
      <c r="X17" s="94"/>
      <c r="Y17" s="94"/>
    </row>
    <row r="18">
      <c r="A18" s="111" t="s">
        <v>176</v>
      </c>
      <c r="B18" s="112">
        <v>0.261</v>
      </c>
      <c r="C18" s="188">
        <v>6.0</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11" t="s">
        <v>177</v>
      </c>
      <c r="B19" s="112">
        <v>0.261</v>
      </c>
      <c r="C19" s="113">
        <v>6.0</v>
      </c>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111" t="s">
        <v>199</v>
      </c>
      <c r="B20" s="112">
        <v>0.261</v>
      </c>
      <c r="C20" s="113">
        <v>6.0</v>
      </c>
      <c r="D20" s="114"/>
      <c r="E20" s="114"/>
      <c r="F20" s="114"/>
      <c r="G20" s="114"/>
      <c r="H20" s="114"/>
      <c r="I20" s="114"/>
      <c r="J20" s="114"/>
      <c r="K20" s="114"/>
      <c r="L20" s="114"/>
      <c r="M20" s="114"/>
      <c r="N20" s="114"/>
      <c r="O20" s="114"/>
      <c r="P20" s="114"/>
      <c r="Q20" s="114"/>
      <c r="R20" s="114"/>
      <c r="S20" s="114"/>
      <c r="T20" s="114"/>
      <c r="U20" s="114"/>
      <c r="V20" s="114"/>
      <c r="W20" s="114"/>
      <c r="X20" s="114"/>
      <c r="Y20" s="114"/>
    </row>
    <row r="21">
      <c r="A21" s="111" t="s">
        <v>197</v>
      </c>
      <c r="B21" s="112">
        <v>0.261</v>
      </c>
      <c r="C21" s="113">
        <v>6.0</v>
      </c>
      <c r="D21" s="114"/>
      <c r="E21" s="114"/>
      <c r="F21" s="114"/>
      <c r="G21" s="114"/>
      <c r="H21" s="114"/>
      <c r="I21" s="114"/>
      <c r="J21" s="114"/>
      <c r="K21" s="114"/>
      <c r="L21" s="114"/>
      <c r="M21" s="114"/>
      <c r="N21" s="114"/>
      <c r="O21" s="114"/>
      <c r="P21" s="114"/>
      <c r="Q21" s="114"/>
      <c r="R21" s="114"/>
      <c r="S21" s="114"/>
      <c r="T21" s="114"/>
      <c r="U21" s="114"/>
      <c r="V21" s="114"/>
      <c r="W21" s="114"/>
      <c r="X21" s="114"/>
      <c r="Y21" s="114"/>
    </row>
    <row r="22">
      <c r="A22" s="111" t="s">
        <v>193</v>
      </c>
      <c r="B22" s="112">
        <v>0.261</v>
      </c>
      <c r="C22" s="113">
        <v>6.0</v>
      </c>
      <c r="D22" s="114"/>
      <c r="E22" s="114"/>
      <c r="F22" s="114"/>
      <c r="G22" s="114"/>
      <c r="H22" s="114"/>
      <c r="I22" s="114"/>
      <c r="J22" s="114"/>
      <c r="K22" s="114"/>
      <c r="L22" s="114"/>
      <c r="M22" s="114"/>
      <c r="N22" s="114"/>
      <c r="O22" s="114"/>
      <c r="P22" s="114"/>
      <c r="Q22" s="114"/>
      <c r="R22" s="114"/>
      <c r="S22" s="114"/>
      <c r="T22" s="114"/>
      <c r="U22" s="114"/>
      <c r="V22" s="114"/>
      <c r="W22" s="114"/>
      <c r="X22" s="114"/>
      <c r="Y22" s="114"/>
    </row>
    <row r="23">
      <c r="A23" s="111" t="s">
        <v>190</v>
      </c>
      <c r="B23" s="112">
        <v>0.261</v>
      </c>
      <c r="C23" s="113">
        <v>6.0</v>
      </c>
      <c r="D23" s="114"/>
      <c r="E23" s="114"/>
      <c r="F23" s="114"/>
      <c r="G23" s="114"/>
      <c r="H23" s="114"/>
      <c r="I23" s="114"/>
      <c r="J23" s="114"/>
      <c r="K23" s="114"/>
      <c r="L23" s="114"/>
      <c r="M23" s="114"/>
      <c r="N23" s="114"/>
      <c r="O23" s="114"/>
      <c r="P23" s="114"/>
      <c r="Q23" s="114"/>
      <c r="R23" s="114"/>
      <c r="S23" s="114"/>
      <c r="T23" s="114"/>
      <c r="U23" s="114"/>
      <c r="V23" s="114"/>
      <c r="W23" s="114"/>
      <c r="X23" s="114"/>
      <c r="Y23" s="114"/>
    </row>
    <row r="24">
      <c r="A24" s="111" t="s">
        <v>178</v>
      </c>
      <c r="B24" s="112">
        <v>0.261</v>
      </c>
      <c r="C24" s="113">
        <v>6.0</v>
      </c>
      <c r="D24" s="114"/>
      <c r="E24" s="114"/>
      <c r="F24" s="114"/>
      <c r="G24" s="114"/>
      <c r="H24" s="114"/>
      <c r="I24" s="114"/>
      <c r="J24" s="114"/>
      <c r="K24" s="114"/>
      <c r="L24" s="114"/>
      <c r="M24" s="114"/>
      <c r="N24" s="114"/>
      <c r="O24" s="114"/>
      <c r="P24" s="114"/>
      <c r="Q24" s="114"/>
      <c r="R24" s="114"/>
      <c r="S24" s="114"/>
      <c r="T24" s="114"/>
      <c r="U24" s="114"/>
      <c r="V24" s="114"/>
      <c r="W24" s="114"/>
      <c r="X24" s="114"/>
      <c r="Y24" s="114"/>
    </row>
    <row r="25">
      <c r="A25" s="111" t="s">
        <v>191</v>
      </c>
      <c r="B25" s="112">
        <v>0.217</v>
      </c>
      <c r="C25" s="113">
        <v>5.0</v>
      </c>
      <c r="D25" s="114"/>
      <c r="E25" s="114"/>
      <c r="F25" s="114"/>
      <c r="G25" s="114"/>
      <c r="H25" s="114"/>
      <c r="I25" s="114"/>
      <c r="J25" s="114"/>
      <c r="K25" s="114"/>
      <c r="L25" s="114"/>
      <c r="M25" s="114"/>
      <c r="N25" s="114"/>
      <c r="O25" s="114"/>
      <c r="P25" s="114"/>
      <c r="Q25" s="114"/>
      <c r="R25" s="114"/>
      <c r="S25" s="114"/>
      <c r="T25" s="114"/>
      <c r="U25" s="114"/>
      <c r="V25" s="114"/>
      <c r="W25" s="114"/>
      <c r="X25" s="114"/>
      <c r="Y25" s="114"/>
    </row>
    <row r="26">
      <c r="A26" s="111" t="s">
        <v>179</v>
      </c>
      <c r="B26" s="112">
        <v>0.217</v>
      </c>
      <c r="C26" s="113">
        <v>5.0</v>
      </c>
      <c r="D26" s="114"/>
      <c r="E26" s="114"/>
      <c r="F26" s="114"/>
      <c r="G26" s="114"/>
      <c r="H26" s="114"/>
      <c r="I26" s="114"/>
      <c r="J26" s="114"/>
      <c r="K26" s="114"/>
      <c r="L26" s="114"/>
      <c r="M26" s="114"/>
      <c r="N26" s="114"/>
      <c r="O26" s="114"/>
      <c r="P26" s="114"/>
      <c r="Q26" s="114"/>
      <c r="R26" s="114"/>
      <c r="S26" s="114"/>
      <c r="T26" s="114"/>
      <c r="U26" s="114"/>
      <c r="V26" s="114"/>
      <c r="W26" s="114"/>
      <c r="X26" s="114"/>
      <c r="Y26" s="114"/>
    </row>
    <row r="27">
      <c r="A27" s="111" t="s">
        <v>196</v>
      </c>
      <c r="B27" s="112">
        <v>0.217</v>
      </c>
      <c r="C27" s="113">
        <v>5.0</v>
      </c>
      <c r="D27" s="114"/>
      <c r="E27" s="114"/>
      <c r="F27" s="114"/>
      <c r="G27" s="114"/>
      <c r="H27" s="114"/>
      <c r="I27" s="114"/>
      <c r="J27" s="114"/>
      <c r="K27" s="114"/>
      <c r="L27" s="114"/>
      <c r="M27" s="114"/>
      <c r="N27" s="114"/>
      <c r="O27" s="114"/>
      <c r="P27" s="114"/>
      <c r="Q27" s="114"/>
      <c r="R27" s="114"/>
      <c r="S27" s="114"/>
      <c r="T27" s="114"/>
      <c r="U27" s="114"/>
      <c r="V27" s="114"/>
      <c r="W27" s="114"/>
      <c r="X27" s="114"/>
      <c r="Y27" s="114"/>
    </row>
    <row r="28">
      <c r="A28" s="115" t="s">
        <v>200</v>
      </c>
      <c r="B28" s="116">
        <v>0.174</v>
      </c>
      <c r="C28" s="117">
        <v>4.0</v>
      </c>
    </row>
    <row r="29">
      <c r="A29" s="115" t="s">
        <v>204</v>
      </c>
      <c r="B29" s="116">
        <v>0.174</v>
      </c>
      <c r="C29" s="117">
        <v>4.0</v>
      </c>
    </row>
    <row r="30">
      <c r="A30" s="115" t="s">
        <v>194</v>
      </c>
      <c r="B30" s="116">
        <v>0.174</v>
      </c>
      <c r="C30" s="117">
        <v>4.0</v>
      </c>
    </row>
    <row r="31">
      <c r="A31" s="115" t="s">
        <v>189</v>
      </c>
      <c r="B31" s="116">
        <v>0.174</v>
      </c>
      <c r="C31" s="117">
        <v>4.0</v>
      </c>
    </row>
    <row r="32">
      <c r="A32" s="115" t="s">
        <v>188</v>
      </c>
      <c r="B32" s="116">
        <v>0.13</v>
      </c>
      <c r="C32" s="117">
        <v>3.0</v>
      </c>
    </row>
    <row r="33">
      <c r="A33" s="115" t="s">
        <v>208</v>
      </c>
      <c r="B33" s="116">
        <v>0.13</v>
      </c>
      <c r="C33" s="117">
        <v>3.0</v>
      </c>
    </row>
    <row r="34">
      <c r="A34" s="115" t="s">
        <v>206</v>
      </c>
      <c r="B34" s="116">
        <v>0.13</v>
      </c>
      <c r="C34" s="117">
        <v>3.0</v>
      </c>
    </row>
    <row r="35">
      <c r="A35" s="115" t="s">
        <v>203</v>
      </c>
      <c r="B35" s="116">
        <v>0.13</v>
      </c>
      <c r="C35" s="117">
        <v>3.0</v>
      </c>
    </row>
    <row r="36">
      <c r="A36" s="115" t="s">
        <v>185</v>
      </c>
      <c r="B36" s="116">
        <v>0.13</v>
      </c>
      <c r="C36" s="117">
        <v>3.0</v>
      </c>
    </row>
    <row r="37">
      <c r="A37" s="95" t="s">
        <v>195</v>
      </c>
      <c r="B37" s="96">
        <v>0.087</v>
      </c>
      <c r="C37" s="97">
        <v>2.0</v>
      </c>
      <c r="D37" s="99"/>
      <c r="E37" s="99"/>
      <c r="F37" s="99"/>
      <c r="G37" s="99"/>
      <c r="H37" s="99"/>
      <c r="I37" s="99"/>
      <c r="J37" s="99"/>
      <c r="K37" s="99"/>
      <c r="L37" s="99"/>
      <c r="M37" s="99"/>
      <c r="N37" s="99"/>
      <c r="O37" s="99"/>
      <c r="P37" s="99"/>
      <c r="Q37" s="99"/>
      <c r="R37" s="99"/>
      <c r="S37" s="99"/>
      <c r="T37" s="99"/>
      <c r="U37" s="99"/>
      <c r="V37" s="99"/>
      <c r="W37" s="99"/>
      <c r="X37" s="99"/>
      <c r="Y37" s="99"/>
    </row>
    <row r="38">
      <c r="A38" s="95" t="s">
        <v>201</v>
      </c>
      <c r="B38" s="96">
        <v>0.087</v>
      </c>
      <c r="C38" s="97">
        <v>2.0</v>
      </c>
      <c r="D38" s="99"/>
      <c r="E38" s="99"/>
      <c r="F38" s="99"/>
      <c r="G38" s="99"/>
      <c r="H38" s="99"/>
      <c r="I38" s="99"/>
      <c r="J38" s="99"/>
      <c r="K38" s="99"/>
      <c r="L38" s="99"/>
      <c r="M38" s="99"/>
      <c r="N38" s="99"/>
      <c r="O38" s="99"/>
      <c r="P38" s="99"/>
      <c r="Q38" s="99"/>
      <c r="R38" s="99"/>
      <c r="S38" s="99"/>
      <c r="T38" s="99"/>
      <c r="U38" s="99"/>
      <c r="V38" s="99"/>
      <c r="W38" s="99"/>
      <c r="X38" s="99"/>
      <c r="Y38" s="99"/>
    </row>
    <row r="39">
      <c r="A39" s="95" t="s">
        <v>202</v>
      </c>
      <c r="B39" s="96">
        <v>0.087</v>
      </c>
      <c r="C39" s="97">
        <v>2.0</v>
      </c>
      <c r="D39" s="99"/>
      <c r="E39" s="99"/>
      <c r="F39" s="99"/>
      <c r="G39" s="99"/>
      <c r="H39" s="99"/>
      <c r="I39" s="99"/>
      <c r="J39" s="99"/>
      <c r="K39" s="99"/>
      <c r="L39" s="99"/>
      <c r="M39" s="99"/>
      <c r="N39" s="99"/>
      <c r="O39" s="99"/>
      <c r="P39" s="99"/>
      <c r="Q39" s="99"/>
      <c r="R39" s="99"/>
      <c r="S39" s="99"/>
      <c r="T39" s="99"/>
      <c r="U39" s="99"/>
      <c r="V39" s="99"/>
      <c r="W39" s="99"/>
      <c r="X39" s="99"/>
      <c r="Y39" s="99"/>
    </row>
    <row r="40">
      <c r="A40" s="95" t="s">
        <v>207</v>
      </c>
      <c r="B40" s="96">
        <v>0.043</v>
      </c>
      <c r="C40" s="97">
        <v>1.0</v>
      </c>
      <c r="D40" s="99"/>
      <c r="E40" s="99"/>
      <c r="F40" s="99"/>
      <c r="G40" s="99"/>
      <c r="H40" s="99"/>
      <c r="I40" s="99"/>
      <c r="J40" s="99"/>
      <c r="K40" s="99"/>
      <c r="L40" s="99"/>
      <c r="M40" s="99"/>
      <c r="N40" s="99"/>
      <c r="O40" s="99"/>
      <c r="P40" s="99"/>
      <c r="Q40" s="99"/>
      <c r="R40" s="99"/>
      <c r="S40" s="99"/>
      <c r="T40" s="99"/>
      <c r="U40" s="99"/>
      <c r="V40" s="99"/>
      <c r="W40" s="99"/>
      <c r="X40" s="99"/>
      <c r="Y40" s="99"/>
    </row>
    <row r="41">
      <c r="A41" s="95" t="s">
        <v>209</v>
      </c>
      <c r="B41" s="96">
        <v>0.043</v>
      </c>
      <c r="C41" s="97">
        <v>1.0</v>
      </c>
      <c r="D41" s="99"/>
      <c r="E41" s="99"/>
      <c r="F41" s="99"/>
      <c r="G41" s="99"/>
      <c r="H41" s="99"/>
      <c r="I41" s="99"/>
      <c r="J41" s="99"/>
      <c r="K41" s="99"/>
      <c r="L41" s="99"/>
      <c r="M41" s="99"/>
      <c r="N41" s="99"/>
      <c r="O41" s="99"/>
      <c r="P41" s="99"/>
      <c r="Q41" s="99"/>
      <c r="R41" s="99"/>
      <c r="S41" s="99"/>
      <c r="T41" s="99"/>
      <c r="U41" s="99"/>
      <c r="V41" s="99"/>
      <c r="W41" s="99"/>
      <c r="X41" s="99"/>
      <c r="Y41" s="99"/>
    </row>
    <row r="42">
      <c r="A42" s="95" t="s">
        <v>205</v>
      </c>
      <c r="B42" s="96">
        <v>0.0</v>
      </c>
      <c r="C42" s="97">
        <v>0.0</v>
      </c>
      <c r="D42" s="99"/>
      <c r="E42" s="99"/>
      <c r="F42" s="99"/>
      <c r="G42" s="99"/>
      <c r="H42" s="99"/>
      <c r="I42" s="99"/>
      <c r="J42" s="99"/>
      <c r="K42" s="99"/>
      <c r="L42" s="99"/>
      <c r="M42" s="99"/>
      <c r="N42" s="99"/>
      <c r="O42" s="99"/>
      <c r="P42" s="99"/>
      <c r="Q42" s="99"/>
      <c r="R42" s="99"/>
      <c r="S42" s="99"/>
      <c r="T42" s="99"/>
      <c r="U42" s="99"/>
      <c r="V42" s="99"/>
      <c r="W42" s="99"/>
      <c r="X42" s="99"/>
      <c r="Y42" s="99"/>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88"/>
    <col customWidth="1" min="2" max="2" width="12.75"/>
    <col customWidth="1" min="3" max="3" width="21.0"/>
  </cols>
  <sheetData>
    <row r="1">
      <c r="A1" s="104" t="s">
        <v>166</v>
      </c>
      <c r="B1" s="184" t="s">
        <v>167</v>
      </c>
      <c r="C1" s="185" t="s">
        <v>237</v>
      </c>
      <c r="D1" s="86"/>
      <c r="E1" s="86"/>
      <c r="F1" s="86"/>
      <c r="G1" s="86"/>
      <c r="H1" s="86"/>
      <c r="I1" s="86"/>
      <c r="J1" s="86"/>
      <c r="K1" s="86"/>
      <c r="L1" s="86"/>
      <c r="M1" s="86"/>
      <c r="N1" s="86"/>
      <c r="O1" s="86"/>
      <c r="P1" s="86"/>
      <c r="Q1" s="86"/>
      <c r="R1" s="86"/>
      <c r="S1" s="86"/>
      <c r="T1" s="86"/>
      <c r="U1" s="86"/>
      <c r="V1" s="86"/>
      <c r="W1" s="86"/>
      <c r="X1" s="86"/>
    </row>
    <row r="2">
      <c r="A2" s="87" t="s">
        <v>179</v>
      </c>
      <c r="B2" s="88">
        <v>0.714</v>
      </c>
      <c r="C2" s="89">
        <v>5.0</v>
      </c>
      <c r="D2" s="90"/>
      <c r="E2" s="90"/>
      <c r="F2" s="90"/>
      <c r="G2" s="90"/>
      <c r="H2" s="90"/>
      <c r="I2" s="90"/>
      <c r="J2" s="90"/>
      <c r="K2" s="90"/>
      <c r="L2" s="90"/>
      <c r="M2" s="90"/>
      <c r="N2" s="90"/>
      <c r="O2" s="90"/>
      <c r="P2" s="90"/>
      <c r="Q2" s="90"/>
      <c r="R2" s="90"/>
      <c r="S2" s="90"/>
      <c r="T2" s="90"/>
      <c r="U2" s="90"/>
      <c r="V2" s="90"/>
      <c r="W2" s="90"/>
      <c r="X2" s="90"/>
      <c r="Y2" s="90"/>
    </row>
    <row r="3">
      <c r="A3" s="87" t="s">
        <v>185</v>
      </c>
      <c r="B3" s="88">
        <v>0.714</v>
      </c>
      <c r="C3" s="89">
        <v>5.0</v>
      </c>
      <c r="D3" s="90"/>
      <c r="E3" s="90"/>
      <c r="F3" s="90"/>
      <c r="G3" s="90"/>
      <c r="H3" s="90"/>
      <c r="I3" s="90"/>
      <c r="J3" s="90"/>
      <c r="K3" s="90"/>
      <c r="L3" s="90"/>
      <c r="M3" s="90"/>
      <c r="N3" s="90"/>
      <c r="O3" s="90"/>
      <c r="P3" s="90"/>
      <c r="Q3" s="90"/>
      <c r="R3" s="90"/>
      <c r="S3" s="90"/>
      <c r="T3" s="90"/>
      <c r="U3" s="90"/>
      <c r="V3" s="90"/>
      <c r="W3" s="90"/>
      <c r="X3" s="90"/>
      <c r="Y3" s="90"/>
    </row>
    <row r="4">
      <c r="A4" s="105" t="s">
        <v>195</v>
      </c>
      <c r="B4" s="109">
        <v>0.571</v>
      </c>
      <c r="C4" s="110">
        <v>4.0</v>
      </c>
      <c r="D4" s="108"/>
      <c r="E4" s="108"/>
      <c r="F4" s="108"/>
      <c r="G4" s="108"/>
      <c r="H4" s="108"/>
      <c r="I4" s="108"/>
      <c r="J4" s="108"/>
      <c r="K4" s="108"/>
      <c r="L4" s="108"/>
      <c r="M4" s="108"/>
      <c r="N4" s="108"/>
      <c r="O4" s="108"/>
      <c r="P4" s="108"/>
      <c r="Q4" s="108"/>
      <c r="R4" s="108"/>
      <c r="S4" s="108"/>
      <c r="T4" s="108"/>
      <c r="U4" s="108"/>
      <c r="V4" s="108"/>
      <c r="W4" s="108"/>
      <c r="X4" s="108"/>
      <c r="Y4" s="108"/>
    </row>
    <row r="5">
      <c r="A5" s="105" t="s">
        <v>201</v>
      </c>
      <c r="B5" s="109">
        <v>0.571</v>
      </c>
      <c r="C5" s="110">
        <v>4.0</v>
      </c>
      <c r="D5" s="108"/>
      <c r="E5" s="108"/>
      <c r="F5" s="108"/>
      <c r="G5" s="108"/>
      <c r="H5" s="108"/>
      <c r="I5" s="108"/>
      <c r="J5" s="108"/>
      <c r="K5" s="108"/>
      <c r="L5" s="108"/>
      <c r="M5" s="108"/>
      <c r="N5" s="108"/>
      <c r="O5" s="108"/>
      <c r="P5" s="108"/>
      <c r="Q5" s="108"/>
      <c r="R5" s="108"/>
      <c r="S5" s="108"/>
      <c r="T5" s="108"/>
      <c r="U5" s="108"/>
      <c r="V5" s="108"/>
      <c r="W5" s="108"/>
      <c r="X5" s="108"/>
      <c r="Y5" s="108"/>
    </row>
    <row r="6">
      <c r="A6" s="105" t="s">
        <v>174</v>
      </c>
      <c r="B6" s="109">
        <v>0.571</v>
      </c>
      <c r="C6" s="110">
        <v>4.0</v>
      </c>
      <c r="D6" s="108"/>
      <c r="E6" s="108"/>
      <c r="F6" s="108"/>
      <c r="G6" s="108"/>
      <c r="H6" s="108"/>
      <c r="I6" s="108"/>
      <c r="J6" s="108"/>
      <c r="K6" s="108"/>
      <c r="L6" s="108"/>
      <c r="M6" s="108"/>
      <c r="N6" s="108"/>
      <c r="O6" s="108"/>
      <c r="P6" s="108"/>
      <c r="Q6" s="108"/>
      <c r="R6" s="108"/>
      <c r="S6" s="108"/>
      <c r="T6" s="108"/>
      <c r="U6" s="108"/>
      <c r="V6" s="108"/>
      <c r="W6" s="108"/>
      <c r="X6" s="108"/>
      <c r="Y6" s="108"/>
    </row>
    <row r="7">
      <c r="A7" s="105" t="s">
        <v>182</v>
      </c>
      <c r="B7" s="109">
        <v>0.571</v>
      </c>
      <c r="C7" s="110">
        <v>4.0</v>
      </c>
      <c r="D7" s="108"/>
      <c r="E7" s="108"/>
      <c r="F7" s="108"/>
      <c r="G7" s="108"/>
      <c r="H7" s="108"/>
      <c r="I7" s="108"/>
      <c r="J7" s="108"/>
      <c r="K7" s="108"/>
      <c r="L7" s="108"/>
      <c r="M7" s="108"/>
      <c r="N7" s="108"/>
      <c r="O7" s="108"/>
      <c r="P7" s="108"/>
      <c r="Q7" s="108"/>
      <c r="R7" s="108"/>
      <c r="S7" s="108"/>
      <c r="T7" s="108"/>
      <c r="U7" s="108"/>
      <c r="V7" s="108"/>
      <c r="W7" s="108"/>
      <c r="X7" s="108"/>
      <c r="Y7" s="108"/>
    </row>
    <row r="8">
      <c r="A8" s="91" t="s">
        <v>188</v>
      </c>
      <c r="B8" s="92">
        <v>0.429</v>
      </c>
      <c r="C8" s="93">
        <v>3.0</v>
      </c>
      <c r="D8" s="94"/>
      <c r="E8" s="94"/>
      <c r="F8" s="94"/>
      <c r="G8" s="94"/>
      <c r="H8" s="94"/>
      <c r="I8" s="94"/>
      <c r="J8" s="94"/>
      <c r="K8" s="94"/>
      <c r="L8" s="94"/>
      <c r="M8" s="94"/>
      <c r="N8" s="94"/>
      <c r="O8" s="94"/>
      <c r="P8" s="94"/>
      <c r="Q8" s="94"/>
      <c r="R8" s="94"/>
      <c r="S8" s="94"/>
      <c r="T8" s="94"/>
      <c r="U8" s="94"/>
      <c r="V8" s="94"/>
      <c r="W8" s="94"/>
      <c r="X8" s="94"/>
      <c r="Y8" s="94"/>
    </row>
    <row r="9">
      <c r="A9" s="91" t="s">
        <v>177</v>
      </c>
      <c r="B9" s="92">
        <v>0.429</v>
      </c>
      <c r="C9" s="93">
        <v>3.0</v>
      </c>
      <c r="D9" s="94"/>
      <c r="E9" s="94"/>
      <c r="F9" s="94"/>
      <c r="G9" s="94"/>
      <c r="H9" s="94"/>
      <c r="I9" s="94"/>
      <c r="J9" s="94"/>
      <c r="K9" s="94"/>
      <c r="L9" s="94"/>
      <c r="M9" s="94"/>
      <c r="N9" s="94"/>
      <c r="O9" s="94"/>
      <c r="P9" s="94"/>
      <c r="Q9" s="94"/>
      <c r="R9" s="94"/>
      <c r="S9" s="94"/>
      <c r="T9" s="94"/>
      <c r="U9" s="94"/>
      <c r="V9" s="94"/>
      <c r="W9" s="94"/>
      <c r="X9" s="94"/>
      <c r="Y9" s="94"/>
    </row>
    <row r="10">
      <c r="A10" s="91" t="s">
        <v>181</v>
      </c>
      <c r="B10" s="92">
        <v>0.429</v>
      </c>
      <c r="C10" s="93">
        <v>3.0</v>
      </c>
      <c r="D10" s="94"/>
      <c r="E10" s="94"/>
      <c r="F10" s="94"/>
      <c r="G10" s="94"/>
      <c r="H10" s="94"/>
      <c r="I10" s="94"/>
      <c r="J10" s="94"/>
      <c r="K10" s="94"/>
      <c r="L10" s="94"/>
      <c r="M10" s="94"/>
      <c r="N10" s="94"/>
      <c r="O10" s="94"/>
      <c r="P10" s="94"/>
      <c r="Q10" s="94"/>
      <c r="R10" s="94"/>
      <c r="S10" s="94"/>
      <c r="T10" s="94"/>
      <c r="U10" s="94"/>
      <c r="V10" s="94"/>
      <c r="W10" s="94"/>
      <c r="X10" s="94"/>
      <c r="Y10" s="94"/>
    </row>
    <row r="11">
      <c r="A11" s="91" t="s">
        <v>173</v>
      </c>
      <c r="B11" s="92">
        <v>0.429</v>
      </c>
      <c r="C11" s="93">
        <v>3.0</v>
      </c>
      <c r="D11" s="94"/>
      <c r="E11" s="94"/>
      <c r="F11" s="94"/>
      <c r="G11" s="94"/>
      <c r="H11" s="94"/>
      <c r="I11" s="94"/>
      <c r="J11" s="94"/>
      <c r="K11" s="94"/>
      <c r="L11" s="94"/>
      <c r="M11" s="94"/>
      <c r="N11" s="94"/>
      <c r="O11" s="94"/>
      <c r="P11" s="94"/>
      <c r="Q11" s="94"/>
      <c r="R11" s="94"/>
      <c r="S11" s="94"/>
      <c r="T11" s="94"/>
      <c r="U11" s="94"/>
      <c r="V11" s="94"/>
      <c r="W11" s="94"/>
      <c r="X11" s="94"/>
      <c r="Y11" s="94"/>
    </row>
    <row r="12">
      <c r="A12" s="91" t="s">
        <v>205</v>
      </c>
      <c r="B12" s="92">
        <v>0.429</v>
      </c>
      <c r="C12" s="93">
        <v>3.0</v>
      </c>
      <c r="D12" s="94"/>
      <c r="E12" s="94"/>
      <c r="F12" s="94"/>
      <c r="G12" s="94"/>
      <c r="H12" s="94"/>
      <c r="I12" s="94"/>
      <c r="J12" s="94"/>
      <c r="K12" s="94"/>
      <c r="L12" s="94"/>
      <c r="M12" s="94"/>
      <c r="N12" s="94"/>
      <c r="O12" s="94"/>
      <c r="P12" s="94"/>
      <c r="Q12" s="94"/>
      <c r="R12" s="94"/>
      <c r="S12" s="94"/>
      <c r="T12" s="94"/>
      <c r="U12" s="94"/>
      <c r="V12" s="94"/>
      <c r="W12" s="94"/>
      <c r="X12" s="94"/>
      <c r="Y12" s="94"/>
    </row>
    <row r="13">
      <c r="A13" s="111" t="s">
        <v>176</v>
      </c>
      <c r="B13" s="112">
        <v>0.286</v>
      </c>
      <c r="C13" s="113">
        <v>2.0</v>
      </c>
      <c r="D13" s="114"/>
      <c r="E13" s="114"/>
      <c r="F13" s="114"/>
      <c r="G13" s="114"/>
      <c r="H13" s="114"/>
      <c r="I13" s="114"/>
      <c r="J13" s="114"/>
      <c r="K13" s="114"/>
      <c r="L13" s="114"/>
      <c r="M13" s="114"/>
      <c r="N13" s="114"/>
      <c r="O13" s="114"/>
      <c r="P13" s="114"/>
      <c r="Q13" s="114"/>
      <c r="R13" s="114"/>
      <c r="S13" s="114"/>
      <c r="T13" s="114"/>
      <c r="U13" s="114"/>
      <c r="V13" s="114"/>
      <c r="W13" s="114"/>
      <c r="X13" s="114"/>
      <c r="Y13" s="114"/>
    </row>
    <row r="14">
      <c r="A14" s="111" t="s">
        <v>191</v>
      </c>
      <c r="B14" s="112">
        <v>0.286</v>
      </c>
      <c r="C14" s="113">
        <v>2.0</v>
      </c>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187" t="s">
        <v>171</v>
      </c>
      <c r="B15" s="112">
        <v>0.286</v>
      </c>
      <c r="C15" s="113">
        <v>2.0</v>
      </c>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111" t="s">
        <v>197</v>
      </c>
      <c r="B16" s="112">
        <v>0.286</v>
      </c>
      <c r="C16" s="113">
        <v>2.0</v>
      </c>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111" t="s">
        <v>183</v>
      </c>
      <c r="B17" s="112">
        <v>0.286</v>
      </c>
      <c r="C17" s="113">
        <v>2.0</v>
      </c>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111" t="s">
        <v>193</v>
      </c>
      <c r="B18" s="112">
        <v>0.286</v>
      </c>
      <c r="C18" s="113">
        <v>2.0</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87" t="s">
        <v>170</v>
      </c>
      <c r="B19" s="112">
        <v>0.286</v>
      </c>
      <c r="C19" s="113">
        <v>2.0</v>
      </c>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111" t="s">
        <v>202</v>
      </c>
      <c r="B20" s="112">
        <v>0.286</v>
      </c>
      <c r="C20" s="113">
        <v>2.0</v>
      </c>
      <c r="D20" s="114"/>
      <c r="E20" s="114"/>
      <c r="F20" s="114"/>
      <c r="G20" s="114"/>
      <c r="H20" s="114"/>
      <c r="I20" s="114"/>
      <c r="J20" s="114"/>
      <c r="K20" s="114"/>
      <c r="L20" s="114"/>
      <c r="M20" s="114"/>
      <c r="N20" s="114"/>
      <c r="O20" s="114"/>
      <c r="P20" s="114"/>
      <c r="Q20" s="114"/>
      <c r="R20" s="114"/>
      <c r="S20" s="114"/>
      <c r="T20" s="114"/>
      <c r="U20" s="114"/>
      <c r="V20" s="114"/>
      <c r="W20" s="114"/>
      <c r="X20" s="114"/>
      <c r="Y20" s="114"/>
    </row>
    <row r="21">
      <c r="A21" s="111" t="s">
        <v>186</v>
      </c>
      <c r="B21" s="112">
        <v>0.286</v>
      </c>
      <c r="C21" s="113">
        <v>2.0</v>
      </c>
      <c r="D21" s="114"/>
      <c r="E21" s="114"/>
      <c r="F21" s="114"/>
      <c r="G21" s="114"/>
      <c r="H21" s="114"/>
      <c r="I21" s="114"/>
      <c r="J21" s="114"/>
      <c r="K21" s="114"/>
      <c r="L21" s="114"/>
      <c r="M21" s="114"/>
      <c r="N21" s="114"/>
      <c r="O21" s="114"/>
      <c r="P21" s="114"/>
      <c r="Q21" s="114"/>
      <c r="R21" s="114"/>
      <c r="S21" s="114"/>
      <c r="T21" s="114"/>
      <c r="U21" s="114"/>
      <c r="V21" s="114"/>
      <c r="W21" s="114"/>
      <c r="X21" s="114"/>
      <c r="Y21" s="114"/>
    </row>
    <row r="22">
      <c r="A22" s="111" t="s">
        <v>196</v>
      </c>
      <c r="B22" s="112">
        <v>0.286</v>
      </c>
      <c r="C22" s="113">
        <v>2.0</v>
      </c>
      <c r="D22" s="114"/>
      <c r="E22" s="114"/>
      <c r="F22" s="114"/>
      <c r="G22" s="114"/>
      <c r="H22" s="114"/>
      <c r="I22" s="114"/>
      <c r="J22" s="114"/>
      <c r="K22" s="114"/>
      <c r="L22" s="114"/>
      <c r="M22" s="114"/>
      <c r="N22" s="114"/>
      <c r="O22" s="114"/>
      <c r="P22" s="114"/>
      <c r="Q22" s="114"/>
      <c r="R22" s="114"/>
      <c r="S22" s="114"/>
      <c r="T22" s="114"/>
      <c r="U22" s="114"/>
      <c r="V22" s="114"/>
      <c r="W22" s="114"/>
      <c r="X22" s="114"/>
      <c r="Y22" s="114"/>
    </row>
    <row r="23">
      <c r="A23" s="111" t="s">
        <v>189</v>
      </c>
      <c r="B23" s="112">
        <v>0.286</v>
      </c>
      <c r="C23" s="113">
        <v>2.0</v>
      </c>
      <c r="D23" s="114"/>
      <c r="E23" s="114"/>
      <c r="F23" s="114"/>
      <c r="G23" s="114"/>
      <c r="H23" s="114"/>
      <c r="I23" s="114"/>
      <c r="J23" s="114"/>
      <c r="K23" s="114"/>
      <c r="L23" s="114"/>
      <c r="M23" s="114"/>
      <c r="N23" s="114"/>
      <c r="O23" s="114"/>
      <c r="P23" s="114"/>
      <c r="Q23" s="114"/>
      <c r="R23" s="114"/>
      <c r="S23" s="114"/>
      <c r="T23" s="114"/>
      <c r="U23" s="114"/>
      <c r="V23" s="114"/>
      <c r="W23" s="114"/>
      <c r="X23" s="114"/>
      <c r="Y23" s="114"/>
    </row>
    <row r="24">
      <c r="A24" s="111" t="s">
        <v>190</v>
      </c>
      <c r="B24" s="112">
        <v>0.286</v>
      </c>
      <c r="C24" s="113">
        <v>2.0</v>
      </c>
      <c r="D24" s="114"/>
      <c r="E24" s="114"/>
      <c r="F24" s="114"/>
      <c r="G24" s="114"/>
      <c r="H24" s="114"/>
      <c r="I24" s="114"/>
      <c r="J24" s="114"/>
      <c r="K24" s="114"/>
      <c r="L24" s="114"/>
      <c r="M24" s="114"/>
      <c r="N24" s="114"/>
      <c r="O24" s="114"/>
      <c r="P24" s="114"/>
      <c r="Q24" s="114"/>
      <c r="R24" s="114"/>
      <c r="S24" s="114"/>
      <c r="T24" s="114"/>
      <c r="U24" s="114"/>
      <c r="V24" s="114"/>
      <c r="W24" s="114"/>
      <c r="X24" s="114"/>
      <c r="Y24" s="114"/>
    </row>
    <row r="25">
      <c r="A25" s="111" t="s">
        <v>178</v>
      </c>
      <c r="B25" s="112">
        <v>0.286</v>
      </c>
      <c r="C25" s="113">
        <v>2.0</v>
      </c>
      <c r="D25" s="114"/>
      <c r="E25" s="114"/>
      <c r="F25" s="114"/>
      <c r="G25" s="114"/>
      <c r="H25" s="114"/>
      <c r="I25" s="114"/>
      <c r="J25" s="114"/>
      <c r="K25" s="114"/>
      <c r="L25" s="114"/>
      <c r="M25" s="114"/>
      <c r="N25" s="114"/>
      <c r="O25" s="114"/>
      <c r="P25" s="114"/>
      <c r="Q25" s="114"/>
      <c r="R25" s="114"/>
      <c r="S25" s="114"/>
      <c r="T25" s="114"/>
      <c r="U25" s="114"/>
      <c r="V25" s="114"/>
      <c r="W25" s="114"/>
      <c r="X25" s="114"/>
      <c r="Y25" s="114"/>
    </row>
    <row r="26">
      <c r="A26" s="118" t="s">
        <v>187</v>
      </c>
      <c r="B26" s="116">
        <v>0.143</v>
      </c>
      <c r="C26" s="117">
        <v>1.0</v>
      </c>
    </row>
    <row r="27">
      <c r="A27" s="118" t="s">
        <v>199</v>
      </c>
      <c r="B27" s="116">
        <v>0.143</v>
      </c>
      <c r="C27" s="117">
        <v>1.0</v>
      </c>
    </row>
    <row r="28">
      <c r="A28" s="118" t="s">
        <v>200</v>
      </c>
      <c r="B28" s="116">
        <v>0.143</v>
      </c>
      <c r="C28" s="117">
        <v>1.0</v>
      </c>
    </row>
    <row r="29">
      <c r="A29" s="118" t="s">
        <v>198</v>
      </c>
      <c r="B29" s="116">
        <v>0.143</v>
      </c>
      <c r="C29" s="117">
        <v>1.0</v>
      </c>
    </row>
    <row r="30">
      <c r="A30" s="118" t="s">
        <v>180</v>
      </c>
      <c r="B30" s="116">
        <v>0.143</v>
      </c>
      <c r="C30" s="117">
        <v>1.0</v>
      </c>
    </row>
    <row r="31">
      <c r="A31" s="118" t="s">
        <v>184</v>
      </c>
      <c r="B31" s="116">
        <v>0.143</v>
      </c>
      <c r="C31" s="117">
        <v>1.0</v>
      </c>
    </row>
    <row r="32">
      <c r="A32" s="187" t="s">
        <v>172</v>
      </c>
      <c r="B32" s="116">
        <v>0.143</v>
      </c>
      <c r="C32" s="117">
        <v>1.0</v>
      </c>
    </row>
    <row r="33">
      <c r="A33" s="118" t="s">
        <v>194</v>
      </c>
      <c r="B33" s="116">
        <v>0.143</v>
      </c>
      <c r="C33" s="117">
        <v>1.0</v>
      </c>
    </row>
    <row r="34">
      <c r="A34" s="187" t="s">
        <v>169</v>
      </c>
      <c r="B34" s="116">
        <v>0.143</v>
      </c>
      <c r="C34" s="117">
        <v>1.0</v>
      </c>
    </row>
    <row r="35">
      <c r="A35" s="118" t="s">
        <v>203</v>
      </c>
      <c r="B35" s="116">
        <v>0.143</v>
      </c>
      <c r="C35" s="117">
        <v>1.0</v>
      </c>
    </row>
    <row r="36">
      <c r="A36" s="95" t="s">
        <v>208</v>
      </c>
      <c r="B36" s="96">
        <v>0.0</v>
      </c>
      <c r="C36" s="97">
        <v>0.0</v>
      </c>
      <c r="D36" s="99"/>
      <c r="E36" s="99"/>
      <c r="F36" s="99"/>
      <c r="G36" s="99"/>
      <c r="H36" s="99"/>
      <c r="I36" s="99"/>
      <c r="J36" s="99"/>
      <c r="K36" s="99"/>
      <c r="L36" s="99"/>
      <c r="M36" s="99"/>
      <c r="N36" s="99"/>
      <c r="O36" s="99"/>
      <c r="P36" s="99"/>
      <c r="Q36" s="99"/>
      <c r="R36" s="99"/>
      <c r="S36" s="99"/>
      <c r="T36" s="99"/>
      <c r="U36" s="99"/>
      <c r="V36" s="99"/>
      <c r="W36" s="99"/>
      <c r="X36" s="99"/>
      <c r="Y36" s="99"/>
    </row>
    <row r="37">
      <c r="A37" s="95" t="s">
        <v>175</v>
      </c>
      <c r="B37" s="96">
        <v>0.0</v>
      </c>
      <c r="C37" s="97">
        <v>0.0</v>
      </c>
      <c r="D37" s="99"/>
      <c r="E37" s="99"/>
      <c r="F37" s="99"/>
      <c r="G37" s="99"/>
      <c r="H37" s="99"/>
      <c r="I37" s="99"/>
      <c r="J37" s="99"/>
      <c r="K37" s="99"/>
      <c r="L37" s="99"/>
      <c r="M37" s="99"/>
      <c r="N37" s="99"/>
      <c r="O37" s="99"/>
      <c r="P37" s="99"/>
      <c r="Q37" s="99"/>
      <c r="R37" s="99"/>
      <c r="S37" s="99"/>
      <c r="T37" s="99"/>
      <c r="U37" s="99"/>
      <c r="V37" s="99"/>
      <c r="W37" s="99"/>
      <c r="X37" s="99"/>
      <c r="Y37" s="99"/>
    </row>
    <row r="38">
      <c r="A38" s="95" t="s">
        <v>207</v>
      </c>
      <c r="B38" s="96">
        <v>0.0</v>
      </c>
      <c r="C38" s="97">
        <v>0.0</v>
      </c>
      <c r="D38" s="99"/>
      <c r="E38" s="99"/>
      <c r="F38" s="99"/>
      <c r="G38" s="99"/>
      <c r="H38" s="99"/>
      <c r="I38" s="99"/>
      <c r="J38" s="99"/>
      <c r="K38" s="99"/>
      <c r="L38" s="99"/>
      <c r="M38" s="99"/>
      <c r="N38" s="99"/>
      <c r="O38" s="99"/>
      <c r="P38" s="99"/>
      <c r="Q38" s="99"/>
      <c r="R38" s="99"/>
      <c r="S38" s="99"/>
      <c r="T38" s="99"/>
      <c r="U38" s="99"/>
      <c r="V38" s="99"/>
      <c r="W38" s="99"/>
      <c r="X38" s="99"/>
      <c r="Y38" s="99"/>
    </row>
    <row r="39">
      <c r="A39" s="95" t="s">
        <v>209</v>
      </c>
      <c r="B39" s="96">
        <v>0.0</v>
      </c>
      <c r="C39" s="97">
        <v>0.0</v>
      </c>
      <c r="D39" s="99"/>
      <c r="E39" s="99"/>
      <c r="F39" s="99"/>
      <c r="G39" s="99"/>
      <c r="H39" s="99"/>
      <c r="I39" s="99"/>
      <c r="J39" s="99"/>
      <c r="K39" s="99"/>
      <c r="L39" s="99"/>
      <c r="M39" s="99"/>
      <c r="N39" s="99"/>
      <c r="O39" s="99"/>
      <c r="P39" s="99"/>
      <c r="Q39" s="99"/>
      <c r="R39" s="99"/>
      <c r="S39" s="99"/>
      <c r="T39" s="99"/>
      <c r="U39" s="99"/>
      <c r="V39" s="99"/>
      <c r="W39" s="99"/>
      <c r="X39" s="99"/>
      <c r="Y39" s="99"/>
    </row>
    <row r="40">
      <c r="A40" s="95" t="s">
        <v>204</v>
      </c>
      <c r="B40" s="96">
        <v>0.0</v>
      </c>
      <c r="C40" s="97">
        <v>0.0</v>
      </c>
      <c r="D40" s="99"/>
      <c r="E40" s="99"/>
      <c r="F40" s="99"/>
      <c r="G40" s="99"/>
      <c r="H40" s="99"/>
      <c r="I40" s="99"/>
      <c r="J40" s="99"/>
      <c r="K40" s="99"/>
      <c r="L40" s="99"/>
      <c r="M40" s="99"/>
      <c r="N40" s="99"/>
      <c r="O40" s="99"/>
      <c r="P40" s="99"/>
      <c r="Q40" s="99"/>
      <c r="R40" s="99"/>
      <c r="S40" s="99"/>
      <c r="T40" s="99"/>
      <c r="U40" s="99"/>
      <c r="V40" s="99"/>
      <c r="W40" s="99"/>
      <c r="X40" s="99"/>
      <c r="Y40" s="99"/>
    </row>
    <row r="41">
      <c r="A41" s="95" t="s">
        <v>192</v>
      </c>
      <c r="B41" s="96">
        <v>0.0</v>
      </c>
      <c r="C41" s="97">
        <v>0.0</v>
      </c>
      <c r="D41" s="99"/>
      <c r="E41" s="99"/>
      <c r="F41" s="99"/>
      <c r="G41" s="99"/>
      <c r="H41" s="99"/>
      <c r="I41" s="99"/>
      <c r="J41" s="99"/>
      <c r="K41" s="99"/>
      <c r="L41" s="99"/>
      <c r="M41" s="99"/>
      <c r="N41" s="99"/>
      <c r="O41" s="99"/>
      <c r="P41" s="99"/>
      <c r="Q41" s="99"/>
      <c r="R41" s="99"/>
      <c r="S41" s="99"/>
      <c r="T41" s="99"/>
      <c r="U41" s="99"/>
      <c r="V41" s="99"/>
      <c r="W41" s="99"/>
      <c r="X41" s="99"/>
      <c r="Y41" s="99"/>
    </row>
    <row r="42">
      <c r="A42" s="95" t="s">
        <v>206</v>
      </c>
      <c r="B42" s="96">
        <v>0.0</v>
      </c>
      <c r="C42" s="97">
        <v>0.0</v>
      </c>
      <c r="D42" s="99"/>
      <c r="E42" s="99"/>
      <c r="F42" s="99"/>
      <c r="G42" s="99"/>
      <c r="H42" s="99"/>
      <c r="I42" s="99"/>
      <c r="J42" s="99"/>
      <c r="K42" s="99"/>
      <c r="L42" s="99"/>
      <c r="M42" s="99"/>
      <c r="N42" s="99"/>
      <c r="O42" s="99"/>
      <c r="P42" s="99"/>
      <c r="Q42" s="99"/>
      <c r="R42" s="99"/>
      <c r="S42" s="99"/>
      <c r="T42" s="99"/>
      <c r="U42" s="99"/>
      <c r="V42" s="99"/>
      <c r="W42" s="99"/>
      <c r="X42" s="99"/>
      <c r="Y42" s="99"/>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row r="875">
      <c r="B875" s="100"/>
    </row>
    <row r="876">
      <c r="B876" s="100"/>
    </row>
    <row r="877">
      <c r="B877" s="100"/>
    </row>
    <row r="878">
      <c r="B878" s="10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13"/>
    <col customWidth="1" min="3" max="3" width="20.88"/>
  </cols>
  <sheetData>
    <row r="1">
      <c r="A1" s="104" t="s">
        <v>166</v>
      </c>
      <c r="B1" s="184" t="s">
        <v>167</v>
      </c>
      <c r="C1" s="185" t="s">
        <v>238</v>
      </c>
      <c r="D1" s="86"/>
      <c r="E1" s="86"/>
      <c r="F1" s="86"/>
      <c r="G1" s="86"/>
      <c r="H1" s="86"/>
      <c r="I1" s="86"/>
      <c r="J1" s="86"/>
      <c r="K1" s="86"/>
      <c r="L1" s="86"/>
      <c r="M1" s="86"/>
      <c r="N1" s="86"/>
      <c r="O1" s="86"/>
      <c r="P1" s="86"/>
      <c r="Q1" s="86"/>
      <c r="R1" s="86"/>
      <c r="S1" s="86"/>
      <c r="T1" s="86"/>
      <c r="U1" s="86"/>
      <c r="V1" s="86"/>
      <c r="W1" s="86"/>
      <c r="X1" s="86"/>
    </row>
    <row r="2">
      <c r="A2" s="189" t="s">
        <v>169</v>
      </c>
      <c r="B2" s="190">
        <v>0.64</v>
      </c>
      <c r="C2" s="191">
        <v>16.0</v>
      </c>
      <c r="D2" s="90"/>
      <c r="E2" s="90"/>
      <c r="F2" s="90"/>
      <c r="G2" s="90"/>
      <c r="H2" s="90"/>
      <c r="I2" s="90"/>
      <c r="J2" s="90"/>
      <c r="K2" s="90"/>
      <c r="L2" s="90"/>
      <c r="M2" s="90"/>
      <c r="N2" s="90"/>
      <c r="O2" s="90"/>
      <c r="P2" s="90"/>
      <c r="Q2" s="90"/>
      <c r="R2" s="90"/>
      <c r="S2" s="90"/>
      <c r="T2" s="90"/>
      <c r="U2" s="90"/>
      <c r="V2" s="90"/>
      <c r="W2" s="90"/>
      <c r="X2" s="90"/>
      <c r="Y2" s="90"/>
    </row>
    <row r="3">
      <c r="A3" s="189" t="s">
        <v>172</v>
      </c>
      <c r="B3" s="190">
        <v>0.56</v>
      </c>
      <c r="C3" s="191">
        <v>14.0</v>
      </c>
      <c r="D3" s="90"/>
      <c r="E3" s="90"/>
      <c r="F3" s="90"/>
      <c r="G3" s="90"/>
      <c r="H3" s="90"/>
      <c r="I3" s="90"/>
      <c r="J3" s="90"/>
      <c r="K3" s="90"/>
      <c r="L3" s="90"/>
      <c r="M3" s="90"/>
      <c r="N3" s="90"/>
      <c r="O3" s="90"/>
      <c r="P3" s="90"/>
      <c r="Q3" s="90"/>
      <c r="R3" s="90"/>
      <c r="S3" s="90"/>
      <c r="T3" s="90"/>
      <c r="U3" s="90"/>
      <c r="V3" s="90"/>
      <c r="W3" s="90"/>
      <c r="X3" s="90"/>
      <c r="Y3" s="90"/>
    </row>
    <row r="4">
      <c r="A4" s="189" t="s">
        <v>170</v>
      </c>
      <c r="B4" s="190">
        <v>0.56</v>
      </c>
      <c r="C4" s="191">
        <v>14.0</v>
      </c>
      <c r="D4" s="90"/>
      <c r="E4" s="90"/>
      <c r="F4" s="90"/>
      <c r="G4" s="90"/>
      <c r="H4" s="90"/>
      <c r="I4" s="90"/>
      <c r="J4" s="90"/>
      <c r="K4" s="90"/>
      <c r="L4" s="90"/>
      <c r="M4" s="90"/>
      <c r="N4" s="90"/>
      <c r="O4" s="90"/>
      <c r="P4" s="90"/>
      <c r="Q4" s="90"/>
      <c r="R4" s="90"/>
      <c r="S4" s="90"/>
      <c r="T4" s="90"/>
      <c r="U4" s="90"/>
      <c r="V4" s="90"/>
      <c r="W4" s="90"/>
      <c r="X4" s="90"/>
      <c r="Y4" s="90"/>
    </row>
    <row r="5">
      <c r="A5" s="189" t="s">
        <v>173</v>
      </c>
      <c r="B5" s="190">
        <v>0.52</v>
      </c>
      <c r="C5" s="191">
        <v>13.0</v>
      </c>
      <c r="D5" s="90"/>
      <c r="E5" s="90"/>
      <c r="F5" s="90"/>
      <c r="G5" s="90"/>
      <c r="H5" s="90"/>
      <c r="I5" s="90"/>
      <c r="J5" s="90"/>
      <c r="K5" s="90"/>
      <c r="L5" s="90"/>
      <c r="M5" s="90"/>
      <c r="N5" s="90"/>
      <c r="O5" s="90"/>
      <c r="P5" s="90"/>
      <c r="Q5" s="90"/>
      <c r="R5" s="90"/>
      <c r="S5" s="90"/>
      <c r="T5" s="90"/>
      <c r="U5" s="90"/>
      <c r="V5" s="90"/>
      <c r="W5" s="90"/>
      <c r="X5" s="90"/>
      <c r="Y5" s="90"/>
    </row>
    <row r="6">
      <c r="A6" s="192" t="s">
        <v>171</v>
      </c>
      <c r="B6" s="193">
        <v>0.48</v>
      </c>
      <c r="C6" s="194">
        <v>12.0</v>
      </c>
      <c r="D6" s="108"/>
      <c r="E6" s="108"/>
      <c r="F6" s="108"/>
      <c r="G6" s="108"/>
      <c r="H6" s="108"/>
      <c r="I6" s="108"/>
      <c r="J6" s="108"/>
      <c r="K6" s="108"/>
      <c r="L6" s="108"/>
      <c r="M6" s="108"/>
      <c r="N6" s="108"/>
      <c r="O6" s="108"/>
      <c r="P6" s="108"/>
      <c r="Q6" s="108"/>
      <c r="R6" s="108"/>
      <c r="S6" s="108"/>
      <c r="T6" s="108"/>
      <c r="U6" s="108"/>
      <c r="V6" s="108"/>
      <c r="W6" s="108"/>
      <c r="X6" s="108"/>
      <c r="Y6" s="108"/>
    </row>
    <row r="7">
      <c r="A7" s="195" t="s">
        <v>174</v>
      </c>
      <c r="B7" s="196">
        <v>0.36</v>
      </c>
      <c r="C7" s="197">
        <v>9.0</v>
      </c>
      <c r="D7" s="94"/>
      <c r="E7" s="94"/>
      <c r="F7" s="94"/>
      <c r="G7" s="94"/>
      <c r="H7" s="94"/>
      <c r="I7" s="94"/>
      <c r="J7" s="94"/>
      <c r="K7" s="94"/>
      <c r="L7" s="94"/>
      <c r="M7" s="94"/>
      <c r="N7" s="94"/>
      <c r="O7" s="94"/>
      <c r="P7" s="94"/>
      <c r="Q7" s="94"/>
      <c r="R7" s="94"/>
      <c r="S7" s="94"/>
      <c r="T7" s="94"/>
      <c r="U7" s="94"/>
      <c r="V7" s="94"/>
      <c r="W7" s="94"/>
      <c r="X7" s="94"/>
      <c r="Y7" s="94"/>
    </row>
    <row r="8">
      <c r="A8" s="198" t="s">
        <v>178</v>
      </c>
      <c r="B8" s="199">
        <v>0.28</v>
      </c>
      <c r="C8" s="200">
        <v>7.0</v>
      </c>
      <c r="D8" s="114"/>
      <c r="E8" s="114"/>
      <c r="F8" s="114"/>
      <c r="G8" s="114"/>
      <c r="H8" s="114"/>
      <c r="I8" s="114"/>
      <c r="J8" s="114"/>
      <c r="K8" s="114"/>
      <c r="L8" s="114"/>
      <c r="M8" s="114"/>
      <c r="N8" s="114"/>
      <c r="O8" s="114"/>
      <c r="P8" s="114"/>
      <c r="Q8" s="114"/>
      <c r="R8" s="114"/>
      <c r="S8" s="114"/>
      <c r="T8" s="114"/>
      <c r="U8" s="114"/>
      <c r="V8" s="114"/>
      <c r="W8" s="114"/>
      <c r="X8" s="114"/>
      <c r="Y8" s="114"/>
    </row>
    <row r="9">
      <c r="A9" s="198" t="s">
        <v>180</v>
      </c>
      <c r="B9" s="199">
        <v>0.28</v>
      </c>
      <c r="C9" s="200">
        <v>7.0</v>
      </c>
      <c r="D9" s="114"/>
      <c r="E9" s="114"/>
      <c r="F9" s="114"/>
      <c r="G9" s="114"/>
      <c r="H9" s="114"/>
      <c r="I9" s="114"/>
      <c r="J9" s="114"/>
      <c r="K9" s="114"/>
      <c r="L9" s="114"/>
      <c r="M9" s="114"/>
      <c r="N9" s="114"/>
      <c r="O9" s="114"/>
      <c r="P9" s="114"/>
      <c r="Q9" s="114"/>
      <c r="R9" s="114"/>
      <c r="S9" s="114"/>
      <c r="T9" s="114"/>
      <c r="U9" s="114"/>
      <c r="V9" s="114"/>
      <c r="W9" s="114"/>
      <c r="X9" s="114"/>
      <c r="Y9" s="114"/>
    </row>
    <row r="10">
      <c r="A10" s="198" t="s">
        <v>176</v>
      </c>
      <c r="B10" s="199">
        <v>0.28</v>
      </c>
      <c r="C10" s="200">
        <v>7.0</v>
      </c>
      <c r="D10" s="114"/>
      <c r="E10" s="114"/>
      <c r="F10" s="114"/>
      <c r="G10" s="114"/>
      <c r="H10" s="114"/>
      <c r="I10" s="114"/>
      <c r="J10" s="114"/>
      <c r="K10" s="114"/>
      <c r="L10" s="114"/>
      <c r="M10" s="114"/>
      <c r="N10" s="114"/>
      <c r="O10" s="114"/>
      <c r="P10" s="114"/>
      <c r="Q10" s="114"/>
      <c r="R10" s="114"/>
      <c r="S10" s="114"/>
      <c r="T10" s="114"/>
      <c r="U10" s="114"/>
      <c r="V10" s="114"/>
      <c r="W10" s="114"/>
      <c r="X10" s="114"/>
      <c r="Y10" s="114"/>
    </row>
    <row r="11">
      <c r="A11" s="198" t="s">
        <v>185</v>
      </c>
      <c r="B11" s="199">
        <v>0.24</v>
      </c>
      <c r="C11" s="200">
        <v>6.0</v>
      </c>
      <c r="D11" s="114"/>
      <c r="E11" s="114"/>
      <c r="F11" s="114"/>
      <c r="G11" s="114"/>
      <c r="H11" s="114"/>
      <c r="I11" s="114"/>
      <c r="J11" s="114"/>
      <c r="K11" s="114"/>
      <c r="L11" s="114"/>
      <c r="M11" s="114"/>
      <c r="N11" s="114"/>
      <c r="O11" s="114"/>
      <c r="P11" s="114"/>
      <c r="Q11" s="114"/>
      <c r="R11" s="114"/>
      <c r="S11" s="114"/>
      <c r="T11" s="114"/>
      <c r="U11" s="114"/>
      <c r="V11" s="114"/>
      <c r="W11" s="114"/>
      <c r="X11" s="114"/>
      <c r="Y11" s="114"/>
    </row>
    <row r="12">
      <c r="A12" s="198" t="s">
        <v>189</v>
      </c>
      <c r="B12" s="199">
        <v>0.24</v>
      </c>
      <c r="C12" s="200">
        <v>6.0</v>
      </c>
      <c r="D12" s="114"/>
      <c r="E12" s="114"/>
      <c r="F12" s="114"/>
      <c r="G12" s="114"/>
      <c r="H12" s="114"/>
      <c r="I12" s="114"/>
      <c r="J12" s="114"/>
      <c r="K12" s="114"/>
      <c r="L12" s="114"/>
      <c r="M12" s="114"/>
      <c r="N12" s="114"/>
      <c r="O12" s="114"/>
      <c r="P12" s="114"/>
      <c r="Q12" s="114"/>
      <c r="R12" s="114"/>
      <c r="S12" s="114"/>
      <c r="T12" s="114"/>
      <c r="U12" s="114"/>
      <c r="V12" s="114"/>
      <c r="W12" s="114"/>
      <c r="X12" s="114"/>
      <c r="Y12" s="114"/>
    </row>
    <row r="13">
      <c r="A13" s="198" t="s">
        <v>183</v>
      </c>
      <c r="B13" s="199">
        <v>0.24</v>
      </c>
      <c r="C13" s="200">
        <v>6.0</v>
      </c>
      <c r="D13" s="114"/>
      <c r="E13" s="114"/>
      <c r="F13" s="114"/>
      <c r="G13" s="114"/>
      <c r="H13" s="114"/>
      <c r="I13" s="114"/>
      <c r="J13" s="114"/>
      <c r="K13" s="114"/>
      <c r="L13" s="114"/>
      <c r="M13" s="114"/>
      <c r="N13" s="114"/>
      <c r="O13" s="114"/>
      <c r="P13" s="114"/>
      <c r="Q13" s="114"/>
      <c r="R13" s="114"/>
      <c r="S13" s="114"/>
      <c r="T13" s="114"/>
      <c r="U13" s="114"/>
      <c r="V13" s="114"/>
      <c r="W13" s="114"/>
      <c r="X13" s="114"/>
      <c r="Y13" s="114"/>
    </row>
    <row r="14">
      <c r="A14" s="198" t="s">
        <v>175</v>
      </c>
      <c r="B14" s="199">
        <v>0.24</v>
      </c>
      <c r="C14" s="200">
        <v>6.0</v>
      </c>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198" t="s">
        <v>177</v>
      </c>
      <c r="B15" s="199">
        <v>0.24</v>
      </c>
      <c r="C15" s="200">
        <v>6.0</v>
      </c>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198" t="s">
        <v>188</v>
      </c>
      <c r="B16" s="199">
        <v>0.24</v>
      </c>
      <c r="C16" s="200">
        <v>6.0</v>
      </c>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198" t="s">
        <v>186</v>
      </c>
      <c r="B17" s="199">
        <v>0.2</v>
      </c>
      <c r="C17" s="200">
        <v>5.0</v>
      </c>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198" t="s">
        <v>179</v>
      </c>
      <c r="B18" s="199">
        <v>0.2</v>
      </c>
      <c r="C18" s="200">
        <v>5.0</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98" t="s">
        <v>181</v>
      </c>
      <c r="B19" s="199">
        <v>0.2</v>
      </c>
      <c r="C19" s="200">
        <v>5.0</v>
      </c>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201" t="s">
        <v>194</v>
      </c>
      <c r="B20" s="202">
        <v>0.16</v>
      </c>
      <c r="C20" s="203">
        <v>4.0</v>
      </c>
    </row>
    <row r="21">
      <c r="A21" s="201" t="s">
        <v>191</v>
      </c>
      <c r="B21" s="202">
        <v>0.16</v>
      </c>
      <c r="C21" s="203">
        <v>4.0</v>
      </c>
    </row>
    <row r="22">
      <c r="A22" s="201" t="s">
        <v>190</v>
      </c>
      <c r="B22" s="202">
        <v>0.12</v>
      </c>
      <c r="C22" s="203">
        <v>3.0</v>
      </c>
    </row>
    <row r="23">
      <c r="A23" s="201" t="s">
        <v>182</v>
      </c>
      <c r="B23" s="202">
        <v>0.12</v>
      </c>
      <c r="C23" s="203">
        <v>3.0</v>
      </c>
    </row>
    <row r="24">
      <c r="A24" s="201" t="s">
        <v>203</v>
      </c>
      <c r="B24" s="202">
        <v>0.12</v>
      </c>
      <c r="C24" s="203">
        <v>3.0</v>
      </c>
    </row>
    <row r="25">
      <c r="A25" s="201" t="s">
        <v>202</v>
      </c>
      <c r="B25" s="202">
        <v>0.12</v>
      </c>
      <c r="C25" s="203">
        <v>3.0</v>
      </c>
    </row>
    <row r="26">
      <c r="A26" s="201" t="s">
        <v>200</v>
      </c>
      <c r="B26" s="202">
        <v>0.12</v>
      </c>
      <c r="C26" s="203">
        <v>3.0</v>
      </c>
    </row>
    <row r="27">
      <c r="A27" s="201" t="s">
        <v>195</v>
      </c>
      <c r="B27" s="202">
        <v>0.12</v>
      </c>
      <c r="C27" s="203">
        <v>3.0</v>
      </c>
    </row>
    <row r="28">
      <c r="A28" s="204" t="s">
        <v>196</v>
      </c>
      <c r="B28" s="205">
        <v>0.08</v>
      </c>
      <c r="C28" s="206">
        <v>2.0</v>
      </c>
      <c r="D28" s="99"/>
      <c r="E28" s="99"/>
      <c r="F28" s="99"/>
      <c r="G28" s="99"/>
      <c r="H28" s="99"/>
      <c r="I28" s="99"/>
      <c r="J28" s="99"/>
      <c r="K28" s="99"/>
      <c r="L28" s="99"/>
      <c r="M28" s="99"/>
      <c r="N28" s="99"/>
      <c r="O28" s="99"/>
      <c r="P28" s="99"/>
      <c r="Q28" s="99"/>
      <c r="R28" s="99"/>
      <c r="S28" s="99"/>
      <c r="T28" s="99"/>
      <c r="U28" s="99"/>
      <c r="V28" s="99"/>
      <c r="W28" s="99"/>
      <c r="X28" s="99"/>
      <c r="Y28" s="99"/>
    </row>
    <row r="29">
      <c r="A29" s="204" t="s">
        <v>184</v>
      </c>
      <c r="B29" s="205">
        <v>0.08</v>
      </c>
      <c r="C29" s="206">
        <v>2.0</v>
      </c>
      <c r="D29" s="99"/>
      <c r="E29" s="99"/>
      <c r="F29" s="99"/>
      <c r="G29" s="99"/>
      <c r="H29" s="99"/>
      <c r="I29" s="99"/>
      <c r="J29" s="99"/>
      <c r="K29" s="99"/>
      <c r="L29" s="99"/>
      <c r="M29" s="99"/>
      <c r="N29" s="99"/>
      <c r="O29" s="99"/>
      <c r="P29" s="99"/>
      <c r="Q29" s="99"/>
      <c r="R29" s="99"/>
      <c r="S29" s="99"/>
      <c r="T29" s="99"/>
      <c r="U29" s="99"/>
      <c r="V29" s="99"/>
      <c r="W29" s="99"/>
      <c r="X29" s="99"/>
      <c r="Y29" s="99"/>
    </row>
    <row r="30">
      <c r="A30" s="204" t="s">
        <v>192</v>
      </c>
      <c r="B30" s="205">
        <v>0.08</v>
      </c>
      <c r="C30" s="206">
        <v>2.0</v>
      </c>
      <c r="D30" s="99"/>
      <c r="E30" s="99"/>
      <c r="F30" s="99"/>
      <c r="G30" s="99"/>
      <c r="H30" s="99"/>
      <c r="I30" s="99"/>
      <c r="J30" s="99"/>
      <c r="K30" s="99"/>
      <c r="L30" s="99"/>
      <c r="M30" s="99"/>
      <c r="N30" s="99"/>
      <c r="O30" s="99"/>
      <c r="P30" s="99"/>
      <c r="Q30" s="99"/>
      <c r="R30" s="99"/>
      <c r="S30" s="99"/>
      <c r="T30" s="99"/>
      <c r="U30" s="99"/>
      <c r="V30" s="99"/>
      <c r="W30" s="99"/>
      <c r="X30" s="99"/>
      <c r="Y30" s="99"/>
    </row>
    <row r="31">
      <c r="A31" s="204" t="s">
        <v>193</v>
      </c>
      <c r="B31" s="205">
        <v>0.08</v>
      </c>
      <c r="C31" s="206">
        <v>2.0</v>
      </c>
      <c r="D31" s="99"/>
      <c r="E31" s="99"/>
      <c r="F31" s="99"/>
      <c r="G31" s="99"/>
      <c r="H31" s="99"/>
      <c r="I31" s="99"/>
      <c r="J31" s="99"/>
      <c r="K31" s="99"/>
      <c r="L31" s="99"/>
      <c r="M31" s="99"/>
      <c r="N31" s="99"/>
      <c r="O31" s="99"/>
      <c r="P31" s="99"/>
      <c r="Q31" s="99"/>
      <c r="R31" s="99"/>
      <c r="S31" s="99"/>
      <c r="T31" s="99"/>
      <c r="U31" s="99"/>
      <c r="V31" s="99"/>
      <c r="W31" s="99"/>
      <c r="X31" s="99"/>
      <c r="Y31" s="99"/>
    </row>
    <row r="32">
      <c r="A32" s="204" t="s">
        <v>207</v>
      </c>
      <c r="B32" s="205">
        <v>0.08</v>
      </c>
      <c r="C32" s="206">
        <v>2.0</v>
      </c>
      <c r="D32" s="99"/>
      <c r="E32" s="99"/>
      <c r="F32" s="99"/>
      <c r="G32" s="99"/>
      <c r="H32" s="99"/>
      <c r="I32" s="99"/>
      <c r="J32" s="99"/>
      <c r="K32" s="99"/>
      <c r="L32" s="99"/>
      <c r="M32" s="99"/>
      <c r="N32" s="99"/>
      <c r="O32" s="99"/>
      <c r="P32" s="99"/>
      <c r="Q32" s="99"/>
      <c r="R32" s="99"/>
      <c r="S32" s="99"/>
      <c r="T32" s="99"/>
      <c r="U32" s="99"/>
      <c r="V32" s="99"/>
      <c r="W32" s="99"/>
      <c r="X32" s="99"/>
      <c r="Y32" s="99"/>
    </row>
    <row r="33">
      <c r="A33" s="204" t="s">
        <v>187</v>
      </c>
      <c r="B33" s="205">
        <v>0.08</v>
      </c>
      <c r="C33" s="206">
        <v>2.0</v>
      </c>
      <c r="D33" s="99"/>
      <c r="E33" s="99"/>
      <c r="F33" s="99"/>
      <c r="G33" s="99"/>
      <c r="H33" s="99"/>
      <c r="I33" s="99"/>
      <c r="J33" s="99"/>
      <c r="K33" s="99"/>
      <c r="L33" s="99"/>
      <c r="M33" s="99"/>
      <c r="N33" s="99"/>
      <c r="O33" s="99"/>
      <c r="P33" s="99"/>
      <c r="Q33" s="99"/>
      <c r="R33" s="99"/>
      <c r="S33" s="99"/>
      <c r="T33" s="99"/>
      <c r="U33" s="99"/>
      <c r="V33" s="99"/>
      <c r="W33" s="99"/>
      <c r="X33" s="99"/>
      <c r="Y33" s="99"/>
    </row>
    <row r="34">
      <c r="A34" s="204" t="s">
        <v>205</v>
      </c>
      <c r="B34" s="205">
        <v>0.04</v>
      </c>
      <c r="C34" s="206">
        <v>1.0</v>
      </c>
      <c r="D34" s="99"/>
      <c r="E34" s="99"/>
      <c r="F34" s="99"/>
      <c r="G34" s="99"/>
      <c r="H34" s="99"/>
      <c r="I34" s="99"/>
      <c r="J34" s="99"/>
      <c r="K34" s="99"/>
      <c r="L34" s="99"/>
      <c r="M34" s="99"/>
      <c r="N34" s="99"/>
      <c r="O34" s="99"/>
      <c r="P34" s="99"/>
      <c r="Q34" s="99"/>
      <c r="R34" s="99"/>
      <c r="S34" s="99"/>
      <c r="T34" s="99"/>
      <c r="U34" s="99"/>
      <c r="V34" s="99"/>
      <c r="W34" s="99"/>
      <c r="X34" s="99"/>
      <c r="Y34" s="99"/>
    </row>
    <row r="35">
      <c r="A35" s="204" t="s">
        <v>206</v>
      </c>
      <c r="B35" s="205">
        <v>0.04</v>
      </c>
      <c r="C35" s="206">
        <v>1.0</v>
      </c>
      <c r="D35" s="99"/>
      <c r="E35" s="99"/>
      <c r="F35" s="99"/>
      <c r="G35" s="99"/>
      <c r="H35" s="99"/>
      <c r="I35" s="99"/>
      <c r="J35" s="99"/>
      <c r="K35" s="99"/>
      <c r="L35" s="99"/>
      <c r="M35" s="99"/>
      <c r="N35" s="99"/>
      <c r="O35" s="99"/>
      <c r="P35" s="99"/>
      <c r="Q35" s="99"/>
      <c r="R35" s="99"/>
      <c r="S35" s="99"/>
      <c r="T35" s="99"/>
      <c r="U35" s="99"/>
      <c r="V35" s="99"/>
      <c r="W35" s="99"/>
      <c r="X35" s="99"/>
      <c r="Y35" s="99"/>
    </row>
    <row r="36">
      <c r="A36" s="204" t="s">
        <v>204</v>
      </c>
      <c r="B36" s="205">
        <v>0.04</v>
      </c>
      <c r="C36" s="206">
        <v>1.0</v>
      </c>
      <c r="D36" s="99"/>
      <c r="E36" s="99"/>
      <c r="F36" s="99"/>
      <c r="G36" s="99"/>
      <c r="H36" s="99"/>
      <c r="I36" s="99"/>
      <c r="J36" s="99"/>
      <c r="K36" s="99"/>
      <c r="L36" s="99"/>
      <c r="M36" s="99"/>
      <c r="N36" s="99"/>
      <c r="O36" s="99"/>
      <c r="P36" s="99"/>
      <c r="Q36" s="99"/>
      <c r="R36" s="99"/>
      <c r="S36" s="99"/>
      <c r="T36" s="99"/>
      <c r="U36" s="99"/>
      <c r="V36" s="99"/>
      <c r="W36" s="99"/>
      <c r="X36" s="99"/>
      <c r="Y36" s="99"/>
    </row>
    <row r="37">
      <c r="A37" s="204" t="s">
        <v>198</v>
      </c>
      <c r="B37" s="205">
        <v>0.04</v>
      </c>
      <c r="C37" s="206">
        <v>1.0</v>
      </c>
      <c r="D37" s="99"/>
      <c r="E37" s="99"/>
      <c r="F37" s="99"/>
      <c r="G37" s="99"/>
      <c r="H37" s="99"/>
      <c r="I37" s="99"/>
      <c r="J37" s="99"/>
      <c r="K37" s="99"/>
      <c r="L37" s="99"/>
      <c r="M37" s="99"/>
      <c r="N37" s="99"/>
      <c r="O37" s="99"/>
      <c r="P37" s="99"/>
      <c r="Q37" s="99"/>
      <c r="R37" s="99"/>
      <c r="S37" s="99"/>
      <c r="T37" s="99"/>
      <c r="U37" s="99"/>
      <c r="V37" s="99"/>
      <c r="W37" s="99"/>
      <c r="X37" s="99"/>
      <c r="Y37" s="99"/>
    </row>
    <row r="38">
      <c r="A38" s="204" t="s">
        <v>209</v>
      </c>
      <c r="B38" s="205">
        <v>0.04</v>
      </c>
      <c r="C38" s="206">
        <v>1.0</v>
      </c>
      <c r="D38" s="99"/>
      <c r="E38" s="99"/>
      <c r="F38" s="99"/>
      <c r="G38" s="99"/>
      <c r="H38" s="99"/>
      <c r="I38" s="99"/>
      <c r="J38" s="99"/>
      <c r="K38" s="99"/>
      <c r="L38" s="99"/>
      <c r="M38" s="99"/>
      <c r="N38" s="99"/>
      <c r="O38" s="99"/>
      <c r="P38" s="99"/>
      <c r="Q38" s="99"/>
      <c r="R38" s="99"/>
      <c r="S38" s="99"/>
      <c r="T38" s="99"/>
      <c r="U38" s="99"/>
      <c r="V38" s="99"/>
      <c r="W38" s="99"/>
      <c r="X38" s="99"/>
      <c r="Y38" s="99"/>
    </row>
    <row r="39">
      <c r="A39" s="204" t="s">
        <v>197</v>
      </c>
      <c r="B39" s="205">
        <v>0.04</v>
      </c>
      <c r="C39" s="206">
        <v>1.0</v>
      </c>
      <c r="D39" s="99"/>
      <c r="E39" s="99"/>
      <c r="F39" s="99"/>
      <c r="G39" s="99"/>
      <c r="H39" s="99"/>
      <c r="I39" s="99"/>
      <c r="J39" s="99"/>
      <c r="K39" s="99"/>
      <c r="L39" s="99"/>
      <c r="M39" s="99"/>
      <c r="N39" s="99"/>
      <c r="O39" s="99"/>
      <c r="P39" s="99"/>
      <c r="Q39" s="99"/>
      <c r="R39" s="99"/>
      <c r="S39" s="99"/>
      <c r="T39" s="99"/>
      <c r="U39" s="99"/>
      <c r="V39" s="99"/>
      <c r="W39" s="99"/>
      <c r="X39" s="99"/>
      <c r="Y39" s="99"/>
    </row>
    <row r="40">
      <c r="A40" s="204" t="s">
        <v>199</v>
      </c>
      <c r="B40" s="205">
        <v>0.04</v>
      </c>
      <c r="C40" s="206">
        <v>1.0</v>
      </c>
      <c r="D40" s="99"/>
      <c r="E40" s="99"/>
      <c r="F40" s="99"/>
      <c r="G40" s="99"/>
      <c r="H40" s="99"/>
      <c r="I40" s="99"/>
      <c r="J40" s="99"/>
      <c r="K40" s="99"/>
      <c r="L40" s="99"/>
      <c r="M40" s="99"/>
      <c r="N40" s="99"/>
      <c r="O40" s="99"/>
      <c r="P40" s="99"/>
      <c r="Q40" s="99"/>
      <c r="R40" s="99"/>
      <c r="S40" s="99"/>
      <c r="T40" s="99"/>
      <c r="U40" s="99"/>
      <c r="V40" s="99"/>
      <c r="W40" s="99"/>
      <c r="X40" s="99"/>
      <c r="Y40" s="99"/>
    </row>
    <row r="41">
      <c r="A41" s="204" t="s">
        <v>201</v>
      </c>
      <c r="B41" s="205">
        <v>0.04</v>
      </c>
      <c r="C41" s="206">
        <v>1.0</v>
      </c>
      <c r="D41" s="99"/>
      <c r="E41" s="99"/>
      <c r="F41" s="99"/>
      <c r="G41" s="99"/>
      <c r="H41" s="99"/>
      <c r="I41" s="99"/>
      <c r="J41" s="99"/>
      <c r="K41" s="99"/>
      <c r="L41" s="99"/>
      <c r="M41" s="99"/>
      <c r="N41" s="99"/>
      <c r="O41" s="99"/>
      <c r="P41" s="99"/>
      <c r="Q41" s="99"/>
      <c r="R41" s="99"/>
      <c r="S41" s="99"/>
      <c r="T41" s="99"/>
      <c r="U41" s="99"/>
      <c r="V41" s="99"/>
      <c r="W41" s="99"/>
      <c r="X41" s="99"/>
      <c r="Y41" s="99"/>
    </row>
    <row r="42">
      <c r="A42" s="204" t="s">
        <v>208</v>
      </c>
      <c r="B42" s="205">
        <v>0.0</v>
      </c>
      <c r="C42" s="206">
        <v>0.0</v>
      </c>
      <c r="D42" s="99"/>
      <c r="E42" s="99"/>
      <c r="F42" s="99"/>
      <c r="G42" s="99"/>
      <c r="H42" s="99"/>
      <c r="I42" s="99"/>
      <c r="J42" s="99"/>
      <c r="K42" s="99"/>
      <c r="L42" s="99"/>
      <c r="M42" s="99"/>
      <c r="N42" s="99"/>
      <c r="O42" s="99"/>
      <c r="P42" s="99"/>
      <c r="Q42" s="99"/>
      <c r="R42" s="99"/>
      <c r="S42" s="99"/>
      <c r="T42" s="99"/>
      <c r="U42" s="99"/>
      <c r="V42" s="99"/>
      <c r="W42" s="99"/>
      <c r="X42" s="99"/>
      <c r="Y42" s="99"/>
    </row>
    <row r="43">
      <c r="A43" s="201"/>
      <c r="B43" s="202"/>
      <c r="C43" s="203"/>
    </row>
    <row r="44">
      <c r="A44" s="207"/>
    </row>
    <row r="45">
      <c r="A45" s="208"/>
    </row>
    <row r="46">
      <c r="A46" s="208"/>
    </row>
    <row r="47">
      <c r="A47" s="208"/>
    </row>
    <row r="48">
      <c r="A48" s="208"/>
    </row>
    <row r="49">
      <c r="A49" s="208"/>
    </row>
    <row r="50">
      <c r="A50" s="208"/>
    </row>
    <row r="51">
      <c r="A51" s="208"/>
    </row>
    <row r="52">
      <c r="A52" s="208"/>
    </row>
    <row r="53">
      <c r="A53" s="208"/>
    </row>
    <row r="54">
      <c r="A54" s="208"/>
    </row>
    <row r="55">
      <c r="A55" s="208"/>
    </row>
    <row r="56">
      <c r="A56" s="208"/>
    </row>
    <row r="57">
      <c r="A57" s="208"/>
    </row>
    <row r="58">
      <c r="A58" s="208"/>
    </row>
    <row r="59">
      <c r="A59" s="208"/>
    </row>
    <row r="60">
      <c r="A60" s="208"/>
    </row>
    <row r="61">
      <c r="A61" s="208"/>
    </row>
    <row r="62">
      <c r="A62" s="208"/>
    </row>
    <row r="63">
      <c r="A63" s="208"/>
    </row>
    <row r="64">
      <c r="A64" s="208"/>
    </row>
    <row r="65">
      <c r="A65" s="208"/>
    </row>
    <row r="66">
      <c r="A66" s="208"/>
    </row>
    <row r="67">
      <c r="A67" s="208"/>
    </row>
    <row r="68">
      <c r="A68" s="208"/>
    </row>
    <row r="69">
      <c r="A69" s="208"/>
    </row>
    <row r="70">
      <c r="A70" s="208"/>
    </row>
    <row r="71">
      <c r="A71" s="208"/>
    </row>
    <row r="72">
      <c r="A72" s="208"/>
    </row>
    <row r="73">
      <c r="A73" s="208"/>
    </row>
    <row r="74">
      <c r="A74" s="208"/>
    </row>
    <row r="75">
      <c r="A75" s="208"/>
    </row>
    <row r="76">
      <c r="A76" s="208"/>
    </row>
    <row r="77">
      <c r="A77" s="208"/>
    </row>
    <row r="78">
      <c r="A78" s="208"/>
    </row>
    <row r="79">
      <c r="A79" s="208"/>
    </row>
    <row r="80">
      <c r="A80" s="208"/>
    </row>
    <row r="81">
      <c r="A81" s="208"/>
    </row>
    <row r="82">
      <c r="A82" s="208"/>
    </row>
    <row r="83">
      <c r="A83" s="208"/>
    </row>
    <row r="84">
      <c r="A84" s="208"/>
    </row>
    <row r="85">
      <c r="A85" s="208"/>
    </row>
    <row r="86">
      <c r="A86" s="208"/>
    </row>
    <row r="87">
      <c r="A87" s="208"/>
    </row>
    <row r="88">
      <c r="A88" s="208"/>
    </row>
    <row r="89">
      <c r="A89" s="208"/>
    </row>
    <row r="90">
      <c r="A90" s="208"/>
    </row>
    <row r="91">
      <c r="A91" s="208"/>
    </row>
    <row r="92">
      <c r="A92" s="208"/>
    </row>
    <row r="93">
      <c r="A93" s="208"/>
    </row>
    <row r="94">
      <c r="A94" s="208"/>
    </row>
    <row r="95">
      <c r="A95" s="208"/>
    </row>
    <row r="96">
      <c r="A96" s="208"/>
    </row>
    <row r="97">
      <c r="A97" s="208"/>
    </row>
    <row r="98">
      <c r="A98" s="208"/>
    </row>
    <row r="99">
      <c r="A99" s="208"/>
    </row>
    <row r="100">
      <c r="A100" s="208"/>
    </row>
    <row r="101">
      <c r="A101" s="208"/>
    </row>
    <row r="102">
      <c r="A102" s="208"/>
    </row>
    <row r="103">
      <c r="A103" s="208"/>
    </row>
    <row r="104">
      <c r="A104" s="208"/>
    </row>
    <row r="105">
      <c r="A105" s="208"/>
    </row>
    <row r="106">
      <c r="A106" s="208"/>
    </row>
    <row r="107">
      <c r="A107" s="208"/>
    </row>
    <row r="108">
      <c r="A108" s="208"/>
    </row>
    <row r="109">
      <c r="A109" s="208"/>
    </row>
    <row r="110">
      <c r="A110" s="208"/>
    </row>
    <row r="111">
      <c r="A111" s="208"/>
    </row>
    <row r="112">
      <c r="A112" s="208"/>
    </row>
    <row r="113">
      <c r="A113" s="208"/>
    </row>
    <row r="114">
      <c r="A114" s="208"/>
    </row>
    <row r="115">
      <c r="A115" s="208"/>
    </row>
    <row r="116">
      <c r="A116" s="208"/>
    </row>
    <row r="117">
      <c r="A117" s="208"/>
    </row>
    <row r="118">
      <c r="A118" s="208"/>
    </row>
    <row r="119">
      <c r="A119" s="208"/>
    </row>
    <row r="120">
      <c r="A120" s="208"/>
    </row>
    <row r="121">
      <c r="A121" s="208"/>
    </row>
    <row r="122">
      <c r="A122" s="208"/>
    </row>
    <row r="123">
      <c r="A123" s="208"/>
    </row>
    <row r="124">
      <c r="A124" s="208"/>
    </row>
    <row r="125">
      <c r="A125" s="208"/>
    </row>
    <row r="126">
      <c r="A126" s="208"/>
    </row>
    <row r="127">
      <c r="A127" s="208"/>
    </row>
    <row r="128">
      <c r="A128" s="208"/>
    </row>
    <row r="129">
      <c r="A129" s="208"/>
    </row>
    <row r="130">
      <c r="A130" s="208"/>
    </row>
    <row r="131">
      <c r="A131" s="208"/>
    </row>
    <row r="132">
      <c r="A132" s="208"/>
    </row>
    <row r="133">
      <c r="A133" s="208"/>
    </row>
    <row r="134">
      <c r="A134" s="208"/>
    </row>
    <row r="135">
      <c r="A135" s="208"/>
    </row>
    <row r="136">
      <c r="A136" s="208"/>
    </row>
    <row r="137">
      <c r="A137" s="208"/>
    </row>
    <row r="138">
      <c r="A138" s="208"/>
    </row>
    <row r="139">
      <c r="A139" s="208"/>
    </row>
    <row r="140">
      <c r="A140" s="208"/>
    </row>
    <row r="141">
      <c r="A141" s="208"/>
    </row>
    <row r="142">
      <c r="A142" s="208"/>
    </row>
    <row r="143">
      <c r="A143" s="208"/>
    </row>
    <row r="144">
      <c r="A144" s="208"/>
    </row>
    <row r="145">
      <c r="A145" s="208"/>
    </row>
    <row r="146">
      <c r="A146" s="208"/>
    </row>
    <row r="147">
      <c r="A147" s="208"/>
    </row>
    <row r="148">
      <c r="A148" s="208"/>
    </row>
    <row r="149">
      <c r="A149" s="208"/>
    </row>
    <row r="150">
      <c r="A150" s="208"/>
    </row>
    <row r="151">
      <c r="A151" s="208"/>
    </row>
    <row r="152">
      <c r="A152" s="208"/>
    </row>
    <row r="153">
      <c r="A153" s="208"/>
    </row>
    <row r="154">
      <c r="A154" s="208"/>
    </row>
    <row r="155">
      <c r="A155" s="208"/>
    </row>
    <row r="156">
      <c r="A156" s="208"/>
    </row>
    <row r="157">
      <c r="A157" s="208"/>
    </row>
    <row r="158">
      <c r="A158" s="208"/>
    </row>
    <row r="159">
      <c r="A159" s="208"/>
    </row>
    <row r="160">
      <c r="A160" s="208"/>
    </row>
    <row r="161">
      <c r="A161" s="208"/>
    </row>
    <row r="162">
      <c r="A162" s="208"/>
    </row>
    <row r="163">
      <c r="A163" s="208"/>
    </row>
    <row r="164">
      <c r="A164" s="208"/>
    </row>
    <row r="165">
      <c r="A165" s="208"/>
    </row>
    <row r="166">
      <c r="A166" s="208"/>
    </row>
    <row r="167">
      <c r="A167" s="208"/>
    </row>
    <row r="168">
      <c r="A168" s="208"/>
    </row>
    <row r="169">
      <c r="A169" s="208"/>
    </row>
    <row r="170">
      <c r="A170" s="208"/>
    </row>
    <row r="171">
      <c r="A171" s="208"/>
    </row>
    <row r="172">
      <c r="A172" s="208"/>
    </row>
    <row r="173">
      <c r="A173" s="208"/>
    </row>
    <row r="174">
      <c r="A174" s="208"/>
    </row>
    <row r="175">
      <c r="A175" s="208"/>
    </row>
    <row r="176">
      <c r="A176" s="208"/>
    </row>
    <row r="177">
      <c r="A177" s="208"/>
    </row>
    <row r="178">
      <c r="A178" s="208"/>
    </row>
    <row r="179">
      <c r="A179" s="208"/>
    </row>
    <row r="180">
      <c r="A180" s="208"/>
    </row>
    <row r="181">
      <c r="A181" s="208"/>
    </row>
    <row r="182">
      <c r="A182" s="208"/>
    </row>
    <row r="183">
      <c r="A183" s="208"/>
    </row>
    <row r="184">
      <c r="A184" s="208"/>
    </row>
    <row r="185">
      <c r="A185" s="208"/>
    </row>
    <row r="186">
      <c r="A186" s="208"/>
    </row>
    <row r="187">
      <c r="A187" s="208"/>
    </row>
    <row r="188">
      <c r="A188" s="208"/>
    </row>
    <row r="189">
      <c r="A189" s="208"/>
    </row>
    <row r="190">
      <c r="A190" s="208"/>
    </row>
    <row r="191">
      <c r="A191" s="208"/>
    </row>
    <row r="192">
      <c r="A192" s="208"/>
    </row>
    <row r="193">
      <c r="A193" s="208"/>
    </row>
    <row r="194">
      <c r="A194" s="208"/>
    </row>
    <row r="195">
      <c r="A195" s="208"/>
    </row>
    <row r="196">
      <c r="A196" s="208"/>
    </row>
    <row r="197">
      <c r="A197" s="208"/>
    </row>
    <row r="198">
      <c r="A198" s="208"/>
    </row>
    <row r="199">
      <c r="A199" s="208"/>
    </row>
    <row r="200">
      <c r="A200" s="208"/>
    </row>
    <row r="201">
      <c r="A201" s="208"/>
    </row>
    <row r="202">
      <c r="A202" s="208"/>
    </row>
    <row r="203">
      <c r="A203" s="208"/>
    </row>
    <row r="204">
      <c r="A204" s="208"/>
    </row>
    <row r="205">
      <c r="A205" s="208"/>
    </row>
    <row r="206">
      <c r="A206" s="208"/>
    </row>
    <row r="207">
      <c r="A207" s="208"/>
    </row>
    <row r="208">
      <c r="A208" s="208"/>
    </row>
    <row r="209">
      <c r="A209" s="208"/>
    </row>
    <row r="210">
      <c r="A210" s="208"/>
    </row>
    <row r="211">
      <c r="A211" s="208"/>
    </row>
    <row r="212">
      <c r="A212" s="208"/>
    </row>
    <row r="213">
      <c r="A213" s="208"/>
    </row>
    <row r="214">
      <c r="A214" s="208"/>
    </row>
    <row r="215">
      <c r="A215" s="208"/>
    </row>
    <row r="216">
      <c r="A216" s="208"/>
    </row>
    <row r="217">
      <c r="A217" s="208"/>
    </row>
    <row r="218">
      <c r="A218" s="208"/>
    </row>
    <row r="219">
      <c r="A219" s="208"/>
    </row>
    <row r="220">
      <c r="A220" s="208"/>
    </row>
    <row r="221">
      <c r="A221" s="208"/>
    </row>
    <row r="222">
      <c r="A222" s="208"/>
    </row>
    <row r="223">
      <c r="A223" s="208"/>
    </row>
    <row r="224">
      <c r="A224" s="208"/>
    </row>
    <row r="225">
      <c r="A225" s="208"/>
    </row>
    <row r="226">
      <c r="A226" s="208"/>
    </row>
    <row r="227">
      <c r="A227" s="208"/>
    </row>
    <row r="228">
      <c r="A228" s="208"/>
    </row>
    <row r="229">
      <c r="A229" s="208"/>
    </row>
    <row r="230">
      <c r="A230" s="208"/>
    </row>
    <row r="231">
      <c r="A231" s="208"/>
    </row>
    <row r="232">
      <c r="A232" s="208"/>
    </row>
    <row r="233">
      <c r="A233" s="208"/>
    </row>
    <row r="234">
      <c r="A234" s="208"/>
    </row>
    <row r="235">
      <c r="A235" s="208"/>
    </row>
    <row r="236">
      <c r="A236" s="208"/>
    </row>
    <row r="237">
      <c r="A237" s="208"/>
    </row>
    <row r="238">
      <c r="A238" s="208"/>
    </row>
    <row r="239">
      <c r="A239" s="208"/>
    </row>
    <row r="240">
      <c r="A240" s="208"/>
    </row>
    <row r="241">
      <c r="A241" s="208"/>
    </row>
    <row r="242">
      <c r="A242" s="208"/>
    </row>
    <row r="243">
      <c r="A243" s="208"/>
    </row>
    <row r="244">
      <c r="A244" s="208"/>
    </row>
    <row r="245">
      <c r="A245" s="208"/>
    </row>
    <row r="246">
      <c r="A246" s="208"/>
    </row>
    <row r="247">
      <c r="A247" s="208"/>
    </row>
    <row r="248">
      <c r="A248" s="208"/>
    </row>
    <row r="249">
      <c r="A249" s="208"/>
    </row>
    <row r="250">
      <c r="A250" s="208"/>
    </row>
    <row r="251">
      <c r="A251" s="208"/>
    </row>
    <row r="252">
      <c r="A252" s="208"/>
    </row>
    <row r="253">
      <c r="A253" s="208"/>
    </row>
    <row r="254">
      <c r="A254" s="208"/>
    </row>
    <row r="255">
      <c r="A255" s="208"/>
    </row>
    <row r="256">
      <c r="A256" s="208"/>
    </row>
    <row r="257">
      <c r="A257" s="208"/>
    </row>
    <row r="258">
      <c r="A258" s="208"/>
    </row>
    <row r="259">
      <c r="A259" s="208"/>
    </row>
    <row r="260">
      <c r="A260" s="208"/>
    </row>
    <row r="261">
      <c r="A261" s="208"/>
    </row>
    <row r="262">
      <c r="A262" s="208"/>
    </row>
    <row r="263">
      <c r="A263" s="208"/>
    </row>
    <row r="264">
      <c r="A264" s="208"/>
    </row>
    <row r="265">
      <c r="A265" s="208"/>
    </row>
    <row r="266">
      <c r="A266" s="208"/>
    </row>
    <row r="267">
      <c r="A267" s="208"/>
    </row>
    <row r="268">
      <c r="A268" s="208"/>
    </row>
    <row r="269">
      <c r="A269" s="208"/>
    </row>
    <row r="270">
      <c r="A270" s="208"/>
    </row>
    <row r="271">
      <c r="A271" s="208"/>
    </row>
    <row r="272">
      <c r="A272" s="208"/>
    </row>
    <row r="273">
      <c r="A273" s="208"/>
    </row>
    <row r="274">
      <c r="A274" s="208"/>
    </row>
    <row r="275">
      <c r="A275" s="208"/>
    </row>
    <row r="276">
      <c r="A276" s="208"/>
    </row>
    <row r="277">
      <c r="A277" s="208"/>
    </row>
    <row r="278">
      <c r="A278" s="208"/>
    </row>
    <row r="279">
      <c r="A279" s="208"/>
    </row>
    <row r="280">
      <c r="A280" s="208"/>
    </row>
    <row r="281">
      <c r="A281" s="208"/>
    </row>
    <row r="282">
      <c r="A282" s="208"/>
    </row>
    <row r="283">
      <c r="A283" s="208"/>
    </row>
    <row r="284">
      <c r="A284" s="208"/>
    </row>
    <row r="285">
      <c r="A285" s="208"/>
    </row>
    <row r="286">
      <c r="A286" s="208"/>
    </row>
    <row r="287">
      <c r="A287" s="208"/>
    </row>
    <row r="288">
      <c r="A288" s="208"/>
    </row>
    <row r="289">
      <c r="A289" s="208"/>
    </row>
    <row r="290">
      <c r="A290" s="208"/>
    </row>
    <row r="291">
      <c r="A291" s="208"/>
    </row>
    <row r="292">
      <c r="A292" s="208"/>
    </row>
    <row r="293">
      <c r="A293" s="208"/>
    </row>
    <row r="294">
      <c r="A294" s="208"/>
    </row>
    <row r="295">
      <c r="A295" s="208"/>
    </row>
    <row r="296">
      <c r="A296" s="208"/>
    </row>
    <row r="297">
      <c r="A297" s="208"/>
    </row>
    <row r="298">
      <c r="A298" s="208"/>
    </row>
    <row r="299">
      <c r="A299" s="208"/>
    </row>
    <row r="300">
      <c r="A300" s="208"/>
    </row>
    <row r="301">
      <c r="A301" s="208"/>
    </row>
    <row r="302">
      <c r="A302" s="208"/>
    </row>
    <row r="303">
      <c r="A303" s="208"/>
    </row>
    <row r="304">
      <c r="A304" s="208"/>
    </row>
    <row r="305">
      <c r="A305" s="208"/>
    </row>
    <row r="306">
      <c r="A306" s="208"/>
    </row>
    <row r="307">
      <c r="A307" s="208"/>
    </row>
    <row r="308">
      <c r="A308" s="208"/>
    </row>
    <row r="309">
      <c r="A309" s="208"/>
    </row>
    <row r="310">
      <c r="A310" s="208"/>
    </row>
    <row r="311">
      <c r="A311" s="208"/>
    </row>
    <row r="312">
      <c r="A312" s="208"/>
    </row>
    <row r="313">
      <c r="A313" s="208"/>
    </row>
    <row r="314">
      <c r="A314" s="208"/>
    </row>
    <row r="315">
      <c r="A315" s="208"/>
    </row>
    <row r="316">
      <c r="A316" s="208"/>
    </row>
    <row r="317">
      <c r="A317" s="208"/>
    </row>
    <row r="318">
      <c r="A318" s="208"/>
    </row>
    <row r="319">
      <c r="A319" s="208"/>
    </row>
    <row r="320">
      <c r="A320" s="208"/>
    </row>
    <row r="321">
      <c r="A321" s="208"/>
    </row>
    <row r="322">
      <c r="A322" s="208"/>
    </row>
    <row r="323">
      <c r="A323" s="208"/>
    </row>
    <row r="324">
      <c r="A324" s="208"/>
    </row>
    <row r="325">
      <c r="A325" s="208"/>
    </row>
    <row r="326">
      <c r="A326" s="208"/>
    </row>
    <row r="327">
      <c r="A327" s="208"/>
    </row>
    <row r="328">
      <c r="A328" s="208"/>
    </row>
    <row r="329">
      <c r="A329" s="208"/>
    </row>
    <row r="330">
      <c r="A330" s="208"/>
    </row>
    <row r="331">
      <c r="A331" s="208"/>
    </row>
    <row r="332">
      <c r="A332" s="208"/>
    </row>
    <row r="333">
      <c r="A333" s="208"/>
    </row>
    <row r="334">
      <c r="A334" s="208"/>
    </row>
    <row r="335">
      <c r="A335" s="208"/>
    </row>
    <row r="336">
      <c r="A336" s="208"/>
    </row>
    <row r="337">
      <c r="A337" s="208"/>
    </row>
    <row r="338">
      <c r="A338" s="208"/>
    </row>
    <row r="339">
      <c r="A339" s="208"/>
    </row>
    <row r="340">
      <c r="A340" s="208"/>
    </row>
    <row r="341">
      <c r="A341" s="208"/>
    </row>
    <row r="342">
      <c r="A342" s="208"/>
    </row>
    <row r="343">
      <c r="A343" s="208"/>
    </row>
    <row r="344">
      <c r="A344" s="208"/>
    </row>
    <row r="345">
      <c r="A345" s="208"/>
    </row>
    <row r="346">
      <c r="A346" s="208"/>
    </row>
    <row r="347">
      <c r="A347" s="208"/>
    </row>
    <row r="348">
      <c r="A348" s="208"/>
    </row>
    <row r="349">
      <c r="A349" s="208"/>
    </row>
    <row r="350">
      <c r="A350" s="208"/>
    </row>
    <row r="351">
      <c r="A351" s="208"/>
    </row>
    <row r="352">
      <c r="A352" s="208"/>
    </row>
    <row r="353">
      <c r="A353" s="208"/>
    </row>
    <row r="354">
      <c r="A354" s="208"/>
    </row>
    <row r="355">
      <c r="A355" s="208"/>
    </row>
    <row r="356">
      <c r="A356" s="208"/>
    </row>
    <row r="357">
      <c r="A357" s="208"/>
    </row>
    <row r="358">
      <c r="A358" s="208"/>
    </row>
    <row r="359">
      <c r="A359" s="208"/>
    </row>
    <row r="360">
      <c r="A360" s="208"/>
    </row>
    <row r="361">
      <c r="A361" s="208"/>
    </row>
    <row r="362">
      <c r="A362" s="208"/>
    </row>
    <row r="363">
      <c r="A363" s="208"/>
    </row>
    <row r="364">
      <c r="A364" s="208"/>
    </row>
    <row r="365">
      <c r="A365" s="208"/>
    </row>
    <row r="366">
      <c r="A366" s="208"/>
    </row>
    <row r="367">
      <c r="A367" s="208"/>
    </row>
    <row r="368">
      <c r="A368" s="208"/>
    </row>
    <row r="369">
      <c r="A369" s="208"/>
    </row>
    <row r="370">
      <c r="A370" s="208"/>
    </row>
    <row r="371">
      <c r="A371" s="208"/>
    </row>
    <row r="372">
      <c r="A372" s="208"/>
    </row>
    <row r="373">
      <c r="A373" s="208"/>
    </row>
    <row r="374">
      <c r="A374" s="208"/>
    </row>
    <row r="375">
      <c r="A375" s="208"/>
    </row>
    <row r="376">
      <c r="A376" s="208"/>
    </row>
    <row r="377">
      <c r="A377" s="208"/>
    </row>
    <row r="378">
      <c r="A378" s="208"/>
    </row>
    <row r="379">
      <c r="A379" s="208"/>
    </row>
    <row r="380">
      <c r="A380" s="208"/>
    </row>
    <row r="381">
      <c r="A381" s="208"/>
    </row>
    <row r="382">
      <c r="A382" s="208"/>
    </row>
    <row r="383">
      <c r="A383" s="208"/>
    </row>
    <row r="384">
      <c r="A384" s="208"/>
    </row>
    <row r="385">
      <c r="A385" s="208"/>
    </row>
    <row r="386">
      <c r="A386" s="208"/>
    </row>
    <row r="387">
      <c r="A387" s="208"/>
    </row>
    <row r="388">
      <c r="A388" s="208"/>
    </row>
    <row r="389">
      <c r="A389" s="208"/>
    </row>
    <row r="390">
      <c r="A390" s="208"/>
    </row>
    <row r="391">
      <c r="A391" s="208"/>
    </row>
    <row r="392">
      <c r="A392" s="208"/>
    </row>
    <row r="393">
      <c r="A393" s="208"/>
    </row>
    <row r="394">
      <c r="A394" s="208"/>
    </row>
    <row r="395">
      <c r="A395" s="208"/>
    </row>
    <row r="396">
      <c r="A396" s="208"/>
    </row>
    <row r="397">
      <c r="A397" s="208"/>
    </row>
    <row r="398">
      <c r="A398" s="208"/>
    </row>
    <row r="399">
      <c r="A399" s="208"/>
    </row>
    <row r="400">
      <c r="A400" s="208"/>
    </row>
    <row r="401">
      <c r="A401" s="208"/>
    </row>
    <row r="402">
      <c r="A402" s="208"/>
    </row>
    <row r="403">
      <c r="A403" s="208"/>
    </row>
    <row r="404">
      <c r="A404" s="208"/>
    </row>
    <row r="405">
      <c r="A405" s="208"/>
    </row>
    <row r="406">
      <c r="A406" s="208"/>
    </row>
    <row r="407">
      <c r="A407" s="208"/>
    </row>
    <row r="408">
      <c r="A408" s="208"/>
    </row>
    <row r="409">
      <c r="A409" s="208"/>
    </row>
    <row r="410">
      <c r="A410" s="208"/>
    </row>
    <row r="411">
      <c r="A411" s="208"/>
    </row>
    <row r="412">
      <c r="A412" s="208"/>
    </row>
    <row r="413">
      <c r="A413" s="208"/>
    </row>
    <row r="414">
      <c r="A414" s="208"/>
    </row>
    <row r="415">
      <c r="A415" s="208"/>
    </row>
    <row r="416">
      <c r="A416" s="208"/>
    </row>
    <row r="417">
      <c r="A417" s="208"/>
    </row>
    <row r="418">
      <c r="A418" s="208"/>
    </row>
    <row r="419">
      <c r="A419" s="208"/>
    </row>
    <row r="420">
      <c r="A420" s="208"/>
    </row>
    <row r="421">
      <c r="A421" s="208"/>
    </row>
    <row r="422">
      <c r="A422" s="208"/>
    </row>
    <row r="423">
      <c r="A423" s="208"/>
    </row>
    <row r="424">
      <c r="A424" s="208"/>
    </row>
    <row r="425">
      <c r="A425" s="208"/>
    </row>
    <row r="426">
      <c r="A426" s="208"/>
    </row>
    <row r="427">
      <c r="A427" s="208"/>
    </row>
    <row r="428">
      <c r="A428" s="208"/>
    </row>
    <row r="429">
      <c r="A429" s="208"/>
    </row>
    <row r="430">
      <c r="A430" s="208"/>
    </row>
    <row r="431">
      <c r="A431" s="208"/>
    </row>
    <row r="432">
      <c r="A432" s="208"/>
    </row>
    <row r="433">
      <c r="A433" s="208"/>
    </row>
    <row r="434">
      <c r="A434" s="208"/>
    </row>
    <row r="435">
      <c r="A435" s="208"/>
    </row>
    <row r="436">
      <c r="A436" s="208"/>
    </row>
    <row r="437">
      <c r="A437" s="208"/>
    </row>
    <row r="438">
      <c r="A438" s="208"/>
    </row>
    <row r="439">
      <c r="A439" s="208"/>
    </row>
    <row r="440">
      <c r="A440" s="208"/>
    </row>
    <row r="441">
      <c r="A441" s="208"/>
    </row>
    <row r="442">
      <c r="A442" s="208"/>
    </row>
    <row r="443">
      <c r="A443" s="208"/>
    </row>
    <row r="444">
      <c r="A444" s="208"/>
    </row>
    <row r="445">
      <c r="A445" s="208"/>
    </row>
    <row r="446">
      <c r="A446" s="208"/>
    </row>
    <row r="447">
      <c r="A447" s="208"/>
    </row>
    <row r="448">
      <c r="A448" s="208"/>
    </row>
    <row r="449">
      <c r="A449" s="208"/>
    </row>
    <row r="450">
      <c r="A450" s="208"/>
    </row>
    <row r="451">
      <c r="A451" s="208"/>
    </row>
    <row r="452">
      <c r="A452" s="208"/>
    </row>
    <row r="453">
      <c r="A453" s="208"/>
    </row>
    <row r="454">
      <c r="A454" s="208"/>
    </row>
    <row r="455">
      <c r="A455" s="208"/>
    </row>
    <row r="456">
      <c r="A456" s="208"/>
    </row>
    <row r="457">
      <c r="A457" s="208"/>
    </row>
    <row r="458">
      <c r="A458" s="208"/>
    </row>
    <row r="459">
      <c r="A459" s="208"/>
    </row>
    <row r="460">
      <c r="A460" s="208"/>
    </row>
    <row r="461">
      <c r="A461" s="208"/>
    </row>
    <row r="462">
      <c r="A462" s="208"/>
    </row>
    <row r="463">
      <c r="A463" s="208"/>
    </row>
    <row r="464">
      <c r="A464" s="208"/>
    </row>
    <row r="465">
      <c r="A465" s="208"/>
    </row>
    <row r="466">
      <c r="A466" s="208"/>
    </row>
    <row r="467">
      <c r="A467" s="208"/>
    </row>
    <row r="468">
      <c r="A468" s="208"/>
    </row>
    <row r="469">
      <c r="A469" s="208"/>
    </row>
    <row r="470">
      <c r="A470" s="208"/>
    </row>
    <row r="471">
      <c r="A471" s="208"/>
    </row>
    <row r="472">
      <c r="A472" s="208"/>
    </row>
    <row r="473">
      <c r="A473" s="208"/>
    </row>
    <row r="474">
      <c r="A474" s="208"/>
    </row>
    <row r="475">
      <c r="A475" s="208"/>
    </row>
    <row r="476">
      <c r="A476" s="208"/>
    </row>
    <row r="477">
      <c r="A477" s="208"/>
    </row>
    <row r="478">
      <c r="A478" s="208"/>
    </row>
    <row r="479">
      <c r="A479" s="208"/>
    </row>
    <row r="480">
      <c r="A480" s="208"/>
    </row>
    <row r="481">
      <c r="A481" s="208"/>
    </row>
    <row r="482">
      <c r="A482" s="208"/>
    </row>
    <row r="483">
      <c r="A483" s="208"/>
    </row>
    <row r="484">
      <c r="A484" s="208"/>
    </row>
    <row r="485">
      <c r="A485" s="208"/>
    </row>
    <row r="486">
      <c r="A486" s="208"/>
    </row>
    <row r="487">
      <c r="A487" s="208"/>
    </row>
    <row r="488">
      <c r="A488" s="208"/>
    </row>
    <row r="489">
      <c r="A489" s="208"/>
    </row>
    <row r="490">
      <c r="A490" s="208"/>
    </row>
    <row r="491">
      <c r="A491" s="208"/>
    </row>
    <row r="492">
      <c r="A492" s="208"/>
    </row>
    <row r="493">
      <c r="A493" s="208"/>
    </row>
    <row r="494">
      <c r="A494" s="208"/>
    </row>
    <row r="495">
      <c r="A495" s="208"/>
    </row>
    <row r="496">
      <c r="A496" s="208"/>
    </row>
    <row r="497">
      <c r="A497" s="208"/>
    </row>
    <row r="498">
      <c r="A498" s="208"/>
    </row>
    <row r="499">
      <c r="A499" s="208"/>
    </row>
    <row r="500">
      <c r="A500" s="208"/>
    </row>
    <row r="501">
      <c r="A501" s="208"/>
    </row>
    <row r="502">
      <c r="A502" s="208"/>
    </row>
    <row r="503">
      <c r="A503" s="208"/>
    </row>
    <row r="504">
      <c r="A504" s="208"/>
    </row>
    <row r="505">
      <c r="A505" s="208"/>
    </row>
    <row r="506">
      <c r="A506" s="208"/>
    </row>
    <row r="507">
      <c r="A507" s="208"/>
    </row>
    <row r="508">
      <c r="A508" s="208"/>
    </row>
    <row r="509">
      <c r="A509" s="208"/>
    </row>
    <row r="510">
      <c r="A510" s="208"/>
    </row>
    <row r="511">
      <c r="A511" s="208"/>
    </row>
    <row r="512">
      <c r="A512" s="208"/>
    </row>
    <row r="513">
      <c r="A513" s="208"/>
    </row>
    <row r="514">
      <c r="A514" s="208"/>
    </row>
    <row r="515">
      <c r="A515" s="208"/>
    </row>
    <row r="516">
      <c r="A516" s="208"/>
    </row>
    <row r="517">
      <c r="A517" s="208"/>
    </row>
    <row r="518">
      <c r="A518" s="208"/>
    </row>
    <row r="519">
      <c r="A519" s="208"/>
    </row>
    <row r="520">
      <c r="A520" s="208"/>
    </row>
    <row r="521">
      <c r="A521" s="208"/>
    </row>
    <row r="522">
      <c r="A522" s="208"/>
    </row>
    <row r="523">
      <c r="A523" s="208"/>
    </row>
    <row r="524">
      <c r="A524" s="208"/>
    </row>
    <row r="525">
      <c r="A525" s="208"/>
    </row>
    <row r="526">
      <c r="A526" s="208"/>
    </row>
    <row r="527">
      <c r="A527" s="208"/>
    </row>
    <row r="528">
      <c r="A528" s="208"/>
    </row>
    <row r="529">
      <c r="A529" s="208"/>
    </row>
    <row r="530">
      <c r="A530" s="208"/>
    </row>
    <row r="531">
      <c r="A531" s="208"/>
    </row>
    <row r="532">
      <c r="A532" s="208"/>
    </row>
    <row r="533">
      <c r="A533" s="208"/>
    </row>
    <row r="534">
      <c r="A534" s="208"/>
    </row>
    <row r="535">
      <c r="A535" s="208"/>
    </row>
    <row r="536">
      <c r="A536" s="208"/>
    </row>
    <row r="537">
      <c r="A537" s="208"/>
    </row>
    <row r="538">
      <c r="A538" s="208"/>
    </row>
    <row r="539">
      <c r="A539" s="208"/>
    </row>
    <row r="540">
      <c r="A540" s="208"/>
    </row>
    <row r="541">
      <c r="A541" s="208"/>
    </row>
    <row r="542">
      <c r="A542" s="208"/>
    </row>
    <row r="543">
      <c r="A543" s="208"/>
    </row>
    <row r="544">
      <c r="A544" s="208"/>
    </row>
    <row r="545">
      <c r="A545" s="208"/>
    </row>
    <row r="546">
      <c r="A546" s="208"/>
    </row>
    <row r="547">
      <c r="A547" s="208"/>
    </row>
    <row r="548">
      <c r="A548" s="208"/>
    </row>
    <row r="549">
      <c r="A549" s="208"/>
    </row>
    <row r="550">
      <c r="A550" s="208"/>
    </row>
    <row r="551">
      <c r="A551" s="208"/>
    </row>
    <row r="552">
      <c r="A552" s="208"/>
    </row>
    <row r="553">
      <c r="A553" s="208"/>
    </row>
    <row r="554">
      <c r="A554" s="208"/>
    </row>
    <row r="555">
      <c r="A555" s="208"/>
    </row>
    <row r="556">
      <c r="A556" s="208"/>
    </row>
    <row r="557">
      <c r="A557" s="208"/>
    </row>
    <row r="558">
      <c r="A558" s="208"/>
    </row>
    <row r="559">
      <c r="A559" s="208"/>
    </row>
    <row r="560">
      <c r="A560" s="208"/>
    </row>
    <row r="561">
      <c r="A561" s="208"/>
    </row>
    <row r="562">
      <c r="A562" s="208"/>
    </row>
    <row r="563">
      <c r="A563" s="208"/>
    </row>
    <row r="564">
      <c r="A564" s="208"/>
    </row>
    <row r="565">
      <c r="A565" s="208"/>
    </row>
    <row r="566">
      <c r="A566" s="208"/>
    </row>
    <row r="567">
      <c r="A567" s="208"/>
    </row>
    <row r="568">
      <c r="A568" s="208"/>
    </row>
    <row r="569">
      <c r="A569" s="208"/>
    </row>
    <row r="570">
      <c r="A570" s="208"/>
    </row>
    <row r="571">
      <c r="A571" s="208"/>
    </row>
    <row r="572">
      <c r="A572" s="208"/>
    </row>
    <row r="573">
      <c r="A573" s="208"/>
    </row>
    <row r="574">
      <c r="A574" s="208"/>
    </row>
    <row r="575">
      <c r="A575" s="208"/>
    </row>
    <row r="576">
      <c r="A576" s="208"/>
    </row>
    <row r="577">
      <c r="A577" s="208"/>
    </row>
    <row r="578">
      <c r="A578" s="208"/>
    </row>
    <row r="579">
      <c r="A579" s="208"/>
    </row>
    <row r="580">
      <c r="A580" s="208"/>
    </row>
    <row r="581">
      <c r="A581" s="208"/>
    </row>
    <row r="582">
      <c r="A582" s="208"/>
    </row>
    <row r="583">
      <c r="A583" s="208"/>
    </row>
    <row r="584">
      <c r="A584" s="208"/>
    </row>
    <row r="585">
      <c r="A585" s="208"/>
    </row>
    <row r="586">
      <c r="A586" s="208"/>
    </row>
    <row r="587">
      <c r="A587" s="208"/>
    </row>
    <row r="588">
      <c r="A588" s="208"/>
    </row>
    <row r="589">
      <c r="A589" s="208"/>
    </row>
    <row r="590">
      <c r="A590" s="208"/>
    </row>
    <row r="591">
      <c r="A591" s="208"/>
    </row>
    <row r="592">
      <c r="A592" s="208"/>
    </row>
    <row r="593">
      <c r="A593" s="208"/>
    </row>
    <row r="594">
      <c r="A594" s="208"/>
    </row>
    <row r="595">
      <c r="A595" s="208"/>
    </row>
    <row r="596">
      <c r="A596" s="208"/>
    </row>
    <row r="597">
      <c r="A597" s="208"/>
    </row>
    <row r="598">
      <c r="A598" s="208"/>
    </row>
    <row r="599">
      <c r="A599" s="208"/>
    </row>
    <row r="600">
      <c r="A600" s="208"/>
    </row>
    <row r="601">
      <c r="A601" s="208"/>
    </row>
    <row r="602">
      <c r="A602" s="208"/>
    </row>
    <row r="603">
      <c r="A603" s="208"/>
    </row>
    <row r="604">
      <c r="A604" s="208"/>
    </row>
    <row r="605">
      <c r="A605" s="208"/>
    </row>
    <row r="606">
      <c r="A606" s="208"/>
    </row>
    <row r="607">
      <c r="A607" s="208"/>
    </row>
    <row r="608">
      <c r="A608" s="208"/>
    </row>
    <row r="609">
      <c r="A609" s="208"/>
    </row>
    <row r="610">
      <c r="A610" s="208"/>
    </row>
    <row r="611">
      <c r="A611" s="208"/>
    </row>
    <row r="612">
      <c r="A612" s="208"/>
    </row>
    <row r="613">
      <c r="A613" s="208"/>
    </row>
    <row r="614">
      <c r="A614" s="208"/>
    </row>
    <row r="615">
      <c r="A615" s="208"/>
    </row>
    <row r="616">
      <c r="A616" s="208"/>
    </row>
    <row r="617">
      <c r="A617" s="208"/>
    </row>
    <row r="618">
      <c r="A618" s="208"/>
    </row>
    <row r="619">
      <c r="A619" s="208"/>
    </row>
    <row r="620">
      <c r="A620" s="208"/>
    </row>
    <row r="621">
      <c r="A621" s="208"/>
    </row>
    <row r="622">
      <c r="A622" s="208"/>
    </row>
    <row r="623">
      <c r="A623" s="208"/>
    </row>
    <row r="624">
      <c r="A624" s="208"/>
    </row>
    <row r="625">
      <c r="A625" s="208"/>
    </row>
    <row r="626">
      <c r="A626" s="208"/>
    </row>
    <row r="627">
      <c r="A627" s="208"/>
    </row>
    <row r="628">
      <c r="A628" s="208"/>
    </row>
    <row r="629">
      <c r="A629" s="208"/>
    </row>
    <row r="630">
      <c r="A630" s="208"/>
    </row>
    <row r="631">
      <c r="A631" s="208"/>
    </row>
    <row r="632">
      <c r="A632" s="208"/>
    </row>
    <row r="633">
      <c r="A633" s="208"/>
    </row>
    <row r="634">
      <c r="A634" s="208"/>
    </row>
    <row r="635">
      <c r="A635" s="208"/>
    </row>
    <row r="636">
      <c r="A636" s="208"/>
    </row>
    <row r="637">
      <c r="A637" s="208"/>
    </row>
    <row r="638">
      <c r="A638" s="208"/>
    </row>
    <row r="639">
      <c r="A639" s="208"/>
    </row>
    <row r="640">
      <c r="A640" s="208"/>
    </row>
    <row r="641">
      <c r="A641" s="208"/>
    </row>
    <row r="642">
      <c r="A642" s="208"/>
    </row>
    <row r="643">
      <c r="A643" s="208"/>
    </row>
    <row r="644">
      <c r="A644" s="208"/>
    </row>
    <row r="645">
      <c r="A645" s="208"/>
    </row>
    <row r="646">
      <c r="A646" s="208"/>
    </row>
    <row r="647">
      <c r="A647" s="208"/>
    </row>
    <row r="648">
      <c r="A648" s="208"/>
    </row>
    <row r="649">
      <c r="A649" s="208"/>
    </row>
    <row r="650">
      <c r="A650" s="208"/>
    </row>
    <row r="651">
      <c r="A651" s="208"/>
    </row>
    <row r="652">
      <c r="A652" s="208"/>
    </row>
    <row r="653">
      <c r="A653" s="208"/>
    </row>
    <row r="654">
      <c r="A654" s="208"/>
    </row>
    <row r="655">
      <c r="A655" s="208"/>
    </row>
    <row r="656">
      <c r="A656" s="208"/>
    </row>
    <row r="657">
      <c r="A657" s="208"/>
    </row>
    <row r="658">
      <c r="A658" s="208"/>
    </row>
    <row r="659">
      <c r="A659" s="208"/>
    </row>
    <row r="660">
      <c r="A660" s="208"/>
    </row>
    <row r="661">
      <c r="A661" s="208"/>
    </row>
    <row r="662">
      <c r="A662" s="208"/>
    </row>
    <row r="663">
      <c r="A663" s="208"/>
    </row>
    <row r="664">
      <c r="A664" s="208"/>
    </row>
    <row r="665">
      <c r="A665" s="208"/>
    </row>
    <row r="666">
      <c r="A666" s="208"/>
    </row>
    <row r="667">
      <c r="A667" s="208"/>
    </row>
    <row r="668">
      <c r="A668" s="208"/>
    </row>
    <row r="669">
      <c r="A669" s="208"/>
    </row>
    <row r="670">
      <c r="A670" s="208"/>
    </row>
    <row r="671">
      <c r="A671" s="208"/>
    </row>
    <row r="672">
      <c r="A672" s="208"/>
    </row>
    <row r="673">
      <c r="A673" s="208"/>
    </row>
    <row r="674">
      <c r="A674" s="208"/>
    </row>
    <row r="675">
      <c r="A675" s="208"/>
    </row>
    <row r="676">
      <c r="A676" s="208"/>
    </row>
    <row r="677">
      <c r="A677" s="208"/>
    </row>
    <row r="678">
      <c r="A678" s="208"/>
    </row>
    <row r="679">
      <c r="A679" s="208"/>
    </row>
    <row r="680">
      <c r="A680" s="208"/>
    </row>
    <row r="681">
      <c r="A681" s="208"/>
    </row>
    <row r="682">
      <c r="A682" s="208"/>
    </row>
    <row r="683">
      <c r="A683" s="208"/>
    </row>
    <row r="684">
      <c r="A684" s="208"/>
    </row>
    <row r="685">
      <c r="A685" s="208"/>
    </row>
    <row r="686">
      <c r="A686" s="208"/>
    </row>
    <row r="687">
      <c r="A687" s="208"/>
    </row>
    <row r="688">
      <c r="A688" s="208"/>
    </row>
    <row r="689">
      <c r="A689" s="208"/>
    </row>
    <row r="690">
      <c r="A690" s="208"/>
    </row>
    <row r="691">
      <c r="A691" s="208"/>
    </row>
    <row r="692">
      <c r="A692" s="208"/>
    </row>
    <row r="693">
      <c r="A693" s="208"/>
    </row>
    <row r="694">
      <c r="A694" s="208"/>
    </row>
    <row r="695">
      <c r="A695" s="208"/>
    </row>
    <row r="696">
      <c r="A696" s="208"/>
    </row>
    <row r="697">
      <c r="A697" s="208"/>
    </row>
    <row r="698">
      <c r="A698" s="208"/>
    </row>
    <row r="699">
      <c r="A699" s="208"/>
    </row>
    <row r="700">
      <c r="A700" s="208"/>
    </row>
    <row r="701">
      <c r="A701" s="208"/>
    </row>
    <row r="702">
      <c r="A702" s="208"/>
    </row>
    <row r="703">
      <c r="A703" s="208"/>
    </row>
    <row r="704">
      <c r="A704" s="208"/>
    </row>
    <row r="705">
      <c r="A705" s="208"/>
    </row>
    <row r="706">
      <c r="A706" s="208"/>
    </row>
    <row r="707">
      <c r="A707" s="208"/>
    </row>
    <row r="708">
      <c r="A708" s="208"/>
    </row>
    <row r="709">
      <c r="A709" s="208"/>
    </row>
    <row r="710">
      <c r="A710" s="208"/>
    </row>
    <row r="711">
      <c r="A711" s="208"/>
    </row>
    <row r="712">
      <c r="A712" s="208"/>
    </row>
    <row r="713">
      <c r="A713" s="208"/>
    </row>
    <row r="714">
      <c r="A714" s="208"/>
    </row>
    <row r="715">
      <c r="A715" s="208"/>
    </row>
    <row r="716">
      <c r="A716" s="208"/>
    </row>
    <row r="717">
      <c r="A717" s="208"/>
    </row>
    <row r="718">
      <c r="A718" s="208"/>
    </row>
    <row r="719">
      <c r="A719" s="208"/>
    </row>
    <row r="720">
      <c r="A720" s="208"/>
    </row>
    <row r="721">
      <c r="A721" s="208"/>
    </row>
    <row r="722">
      <c r="A722" s="208"/>
    </row>
    <row r="723">
      <c r="A723" s="208"/>
    </row>
    <row r="724">
      <c r="A724" s="208"/>
    </row>
    <row r="725">
      <c r="A725" s="208"/>
    </row>
    <row r="726">
      <c r="A726" s="208"/>
    </row>
    <row r="727">
      <c r="A727" s="208"/>
    </row>
    <row r="728">
      <c r="A728" s="208"/>
    </row>
    <row r="729">
      <c r="A729" s="208"/>
    </row>
    <row r="730">
      <c r="A730" s="208"/>
    </row>
    <row r="731">
      <c r="A731" s="208"/>
    </row>
    <row r="732">
      <c r="A732" s="208"/>
    </row>
    <row r="733">
      <c r="A733" s="208"/>
    </row>
    <row r="734">
      <c r="A734" s="208"/>
    </row>
    <row r="735">
      <c r="A735" s="208"/>
    </row>
    <row r="736">
      <c r="A736" s="208"/>
    </row>
    <row r="737">
      <c r="A737" s="208"/>
    </row>
    <row r="738">
      <c r="A738" s="208"/>
    </row>
    <row r="739">
      <c r="A739" s="208"/>
    </row>
    <row r="740">
      <c r="A740" s="208"/>
    </row>
    <row r="741">
      <c r="A741" s="208"/>
    </row>
    <row r="742">
      <c r="A742" s="208"/>
    </row>
    <row r="743">
      <c r="A743" s="208"/>
    </row>
    <row r="744">
      <c r="A744" s="208"/>
    </row>
    <row r="745">
      <c r="A745" s="208"/>
    </row>
    <row r="746">
      <c r="A746" s="208"/>
    </row>
    <row r="747">
      <c r="A747" s="208"/>
    </row>
    <row r="748">
      <c r="A748" s="208"/>
    </row>
    <row r="749">
      <c r="A749" s="208"/>
    </row>
    <row r="750">
      <c r="A750" s="208"/>
    </row>
    <row r="751">
      <c r="A751" s="208"/>
    </row>
    <row r="752">
      <c r="A752" s="208"/>
    </row>
    <row r="753">
      <c r="A753" s="208"/>
    </row>
    <row r="754">
      <c r="A754" s="208"/>
    </row>
    <row r="755">
      <c r="A755" s="208"/>
    </row>
    <row r="756">
      <c r="A756" s="208"/>
    </row>
    <row r="757">
      <c r="A757" s="208"/>
    </row>
    <row r="758">
      <c r="A758" s="208"/>
    </row>
    <row r="759">
      <c r="A759" s="208"/>
    </row>
    <row r="760">
      <c r="A760" s="208"/>
    </row>
    <row r="761">
      <c r="A761" s="208"/>
    </row>
    <row r="762">
      <c r="A762" s="208"/>
    </row>
    <row r="763">
      <c r="A763" s="208"/>
    </row>
    <row r="764">
      <c r="A764" s="208"/>
    </row>
    <row r="765">
      <c r="A765" s="208"/>
    </row>
    <row r="766">
      <c r="A766" s="208"/>
    </row>
    <row r="767">
      <c r="A767" s="208"/>
    </row>
    <row r="768">
      <c r="A768" s="208"/>
    </row>
    <row r="769">
      <c r="A769" s="208"/>
    </row>
    <row r="770">
      <c r="A770" s="208"/>
    </row>
    <row r="771">
      <c r="A771" s="208"/>
    </row>
    <row r="772">
      <c r="A772" s="208"/>
    </row>
    <row r="773">
      <c r="A773" s="208"/>
    </row>
    <row r="774">
      <c r="A774" s="208"/>
    </row>
    <row r="775">
      <c r="A775" s="208"/>
    </row>
    <row r="776">
      <c r="A776" s="208"/>
    </row>
    <row r="777">
      <c r="A777" s="208"/>
    </row>
    <row r="778">
      <c r="A778" s="208"/>
    </row>
    <row r="779">
      <c r="A779" s="208"/>
    </row>
    <row r="780">
      <c r="A780" s="208"/>
    </row>
    <row r="781">
      <c r="A781" s="208"/>
    </row>
    <row r="782">
      <c r="A782" s="208"/>
    </row>
    <row r="783">
      <c r="A783" s="208"/>
    </row>
    <row r="784">
      <c r="A784" s="208"/>
    </row>
    <row r="785">
      <c r="A785" s="208"/>
    </row>
    <row r="786">
      <c r="A786" s="208"/>
    </row>
    <row r="787">
      <c r="A787" s="208"/>
    </row>
    <row r="788">
      <c r="A788" s="208"/>
    </row>
    <row r="789">
      <c r="A789" s="208"/>
    </row>
    <row r="790">
      <c r="A790" s="208"/>
    </row>
    <row r="791">
      <c r="A791" s="208"/>
    </row>
    <row r="792">
      <c r="A792" s="208"/>
    </row>
    <row r="793">
      <c r="A793" s="208"/>
    </row>
    <row r="794">
      <c r="A794" s="208"/>
    </row>
    <row r="795">
      <c r="A795" s="208"/>
    </row>
    <row r="796">
      <c r="A796" s="208"/>
    </row>
    <row r="797">
      <c r="A797" s="208"/>
    </row>
    <row r="798">
      <c r="A798" s="208"/>
    </row>
    <row r="799">
      <c r="A799" s="208"/>
    </row>
    <row r="800">
      <c r="A800" s="208"/>
    </row>
    <row r="801">
      <c r="A801" s="208"/>
    </row>
    <row r="802">
      <c r="A802" s="208"/>
    </row>
    <row r="803">
      <c r="A803" s="208"/>
    </row>
    <row r="804">
      <c r="A804" s="208"/>
    </row>
    <row r="805">
      <c r="A805" s="208"/>
    </row>
    <row r="806">
      <c r="A806" s="208"/>
    </row>
    <row r="807">
      <c r="A807" s="208"/>
    </row>
    <row r="808">
      <c r="A808" s="208"/>
    </row>
    <row r="809">
      <c r="A809" s="208"/>
    </row>
    <row r="810">
      <c r="A810" s="208"/>
    </row>
    <row r="811">
      <c r="A811" s="208"/>
    </row>
    <row r="812">
      <c r="A812" s="208"/>
    </row>
    <row r="813">
      <c r="A813" s="208"/>
    </row>
    <row r="814">
      <c r="A814" s="208"/>
    </row>
    <row r="815">
      <c r="A815" s="208"/>
    </row>
    <row r="816">
      <c r="A816" s="208"/>
    </row>
    <row r="817">
      <c r="A817" s="208"/>
    </row>
    <row r="818">
      <c r="A818" s="208"/>
    </row>
    <row r="819">
      <c r="A819" s="208"/>
    </row>
    <row r="820">
      <c r="A820" s="208"/>
    </row>
    <row r="821">
      <c r="A821" s="208"/>
    </row>
    <row r="822">
      <c r="A822" s="208"/>
    </row>
    <row r="823">
      <c r="A823" s="208"/>
    </row>
    <row r="824">
      <c r="A824" s="208"/>
    </row>
    <row r="825">
      <c r="A825" s="208"/>
    </row>
    <row r="826">
      <c r="A826" s="208"/>
    </row>
    <row r="827">
      <c r="A827" s="208"/>
    </row>
    <row r="828">
      <c r="A828" s="208"/>
    </row>
    <row r="829">
      <c r="A829" s="208"/>
    </row>
    <row r="830">
      <c r="A830" s="208"/>
    </row>
    <row r="831">
      <c r="A831" s="208"/>
    </row>
    <row r="832">
      <c r="A832" s="208"/>
    </row>
    <row r="833">
      <c r="A833" s="208"/>
    </row>
    <row r="834">
      <c r="A834" s="208"/>
    </row>
    <row r="835">
      <c r="A835" s="208"/>
    </row>
    <row r="836">
      <c r="A836" s="208"/>
    </row>
    <row r="837">
      <c r="A837" s="208"/>
    </row>
    <row r="838">
      <c r="A838" s="208"/>
    </row>
    <row r="839">
      <c r="A839" s="208"/>
    </row>
    <row r="840">
      <c r="A840" s="208"/>
    </row>
    <row r="841">
      <c r="A841" s="208"/>
    </row>
    <row r="842">
      <c r="A842" s="208"/>
    </row>
    <row r="843">
      <c r="A843" s="208"/>
    </row>
    <row r="844">
      <c r="A844" s="208"/>
    </row>
    <row r="845">
      <c r="A845" s="208"/>
    </row>
    <row r="846">
      <c r="A846" s="208"/>
    </row>
    <row r="847">
      <c r="A847" s="208"/>
    </row>
    <row r="848">
      <c r="A848" s="208"/>
    </row>
    <row r="849">
      <c r="A849" s="208"/>
    </row>
    <row r="850">
      <c r="A850" s="208"/>
    </row>
    <row r="851">
      <c r="A851" s="208"/>
    </row>
    <row r="852">
      <c r="A852" s="208"/>
    </row>
    <row r="853">
      <c r="A853" s="208"/>
    </row>
    <row r="854">
      <c r="A854" s="208"/>
    </row>
    <row r="855">
      <c r="A855" s="208"/>
    </row>
    <row r="856">
      <c r="A856" s="208"/>
    </row>
    <row r="857">
      <c r="A857" s="208"/>
    </row>
    <row r="858">
      <c r="A858" s="208"/>
    </row>
    <row r="859">
      <c r="A859" s="208"/>
    </row>
    <row r="860">
      <c r="A860" s="208"/>
    </row>
    <row r="861">
      <c r="A861" s="208"/>
    </row>
    <row r="862">
      <c r="A862" s="208"/>
    </row>
    <row r="863">
      <c r="A863" s="208"/>
    </row>
    <row r="864">
      <c r="A864" s="208"/>
    </row>
    <row r="865">
      <c r="A865" s="208"/>
    </row>
    <row r="866">
      <c r="A866" s="208"/>
    </row>
    <row r="867">
      <c r="A867" s="208"/>
    </row>
    <row r="868">
      <c r="A868" s="208"/>
    </row>
    <row r="869">
      <c r="A869" s="208"/>
    </row>
    <row r="870">
      <c r="A870" s="208"/>
    </row>
    <row r="871">
      <c r="A871" s="208"/>
    </row>
    <row r="872">
      <c r="A872" s="208"/>
    </row>
    <row r="873">
      <c r="A873" s="208"/>
    </row>
    <row r="874">
      <c r="A874" s="20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4" max="4" width="25.88"/>
    <col customWidth="1" min="6" max="6" width="13.5"/>
  </cols>
  <sheetData>
    <row r="1">
      <c r="A1" s="49" t="s">
        <v>239</v>
      </c>
      <c r="D1" s="209" t="s">
        <v>239</v>
      </c>
      <c r="E1" s="210" t="s">
        <v>240</v>
      </c>
      <c r="F1" s="211" t="s">
        <v>241</v>
      </c>
    </row>
    <row r="2">
      <c r="A2" s="24">
        <v>1.0</v>
      </c>
      <c r="D2" s="212">
        <v>44566.0</v>
      </c>
      <c r="E2" s="49">
        <v>11.0</v>
      </c>
      <c r="F2" s="213">
        <f>E2/'ALL Participants'!$N$59</f>
        <v>0.2</v>
      </c>
      <c r="H2" s="49" t="s">
        <v>242</v>
      </c>
    </row>
    <row r="3">
      <c r="A3" s="24">
        <v>1.0</v>
      </c>
      <c r="D3" s="212">
        <v>44722.0</v>
      </c>
      <c r="E3" s="49">
        <v>21.0</v>
      </c>
      <c r="F3" s="213">
        <f>E3/'ALL Participants'!$N$59</f>
        <v>0.3818181818</v>
      </c>
    </row>
    <row r="4">
      <c r="A4" s="24">
        <v>2.0</v>
      </c>
      <c r="D4" s="212">
        <v>44880.0</v>
      </c>
      <c r="E4" s="49">
        <v>16.0</v>
      </c>
      <c r="F4" s="213">
        <f>E4/'ALL Participants'!$N$59</f>
        <v>0.2909090909</v>
      </c>
      <c r="H4" s="214">
        <v>9.545454545454545</v>
      </c>
      <c r="I4" s="215" t="s">
        <v>135</v>
      </c>
    </row>
    <row r="5">
      <c r="A5" s="24">
        <v>2.0</v>
      </c>
      <c r="D5" s="216" t="s">
        <v>243</v>
      </c>
      <c r="E5" s="49">
        <v>3.0</v>
      </c>
      <c r="F5" s="213">
        <f>E5/'ALL Participants'!$N$59</f>
        <v>0.05454545455</v>
      </c>
      <c r="H5" s="101">
        <v>26.0</v>
      </c>
      <c r="I5" s="215" t="s">
        <v>138</v>
      </c>
    </row>
    <row r="6">
      <c r="A6" s="24">
        <v>2.0</v>
      </c>
      <c r="D6" s="216" t="s">
        <v>244</v>
      </c>
      <c r="E6" s="49">
        <v>3.0</v>
      </c>
      <c r="F6" s="213">
        <f>E6/'ALL Participants'!$N$59</f>
        <v>0.05454545455</v>
      </c>
      <c r="H6" s="101">
        <v>1.0</v>
      </c>
      <c r="I6" s="215" t="s">
        <v>142</v>
      </c>
    </row>
    <row r="7">
      <c r="A7" s="24">
        <v>3.0</v>
      </c>
      <c r="D7" s="217" t="s">
        <v>245</v>
      </c>
      <c r="E7" s="218">
        <v>1.0</v>
      </c>
      <c r="F7" s="219">
        <f>E7/'ALL Participants'!$N$59</f>
        <v>0.01818181818</v>
      </c>
    </row>
    <row r="8">
      <c r="A8" s="24">
        <v>3.0</v>
      </c>
    </row>
    <row r="9">
      <c r="A9" s="24">
        <v>4.0</v>
      </c>
    </row>
    <row r="10">
      <c r="A10" s="24">
        <v>4.0</v>
      </c>
    </row>
    <row r="11">
      <c r="A11" s="24">
        <v>4.0</v>
      </c>
    </row>
    <row r="12">
      <c r="A12" s="24">
        <v>4.0</v>
      </c>
    </row>
    <row r="13">
      <c r="A13" s="24">
        <v>6.0</v>
      </c>
    </row>
    <row r="14">
      <c r="A14" s="24">
        <v>6.0</v>
      </c>
    </row>
    <row r="15">
      <c r="A15" s="24">
        <v>6.0</v>
      </c>
    </row>
    <row r="16">
      <c r="A16" s="24">
        <v>6.0</v>
      </c>
    </row>
    <row r="17">
      <c r="A17" s="24">
        <v>6.0</v>
      </c>
    </row>
    <row r="18">
      <c r="A18" s="24">
        <v>6.0</v>
      </c>
    </row>
    <row r="19">
      <c r="A19" s="24">
        <v>7.0</v>
      </c>
    </row>
    <row r="20">
      <c r="A20" s="24">
        <v>7.0</v>
      </c>
    </row>
    <row r="21">
      <c r="A21" s="24">
        <v>7.0</v>
      </c>
    </row>
    <row r="22">
      <c r="A22" s="24">
        <v>7.0</v>
      </c>
    </row>
    <row r="23">
      <c r="A23" s="24">
        <v>7.0</v>
      </c>
    </row>
    <row r="24">
      <c r="A24" s="24">
        <v>7.0</v>
      </c>
    </row>
    <row r="25">
      <c r="A25" s="24">
        <v>7.0</v>
      </c>
    </row>
    <row r="26">
      <c r="A26" s="24">
        <v>8.0</v>
      </c>
    </row>
    <row r="27">
      <c r="A27" s="24">
        <v>8.0</v>
      </c>
    </row>
    <row r="28">
      <c r="A28" s="30">
        <v>8.0</v>
      </c>
    </row>
    <row r="29">
      <c r="A29" s="24">
        <v>9.0</v>
      </c>
    </row>
    <row r="30">
      <c r="A30" s="24">
        <v>9.0</v>
      </c>
    </row>
    <row r="31">
      <c r="A31" s="24">
        <v>9.0</v>
      </c>
    </row>
    <row r="32">
      <c r="A32" s="24">
        <v>10.0</v>
      </c>
    </row>
    <row r="33">
      <c r="A33" s="30">
        <v>10.0</v>
      </c>
    </row>
    <row r="34">
      <c r="A34" s="24">
        <v>11.0</v>
      </c>
    </row>
    <row r="35">
      <c r="A35" s="24">
        <v>11.0</v>
      </c>
    </row>
    <row r="36">
      <c r="A36" s="24">
        <v>11.0</v>
      </c>
    </row>
    <row r="37">
      <c r="A37" s="24">
        <v>11.0</v>
      </c>
    </row>
    <row r="38">
      <c r="A38" s="24">
        <v>11.0</v>
      </c>
    </row>
    <row r="39">
      <c r="A39" s="24">
        <v>11.0</v>
      </c>
    </row>
    <row r="40">
      <c r="A40" s="24">
        <v>11.0</v>
      </c>
    </row>
    <row r="41">
      <c r="A41" s="24">
        <v>12.0</v>
      </c>
    </row>
    <row r="42">
      <c r="A42" s="24">
        <v>12.0</v>
      </c>
    </row>
    <row r="43">
      <c r="A43" s="24">
        <v>12.0</v>
      </c>
    </row>
    <row r="44">
      <c r="A44" s="24">
        <v>12.0</v>
      </c>
    </row>
    <row r="45">
      <c r="A45" s="24">
        <v>13.0</v>
      </c>
    </row>
    <row r="46">
      <c r="A46" s="24">
        <v>13.0</v>
      </c>
    </row>
    <row r="47">
      <c r="A47" s="24">
        <v>13.0</v>
      </c>
    </row>
    <row r="48">
      <c r="A48" s="24">
        <v>13.0</v>
      </c>
    </row>
    <row r="49">
      <c r="A49" s="24">
        <v>15.0</v>
      </c>
    </row>
    <row r="50">
      <c r="A50" s="24">
        <v>17.0</v>
      </c>
    </row>
    <row r="51">
      <c r="A51" s="24">
        <v>18.0</v>
      </c>
    </row>
    <row r="52">
      <c r="A52" s="24">
        <v>18.0</v>
      </c>
    </row>
    <row r="53">
      <c r="A53" s="24">
        <v>21.0</v>
      </c>
    </row>
    <row r="54">
      <c r="A54" s="24">
        <v>22.0</v>
      </c>
    </row>
    <row r="55">
      <c r="A55" s="24">
        <v>25.0</v>
      </c>
    </row>
    <row r="56">
      <c r="A56" s="24">
        <v>26.0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84.38"/>
  </cols>
  <sheetData>
    <row r="1">
      <c r="A1" s="104" t="s">
        <v>246</v>
      </c>
      <c r="B1" s="85" t="s">
        <v>151</v>
      </c>
      <c r="C1" s="85" t="s">
        <v>152</v>
      </c>
      <c r="D1" s="86"/>
      <c r="E1" s="86"/>
      <c r="F1" s="86"/>
      <c r="G1" s="86"/>
      <c r="H1" s="86"/>
      <c r="I1" s="86"/>
      <c r="J1" s="86"/>
      <c r="K1" s="86"/>
      <c r="L1" s="86"/>
      <c r="M1" s="86"/>
      <c r="N1" s="86"/>
      <c r="O1" s="86"/>
      <c r="P1" s="86"/>
      <c r="Q1" s="86"/>
      <c r="R1" s="86"/>
      <c r="S1" s="86"/>
      <c r="T1" s="86"/>
      <c r="U1" s="86"/>
      <c r="V1" s="86"/>
      <c r="W1" s="86"/>
      <c r="X1" s="86"/>
      <c r="Y1" s="220"/>
    </row>
    <row r="2">
      <c r="A2" s="87" t="s">
        <v>247</v>
      </c>
      <c r="B2" s="88">
        <v>0.745</v>
      </c>
      <c r="C2" s="89">
        <v>41.0</v>
      </c>
      <c r="D2" s="90"/>
      <c r="E2" s="90"/>
      <c r="F2" s="90"/>
      <c r="G2" s="90"/>
      <c r="H2" s="90"/>
      <c r="I2" s="90"/>
      <c r="J2" s="90"/>
      <c r="K2" s="90"/>
      <c r="L2" s="90"/>
      <c r="M2" s="90"/>
      <c r="N2" s="90"/>
      <c r="O2" s="90"/>
      <c r="P2" s="90"/>
      <c r="Q2" s="90"/>
      <c r="R2" s="90"/>
      <c r="S2" s="90"/>
      <c r="T2" s="90"/>
      <c r="U2" s="90"/>
      <c r="V2" s="90"/>
      <c r="W2" s="90"/>
      <c r="X2" s="90"/>
      <c r="Y2" s="90"/>
    </row>
    <row r="3">
      <c r="A3" s="105" t="s">
        <v>248</v>
      </c>
      <c r="B3" s="109">
        <v>0.691</v>
      </c>
      <c r="C3" s="110">
        <v>38.0</v>
      </c>
      <c r="D3" s="108"/>
      <c r="E3" s="108"/>
      <c r="F3" s="108"/>
      <c r="G3" s="108"/>
      <c r="H3" s="108"/>
      <c r="I3" s="108"/>
      <c r="J3" s="108"/>
      <c r="K3" s="108"/>
      <c r="L3" s="108"/>
      <c r="M3" s="108"/>
      <c r="N3" s="108"/>
      <c r="O3" s="108"/>
      <c r="P3" s="108"/>
      <c r="Q3" s="108"/>
      <c r="R3" s="108"/>
      <c r="S3" s="108"/>
      <c r="T3" s="108"/>
      <c r="U3" s="108"/>
      <c r="V3" s="108"/>
      <c r="W3" s="108"/>
      <c r="X3" s="108"/>
      <c r="Y3" s="108"/>
    </row>
    <row r="4">
      <c r="A4" s="105" t="s">
        <v>249</v>
      </c>
      <c r="B4" s="109">
        <v>0.655</v>
      </c>
      <c r="C4" s="110">
        <v>36.0</v>
      </c>
      <c r="D4" s="108"/>
      <c r="E4" s="108"/>
      <c r="F4" s="108"/>
      <c r="G4" s="108"/>
      <c r="H4" s="108"/>
      <c r="I4" s="108"/>
      <c r="J4" s="108"/>
      <c r="K4" s="108"/>
      <c r="L4" s="108"/>
      <c r="M4" s="108"/>
      <c r="N4" s="108"/>
      <c r="O4" s="108"/>
      <c r="P4" s="108"/>
      <c r="Q4" s="108"/>
      <c r="R4" s="108"/>
      <c r="S4" s="108"/>
      <c r="T4" s="108"/>
      <c r="U4" s="108"/>
      <c r="V4" s="108"/>
      <c r="W4" s="108"/>
      <c r="X4" s="108"/>
      <c r="Y4" s="108"/>
    </row>
    <row r="5">
      <c r="A5" s="91" t="s">
        <v>250</v>
      </c>
      <c r="B5" s="92">
        <v>0.4</v>
      </c>
      <c r="C5" s="93">
        <v>22.0</v>
      </c>
      <c r="D5" s="94"/>
      <c r="E5" s="94"/>
      <c r="F5" s="94"/>
      <c r="G5" s="94"/>
      <c r="H5" s="94"/>
      <c r="I5" s="94"/>
      <c r="J5" s="94"/>
      <c r="K5" s="94"/>
      <c r="L5" s="94"/>
      <c r="M5" s="94"/>
      <c r="N5" s="94"/>
      <c r="O5" s="94"/>
      <c r="P5" s="94"/>
      <c r="Q5" s="94"/>
      <c r="R5" s="94"/>
      <c r="S5" s="94"/>
      <c r="T5" s="94"/>
      <c r="U5" s="94"/>
      <c r="V5" s="94"/>
      <c r="W5" s="94"/>
      <c r="X5" s="94"/>
      <c r="Y5" s="94"/>
    </row>
    <row r="6">
      <c r="A6" s="111" t="s">
        <v>251</v>
      </c>
      <c r="B6" s="112">
        <v>0.273</v>
      </c>
      <c r="C6" s="113">
        <v>15.0</v>
      </c>
      <c r="D6" s="114"/>
      <c r="E6" s="114"/>
      <c r="F6" s="114"/>
      <c r="G6" s="114"/>
      <c r="H6" s="114"/>
      <c r="I6" s="114"/>
      <c r="J6" s="114"/>
      <c r="K6" s="114"/>
      <c r="L6" s="114"/>
      <c r="M6" s="114"/>
      <c r="N6" s="114"/>
      <c r="O6" s="114"/>
      <c r="P6" s="114"/>
      <c r="Q6" s="114"/>
      <c r="R6" s="114"/>
      <c r="S6" s="114"/>
      <c r="T6" s="114"/>
      <c r="U6" s="114"/>
      <c r="V6" s="114"/>
      <c r="W6" s="114"/>
      <c r="X6" s="114"/>
      <c r="Y6" s="114"/>
    </row>
    <row r="7">
      <c r="A7" s="115" t="s">
        <v>252</v>
      </c>
      <c r="B7" s="116">
        <v>0.109</v>
      </c>
      <c r="C7" s="117">
        <v>6.0</v>
      </c>
    </row>
    <row r="8">
      <c r="A8" s="115" t="s">
        <v>253</v>
      </c>
      <c r="B8" s="116">
        <v>0.091</v>
      </c>
      <c r="C8" s="117">
        <v>5.0</v>
      </c>
    </row>
    <row r="9">
      <c r="A9" s="115" t="s">
        <v>254</v>
      </c>
      <c r="B9" s="116">
        <v>0.073</v>
      </c>
      <c r="C9" s="117">
        <v>4.0</v>
      </c>
    </row>
    <row r="10">
      <c r="A10" s="115" t="s">
        <v>255</v>
      </c>
      <c r="B10" s="116">
        <v>0.073</v>
      </c>
      <c r="C10" s="117">
        <v>4.0</v>
      </c>
    </row>
    <row r="11">
      <c r="A11" s="95" t="s">
        <v>256</v>
      </c>
      <c r="B11" s="96">
        <v>0.018</v>
      </c>
      <c r="C11" s="97">
        <v>1.0</v>
      </c>
      <c r="D11" s="99"/>
      <c r="E11" s="99"/>
      <c r="F11" s="99"/>
      <c r="G11" s="99"/>
      <c r="H11" s="99"/>
      <c r="I11" s="99"/>
      <c r="J11" s="99"/>
      <c r="K11" s="99"/>
      <c r="L11" s="99"/>
      <c r="M11" s="99"/>
      <c r="N11" s="99"/>
      <c r="O11" s="99"/>
      <c r="P11" s="99"/>
      <c r="Q11" s="99"/>
      <c r="R11" s="99"/>
      <c r="S11" s="99"/>
      <c r="T11" s="99"/>
      <c r="U11" s="99"/>
      <c r="V11" s="99"/>
      <c r="W11" s="99"/>
      <c r="X11" s="99"/>
      <c r="Y11" s="99"/>
    </row>
    <row r="12">
      <c r="A12" s="95" t="s">
        <v>257</v>
      </c>
      <c r="B12" s="96">
        <v>0.018</v>
      </c>
      <c r="C12" s="97">
        <v>1.0</v>
      </c>
      <c r="D12" s="99"/>
      <c r="E12" s="99"/>
      <c r="F12" s="99"/>
      <c r="G12" s="99"/>
      <c r="H12" s="99"/>
      <c r="I12" s="99"/>
      <c r="J12" s="99"/>
      <c r="K12" s="99"/>
      <c r="L12" s="99"/>
      <c r="M12" s="99"/>
      <c r="N12" s="99"/>
      <c r="O12" s="99"/>
      <c r="P12" s="99"/>
      <c r="Q12" s="99"/>
      <c r="R12" s="99"/>
      <c r="S12" s="99"/>
      <c r="T12" s="99"/>
      <c r="U12" s="99"/>
      <c r="V12" s="99"/>
      <c r="W12" s="99"/>
      <c r="X12" s="99"/>
      <c r="Y12" s="9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25.13"/>
  </cols>
  <sheetData>
    <row r="1">
      <c r="A1" s="221" t="s">
        <v>258</v>
      </c>
      <c r="B1" s="222" t="s">
        <v>151</v>
      </c>
      <c r="C1" s="223" t="s">
        <v>152</v>
      </c>
      <c r="D1" s="224"/>
      <c r="E1" s="224"/>
      <c r="F1" s="224"/>
      <c r="G1" s="224"/>
      <c r="H1" s="224"/>
      <c r="I1" s="224"/>
      <c r="J1" s="224"/>
      <c r="K1" s="224"/>
      <c r="L1" s="224"/>
      <c r="M1" s="224"/>
      <c r="N1" s="224"/>
      <c r="O1" s="224"/>
      <c r="P1" s="224"/>
      <c r="Q1" s="224"/>
      <c r="R1" s="224"/>
      <c r="S1" s="224"/>
      <c r="T1" s="224"/>
      <c r="U1" s="224"/>
      <c r="V1" s="224"/>
      <c r="W1" s="224"/>
      <c r="X1" s="224"/>
    </row>
    <row r="2">
      <c r="A2" s="87" t="s">
        <v>24</v>
      </c>
      <c r="B2" s="88">
        <v>0.855</v>
      </c>
      <c r="C2" s="89">
        <v>47.0</v>
      </c>
      <c r="D2" s="90"/>
      <c r="E2" s="90"/>
      <c r="F2" s="90"/>
      <c r="G2" s="90"/>
      <c r="H2" s="90"/>
      <c r="I2" s="90"/>
      <c r="J2" s="90"/>
      <c r="K2" s="90"/>
      <c r="L2" s="90"/>
      <c r="M2" s="90"/>
      <c r="N2" s="90"/>
      <c r="O2" s="90"/>
      <c r="P2" s="90"/>
      <c r="Q2" s="90"/>
      <c r="R2" s="90"/>
      <c r="S2" s="90"/>
      <c r="T2" s="90"/>
      <c r="U2" s="90"/>
      <c r="V2" s="90"/>
      <c r="W2" s="90"/>
      <c r="X2" s="90"/>
    </row>
    <row r="3">
      <c r="A3" s="105" t="s">
        <v>259</v>
      </c>
      <c r="B3" s="109">
        <f>C3/55</f>
        <v>0.2363636364</v>
      </c>
      <c r="C3" s="107">
        <v>13.0</v>
      </c>
      <c r="D3" s="165" t="s">
        <v>260</v>
      </c>
      <c r="E3" s="108"/>
      <c r="F3" s="108"/>
      <c r="G3" s="108"/>
      <c r="H3" s="108"/>
      <c r="I3" s="108"/>
      <c r="J3" s="108"/>
      <c r="K3" s="108"/>
      <c r="L3" s="108"/>
      <c r="M3" s="108"/>
      <c r="N3" s="108"/>
      <c r="O3" s="108"/>
      <c r="P3" s="108"/>
      <c r="Q3" s="108"/>
      <c r="R3" s="108"/>
      <c r="S3" s="108"/>
      <c r="T3" s="108"/>
      <c r="U3" s="108"/>
      <c r="V3" s="108"/>
      <c r="W3" s="108"/>
      <c r="X3" s="108"/>
    </row>
    <row r="4">
      <c r="A4" s="91" t="s">
        <v>261</v>
      </c>
      <c r="B4" s="92">
        <v>0.145</v>
      </c>
      <c r="C4" s="93">
        <v>8.0</v>
      </c>
      <c r="D4" s="94"/>
      <c r="E4" s="94"/>
      <c r="F4" s="94"/>
      <c r="G4" s="94"/>
      <c r="H4" s="94"/>
      <c r="I4" s="94"/>
      <c r="J4" s="94"/>
      <c r="K4" s="94"/>
      <c r="L4" s="94"/>
      <c r="M4" s="94"/>
      <c r="N4" s="94"/>
      <c r="O4" s="94"/>
      <c r="P4" s="94"/>
      <c r="Q4" s="94"/>
      <c r="R4" s="94"/>
      <c r="S4" s="94"/>
      <c r="T4" s="94"/>
      <c r="U4" s="94"/>
      <c r="V4" s="94"/>
      <c r="W4" s="94"/>
      <c r="X4" s="94"/>
    </row>
    <row r="5">
      <c r="A5" s="118" t="s">
        <v>262</v>
      </c>
      <c r="B5" s="116">
        <v>0.055</v>
      </c>
      <c r="C5" s="117">
        <v>3.0</v>
      </c>
    </row>
    <row r="6">
      <c r="A6" s="118" t="s">
        <v>263</v>
      </c>
      <c r="B6" s="116">
        <v>0.018</v>
      </c>
      <c r="C6" s="117">
        <v>1.0</v>
      </c>
    </row>
    <row r="12">
      <c r="I12" s="49" t="s">
        <v>264</v>
      </c>
    </row>
    <row r="13">
      <c r="I13" s="49" t="s">
        <v>265</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72.88"/>
    <col customWidth="1" min="2" max="2" width="40.63"/>
    <col customWidth="1" min="3" max="3" width="20.88"/>
    <col customWidth="1" min="4" max="4" width="33.5"/>
  </cols>
  <sheetData>
    <row r="1">
      <c r="A1" s="225" t="s">
        <v>266</v>
      </c>
      <c r="B1" s="226" t="s">
        <v>267</v>
      </c>
      <c r="C1" s="225" t="s">
        <v>268</v>
      </c>
      <c r="D1" s="226" t="s">
        <v>269</v>
      </c>
    </row>
    <row r="2">
      <c r="A2" s="227" t="s">
        <v>270</v>
      </c>
      <c r="B2" s="227" t="s">
        <v>271</v>
      </c>
      <c r="C2" s="227"/>
      <c r="D2" s="227" t="s">
        <v>272</v>
      </c>
    </row>
    <row r="3">
      <c r="A3" s="228"/>
      <c r="B3" s="229"/>
      <c r="D3" s="227" t="s">
        <v>273</v>
      </c>
    </row>
    <row r="4">
      <c r="A4" s="227" t="s">
        <v>274</v>
      </c>
      <c r="B4" s="228"/>
      <c r="D4" s="229" t="s">
        <v>275</v>
      </c>
    </row>
    <row r="5">
      <c r="A5" s="227" t="s">
        <v>276</v>
      </c>
      <c r="B5" s="228"/>
      <c r="D5" s="229" t="s">
        <v>276</v>
      </c>
    </row>
    <row r="6">
      <c r="A6" s="227" t="s">
        <v>277</v>
      </c>
      <c r="B6" s="229" t="s">
        <v>278</v>
      </c>
      <c r="C6" s="228"/>
    </row>
    <row r="7">
      <c r="A7" s="227" t="s">
        <v>279</v>
      </c>
      <c r="B7" s="227" t="s">
        <v>280</v>
      </c>
      <c r="C7" s="49" t="s">
        <v>281</v>
      </c>
    </row>
    <row r="8">
      <c r="A8" s="227" t="s">
        <v>282</v>
      </c>
      <c r="B8" s="229" t="s">
        <v>283</v>
      </c>
      <c r="C8" s="228"/>
    </row>
    <row r="9">
      <c r="A9" s="227" t="s">
        <v>284</v>
      </c>
      <c r="B9" s="227" t="s">
        <v>285</v>
      </c>
    </row>
    <row r="10">
      <c r="A10" s="227" t="s">
        <v>286</v>
      </c>
      <c r="B10" s="227" t="s">
        <v>287</v>
      </c>
    </row>
    <row r="11">
      <c r="A11" s="227" t="s">
        <v>288</v>
      </c>
      <c r="B11" s="227" t="s">
        <v>289</v>
      </c>
    </row>
    <row r="12">
      <c r="A12" s="227" t="s">
        <v>290</v>
      </c>
      <c r="B12" s="227"/>
      <c r="C12" s="230" t="s">
        <v>291</v>
      </c>
    </row>
    <row r="13">
      <c r="A13" s="229" t="s">
        <v>292</v>
      </c>
      <c r="B13" s="227"/>
      <c r="D13" s="228"/>
    </row>
    <row r="14">
      <c r="A14" s="227" t="s">
        <v>293</v>
      </c>
      <c r="B14" s="228"/>
      <c r="C14" s="229" t="s">
        <v>293</v>
      </c>
    </row>
    <row r="15">
      <c r="A15" s="227" t="s">
        <v>294</v>
      </c>
      <c r="B15" s="227"/>
    </row>
    <row r="16">
      <c r="A16" s="227" t="s">
        <v>295</v>
      </c>
      <c r="B16" s="228"/>
      <c r="C16" s="229" t="s">
        <v>295</v>
      </c>
    </row>
    <row r="17">
      <c r="A17" s="227" t="s">
        <v>296</v>
      </c>
      <c r="B17" s="229"/>
      <c r="C17" s="229" t="s">
        <v>297</v>
      </c>
      <c r="D17" s="228"/>
    </row>
    <row r="18">
      <c r="A18" s="231"/>
    </row>
    <row r="19">
      <c r="A19" s="231"/>
    </row>
    <row r="20">
      <c r="A20" s="231"/>
    </row>
    <row r="21">
      <c r="A21" s="231"/>
    </row>
    <row r="22">
      <c r="A22" s="231"/>
    </row>
    <row r="23">
      <c r="A23" s="231"/>
    </row>
    <row r="24">
      <c r="A24" s="231"/>
    </row>
    <row r="25">
      <c r="A25" s="231"/>
    </row>
    <row r="26">
      <c r="A26" s="231"/>
    </row>
    <row r="27">
      <c r="A27" s="231"/>
    </row>
    <row r="28">
      <c r="A28" s="231"/>
    </row>
    <row r="29">
      <c r="A29" s="231"/>
    </row>
    <row r="30">
      <c r="A30" s="231"/>
    </row>
    <row r="31">
      <c r="A31" s="224"/>
    </row>
    <row r="32">
      <c r="A32" s="224"/>
    </row>
    <row r="33">
      <c r="A33" s="224"/>
    </row>
    <row r="34">
      <c r="A34" s="224"/>
    </row>
    <row r="35">
      <c r="A35" s="224"/>
    </row>
    <row r="36">
      <c r="A36" s="224"/>
    </row>
    <row r="37">
      <c r="A37" s="224"/>
    </row>
    <row r="38">
      <c r="A38" s="224"/>
    </row>
    <row r="39">
      <c r="A39" s="224"/>
    </row>
    <row r="40">
      <c r="A40" s="224"/>
    </row>
    <row r="41">
      <c r="A41" s="224"/>
    </row>
    <row r="42">
      <c r="A42" s="224"/>
    </row>
    <row r="43">
      <c r="A43" s="224"/>
    </row>
    <row r="44">
      <c r="A44" s="224"/>
    </row>
    <row r="45">
      <c r="A45" s="224"/>
    </row>
    <row r="46">
      <c r="A46" s="224"/>
    </row>
    <row r="47">
      <c r="A47" s="224"/>
    </row>
    <row r="48">
      <c r="A48" s="224"/>
    </row>
    <row r="49">
      <c r="A49" s="224"/>
    </row>
    <row r="50">
      <c r="A50" s="224"/>
    </row>
    <row r="51">
      <c r="A51" s="224"/>
    </row>
    <row r="52">
      <c r="A52" s="224"/>
    </row>
    <row r="53">
      <c r="A53" s="224"/>
    </row>
    <row r="54">
      <c r="A54" s="224"/>
    </row>
    <row r="55">
      <c r="A55" s="224"/>
    </row>
    <row r="56">
      <c r="A56" s="224"/>
    </row>
    <row r="57">
      <c r="A57" s="224"/>
    </row>
    <row r="58">
      <c r="A58" s="224"/>
    </row>
    <row r="59">
      <c r="A59" s="224"/>
    </row>
    <row r="60">
      <c r="A60" s="224"/>
    </row>
    <row r="61">
      <c r="A61" s="224"/>
    </row>
    <row r="62">
      <c r="A62" s="224"/>
    </row>
    <row r="63">
      <c r="A63" s="224"/>
    </row>
    <row r="64">
      <c r="A64" s="224"/>
    </row>
    <row r="65">
      <c r="A65" s="224"/>
    </row>
    <row r="66">
      <c r="A66" s="224"/>
    </row>
    <row r="67">
      <c r="A67" s="224"/>
    </row>
    <row r="68">
      <c r="A68" s="224"/>
    </row>
    <row r="69">
      <c r="A69" s="224"/>
    </row>
    <row r="70">
      <c r="A70" s="224"/>
    </row>
    <row r="71">
      <c r="A71" s="224"/>
    </row>
    <row r="72">
      <c r="A72" s="224"/>
    </row>
    <row r="73">
      <c r="A73" s="224"/>
    </row>
    <row r="74">
      <c r="A74" s="224"/>
    </row>
    <row r="75">
      <c r="A75" s="224"/>
    </row>
    <row r="76">
      <c r="A76" s="224"/>
    </row>
    <row r="77">
      <c r="A77" s="224"/>
    </row>
    <row r="78">
      <c r="A78" s="224"/>
    </row>
    <row r="79">
      <c r="A79" s="224"/>
    </row>
    <row r="80">
      <c r="A80" s="224"/>
    </row>
    <row r="81">
      <c r="A81" s="224"/>
    </row>
    <row r="82">
      <c r="A82" s="224"/>
    </row>
    <row r="83">
      <c r="A83" s="224"/>
    </row>
    <row r="84">
      <c r="A84" s="224"/>
    </row>
    <row r="85">
      <c r="A85" s="224"/>
    </row>
    <row r="86">
      <c r="A86" s="224"/>
    </row>
    <row r="87">
      <c r="A87" s="224"/>
    </row>
    <row r="88">
      <c r="A88" s="224"/>
    </row>
    <row r="89">
      <c r="A89" s="224"/>
    </row>
    <row r="90">
      <c r="A90" s="224"/>
    </row>
    <row r="91">
      <c r="A91" s="224"/>
    </row>
    <row r="92">
      <c r="A92" s="224"/>
    </row>
    <row r="93">
      <c r="A93" s="224"/>
    </row>
    <row r="94">
      <c r="A94" s="224"/>
    </row>
    <row r="95">
      <c r="A95" s="224"/>
    </row>
    <row r="96">
      <c r="A96" s="224"/>
    </row>
    <row r="97">
      <c r="A97" s="224"/>
    </row>
    <row r="98">
      <c r="A98" s="224"/>
    </row>
    <row r="99">
      <c r="A99" s="224"/>
    </row>
    <row r="100">
      <c r="A100" s="224"/>
    </row>
    <row r="101">
      <c r="A101" s="224"/>
    </row>
    <row r="102">
      <c r="A102" s="224"/>
    </row>
    <row r="103">
      <c r="A103" s="224"/>
    </row>
    <row r="104">
      <c r="A104" s="224"/>
    </row>
    <row r="105">
      <c r="A105" s="224"/>
    </row>
    <row r="106">
      <c r="A106" s="224"/>
    </row>
    <row r="107">
      <c r="A107" s="224"/>
    </row>
    <row r="108">
      <c r="A108" s="224"/>
    </row>
    <row r="109">
      <c r="A109" s="224"/>
    </row>
    <row r="110">
      <c r="A110" s="224"/>
    </row>
    <row r="111">
      <c r="A111" s="224"/>
    </row>
    <row r="112">
      <c r="A112" s="224"/>
    </row>
    <row r="113">
      <c r="A113" s="224"/>
    </row>
    <row r="114">
      <c r="A114" s="224"/>
    </row>
    <row r="115">
      <c r="A115" s="224"/>
    </row>
    <row r="116">
      <c r="A116" s="224"/>
    </row>
    <row r="117">
      <c r="A117" s="224"/>
    </row>
    <row r="118">
      <c r="A118" s="224"/>
    </row>
    <row r="119">
      <c r="A119" s="224"/>
    </row>
    <row r="120">
      <c r="A120" s="224"/>
    </row>
    <row r="121">
      <c r="A121" s="224"/>
    </row>
    <row r="122">
      <c r="A122" s="224"/>
    </row>
    <row r="123">
      <c r="A123" s="224"/>
    </row>
    <row r="124">
      <c r="A124" s="224"/>
    </row>
    <row r="125">
      <c r="A125" s="224"/>
    </row>
    <row r="126">
      <c r="A126" s="224"/>
    </row>
    <row r="127">
      <c r="A127" s="224"/>
    </row>
    <row r="128">
      <c r="A128" s="224"/>
    </row>
    <row r="129">
      <c r="A129" s="224"/>
    </row>
    <row r="130">
      <c r="A130" s="224"/>
    </row>
    <row r="131">
      <c r="A131" s="224"/>
    </row>
    <row r="132">
      <c r="A132" s="224"/>
    </row>
    <row r="133">
      <c r="A133" s="224"/>
    </row>
    <row r="134">
      <c r="A134" s="224"/>
    </row>
    <row r="135">
      <c r="A135" s="224"/>
    </row>
    <row r="136">
      <c r="A136" s="224"/>
    </row>
    <row r="137">
      <c r="A137" s="224"/>
    </row>
    <row r="138">
      <c r="A138" s="224"/>
    </row>
    <row r="139">
      <c r="A139" s="224"/>
    </row>
    <row r="140">
      <c r="A140" s="224"/>
    </row>
    <row r="141">
      <c r="A141" s="224"/>
    </row>
    <row r="142">
      <c r="A142" s="224"/>
    </row>
    <row r="143">
      <c r="A143" s="224"/>
    </row>
    <row r="144">
      <c r="A144" s="224"/>
    </row>
    <row r="145">
      <c r="A145" s="224"/>
    </row>
    <row r="146">
      <c r="A146" s="224"/>
    </row>
    <row r="147">
      <c r="A147" s="224"/>
    </row>
    <row r="148">
      <c r="A148" s="224"/>
    </row>
    <row r="149">
      <c r="A149" s="224"/>
    </row>
    <row r="150">
      <c r="A150" s="224"/>
    </row>
    <row r="151">
      <c r="A151" s="224"/>
    </row>
    <row r="152">
      <c r="A152" s="224"/>
    </row>
    <row r="153">
      <c r="A153" s="224"/>
    </row>
    <row r="154">
      <c r="A154" s="224"/>
    </row>
    <row r="155">
      <c r="A155" s="224"/>
    </row>
    <row r="156">
      <c r="A156" s="224"/>
    </row>
    <row r="157">
      <c r="A157" s="224"/>
    </row>
    <row r="158">
      <c r="A158" s="224"/>
    </row>
    <row r="159">
      <c r="A159" s="224"/>
    </row>
    <row r="160">
      <c r="A160" s="224"/>
    </row>
    <row r="161">
      <c r="A161" s="224"/>
    </row>
    <row r="162">
      <c r="A162" s="224"/>
    </row>
    <row r="163">
      <c r="A163" s="224"/>
    </row>
    <row r="164">
      <c r="A164" s="224"/>
    </row>
    <row r="165">
      <c r="A165" s="224"/>
    </row>
    <row r="166">
      <c r="A166" s="224"/>
    </row>
    <row r="167">
      <c r="A167" s="224"/>
    </row>
    <row r="168">
      <c r="A168" s="224"/>
    </row>
    <row r="169">
      <c r="A169" s="224"/>
    </row>
    <row r="170">
      <c r="A170" s="224"/>
    </row>
    <row r="171">
      <c r="A171" s="224"/>
    </row>
    <row r="172">
      <c r="A172" s="224"/>
    </row>
    <row r="173">
      <c r="A173" s="224"/>
    </row>
    <row r="174">
      <c r="A174" s="224"/>
    </row>
    <row r="175">
      <c r="A175" s="224"/>
    </row>
    <row r="176">
      <c r="A176" s="224"/>
    </row>
    <row r="177">
      <c r="A177" s="224"/>
    </row>
    <row r="178">
      <c r="A178" s="224"/>
    </row>
    <row r="179">
      <c r="A179" s="224"/>
    </row>
    <row r="180">
      <c r="A180" s="224"/>
    </row>
    <row r="181">
      <c r="A181" s="224"/>
    </row>
    <row r="182">
      <c r="A182" s="224"/>
    </row>
    <row r="183">
      <c r="A183" s="224"/>
    </row>
    <row r="184">
      <c r="A184" s="224"/>
    </row>
    <row r="185">
      <c r="A185" s="224"/>
    </row>
    <row r="186">
      <c r="A186" s="224"/>
    </row>
    <row r="187">
      <c r="A187" s="224"/>
    </row>
    <row r="188">
      <c r="A188" s="224"/>
    </row>
    <row r="189">
      <c r="A189" s="224"/>
    </row>
    <row r="190">
      <c r="A190" s="224"/>
    </row>
    <row r="191">
      <c r="A191" s="224"/>
    </row>
    <row r="192">
      <c r="A192" s="224"/>
    </row>
    <row r="193">
      <c r="A193" s="224"/>
    </row>
    <row r="194">
      <c r="A194" s="224"/>
    </row>
    <row r="195">
      <c r="A195" s="224"/>
    </row>
    <row r="196">
      <c r="A196" s="224"/>
    </row>
    <row r="197">
      <c r="A197" s="224"/>
    </row>
    <row r="198">
      <c r="A198" s="224"/>
    </row>
    <row r="199">
      <c r="A199" s="224"/>
    </row>
    <row r="200">
      <c r="A200" s="224"/>
    </row>
    <row r="201">
      <c r="A201" s="224"/>
    </row>
    <row r="202">
      <c r="A202" s="224"/>
    </row>
    <row r="203">
      <c r="A203" s="224"/>
    </row>
    <row r="204">
      <c r="A204" s="224"/>
    </row>
    <row r="205">
      <c r="A205" s="224"/>
    </row>
    <row r="206">
      <c r="A206" s="224"/>
    </row>
    <row r="207">
      <c r="A207" s="224"/>
    </row>
    <row r="208">
      <c r="A208" s="224"/>
    </row>
    <row r="209">
      <c r="A209" s="224"/>
    </row>
    <row r="210">
      <c r="A210" s="224"/>
    </row>
    <row r="211">
      <c r="A211" s="224"/>
    </row>
    <row r="212">
      <c r="A212" s="224"/>
    </row>
    <row r="213">
      <c r="A213" s="224"/>
    </row>
    <row r="214">
      <c r="A214" s="224"/>
    </row>
    <row r="215">
      <c r="A215" s="224"/>
    </row>
    <row r="216">
      <c r="A216" s="224"/>
    </row>
    <row r="217">
      <c r="A217" s="224"/>
    </row>
    <row r="218">
      <c r="A218" s="224"/>
    </row>
    <row r="219">
      <c r="A219" s="224"/>
    </row>
    <row r="220">
      <c r="A220" s="224"/>
    </row>
    <row r="221">
      <c r="A221" s="224"/>
    </row>
    <row r="222">
      <c r="A222" s="224"/>
    </row>
    <row r="223">
      <c r="A223" s="224"/>
    </row>
    <row r="224">
      <c r="A224" s="224"/>
    </row>
    <row r="225">
      <c r="A225" s="224"/>
    </row>
    <row r="226">
      <c r="A226" s="224"/>
    </row>
    <row r="227">
      <c r="A227" s="224"/>
    </row>
    <row r="228">
      <c r="A228" s="224"/>
    </row>
    <row r="229">
      <c r="A229" s="224"/>
    </row>
    <row r="230">
      <c r="A230" s="224"/>
    </row>
    <row r="231">
      <c r="A231" s="224"/>
    </row>
    <row r="232">
      <c r="A232" s="224"/>
    </row>
    <row r="233">
      <c r="A233" s="224"/>
    </row>
    <row r="234">
      <c r="A234" s="224"/>
    </row>
    <row r="235">
      <c r="A235" s="224"/>
    </row>
    <row r="236">
      <c r="A236" s="224"/>
    </row>
    <row r="237">
      <c r="A237" s="224"/>
    </row>
    <row r="238">
      <c r="A238" s="224"/>
    </row>
    <row r="239">
      <c r="A239" s="224"/>
    </row>
    <row r="240">
      <c r="A240" s="224"/>
    </row>
    <row r="241">
      <c r="A241" s="224"/>
    </row>
    <row r="242">
      <c r="A242" s="224"/>
    </row>
    <row r="243">
      <c r="A243" s="224"/>
    </row>
    <row r="244">
      <c r="A244" s="224"/>
    </row>
    <row r="245">
      <c r="A245" s="224"/>
    </row>
    <row r="246">
      <c r="A246" s="224"/>
    </row>
    <row r="247">
      <c r="A247" s="224"/>
    </row>
    <row r="248">
      <c r="A248" s="224"/>
    </row>
    <row r="249">
      <c r="A249" s="224"/>
    </row>
    <row r="250">
      <c r="A250" s="224"/>
    </row>
    <row r="251">
      <c r="A251" s="224"/>
    </row>
    <row r="252">
      <c r="A252" s="224"/>
    </row>
    <row r="253">
      <c r="A253" s="224"/>
    </row>
    <row r="254">
      <c r="A254" s="224"/>
    </row>
    <row r="255">
      <c r="A255" s="224"/>
    </row>
    <row r="256">
      <c r="A256" s="224"/>
    </row>
    <row r="257">
      <c r="A257" s="224"/>
    </row>
    <row r="258">
      <c r="A258" s="224"/>
    </row>
    <row r="259">
      <c r="A259" s="224"/>
    </row>
    <row r="260">
      <c r="A260" s="224"/>
    </row>
    <row r="261">
      <c r="A261" s="224"/>
    </row>
    <row r="262">
      <c r="A262" s="224"/>
    </row>
    <row r="263">
      <c r="A263" s="224"/>
    </row>
    <row r="264">
      <c r="A264" s="224"/>
    </row>
    <row r="265">
      <c r="A265" s="224"/>
    </row>
    <row r="266">
      <c r="A266" s="224"/>
    </row>
    <row r="267">
      <c r="A267" s="224"/>
    </row>
    <row r="268">
      <c r="A268" s="224"/>
    </row>
    <row r="269">
      <c r="A269" s="224"/>
    </row>
    <row r="270">
      <c r="A270" s="224"/>
    </row>
    <row r="271">
      <c r="A271" s="224"/>
    </row>
    <row r="272">
      <c r="A272" s="224"/>
    </row>
    <row r="273">
      <c r="A273" s="224"/>
    </row>
    <row r="274">
      <c r="A274" s="224"/>
    </row>
    <row r="275">
      <c r="A275" s="224"/>
    </row>
    <row r="276">
      <c r="A276" s="224"/>
    </row>
    <row r="277">
      <c r="A277" s="224"/>
    </row>
    <row r="278">
      <c r="A278" s="224"/>
    </row>
    <row r="279">
      <c r="A279" s="224"/>
    </row>
    <row r="280">
      <c r="A280" s="224"/>
    </row>
    <row r="281">
      <c r="A281" s="224"/>
    </row>
    <row r="282">
      <c r="A282" s="224"/>
    </row>
    <row r="283">
      <c r="A283" s="224"/>
    </row>
    <row r="284">
      <c r="A284" s="224"/>
    </row>
    <row r="285">
      <c r="A285" s="224"/>
    </row>
    <row r="286">
      <c r="A286" s="224"/>
    </row>
    <row r="287">
      <c r="A287" s="224"/>
    </row>
    <row r="288">
      <c r="A288" s="224"/>
    </row>
    <row r="289">
      <c r="A289" s="224"/>
    </row>
    <row r="290">
      <c r="A290" s="224"/>
    </row>
    <row r="291">
      <c r="A291" s="224"/>
    </row>
    <row r="292">
      <c r="A292" s="224"/>
    </row>
    <row r="293">
      <c r="A293" s="224"/>
    </row>
    <row r="294">
      <c r="A294" s="224"/>
    </row>
    <row r="295">
      <c r="A295" s="224"/>
    </row>
    <row r="296">
      <c r="A296" s="224"/>
    </row>
    <row r="297">
      <c r="A297" s="224"/>
    </row>
    <row r="298">
      <c r="A298" s="224"/>
    </row>
    <row r="299">
      <c r="A299" s="224"/>
    </row>
    <row r="300">
      <c r="A300" s="224"/>
    </row>
    <row r="301">
      <c r="A301" s="224"/>
    </row>
    <row r="302">
      <c r="A302" s="224"/>
    </row>
    <row r="303">
      <c r="A303" s="224"/>
    </row>
    <row r="304">
      <c r="A304" s="224"/>
    </row>
    <row r="305">
      <c r="A305" s="224"/>
    </row>
    <row r="306">
      <c r="A306" s="224"/>
    </row>
    <row r="307">
      <c r="A307" s="224"/>
    </row>
    <row r="308">
      <c r="A308" s="224"/>
    </row>
    <row r="309">
      <c r="A309" s="224"/>
    </row>
    <row r="310">
      <c r="A310" s="224"/>
    </row>
    <row r="311">
      <c r="A311" s="224"/>
    </row>
    <row r="312">
      <c r="A312" s="224"/>
    </row>
    <row r="313">
      <c r="A313" s="224"/>
    </row>
    <row r="314">
      <c r="A314" s="224"/>
    </row>
    <row r="315">
      <c r="A315" s="224"/>
    </row>
    <row r="316">
      <c r="A316" s="224"/>
    </row>
    <row r="317">
      <c r="A317" s="224"/>
    </row>
    <row r="318">
      <c r="A318" s="224"/>
    </row>
    <row r="319">
      <c r="A319" s="224"/>
    </row>
    <row r="320">
      <c r="A320" s="224"/>
    </row>
    <row r="321">
      <c r="A321" s="224"/>
    </row>
    <row r="322">
      <c r="A322" s="224"/>
    </row>
    <row r="323">
      <c r="A323" s="224"/>
    </row>
    <row r="324">
      <c r="A324" s="224"/>
    </row>
    <row r="325">
      <c r="A325" s="224"/>
    </row>
    <row r="326">
      <c r="A326" s="224"/>
    </row>
    <row r="327">
      <c r="A327" s="224"/>
    </row>
    <row r="328">
      <c r="A328" s="224"/>
    </row>
    <row r="329">
      <c r="A329" s="224"/>
    </row>
    <row r="330">
      <c r="A330" s="224"/>
    </row>
    <row r="331">
      <c r="A331" s="224"/>
    </row>
    <row r="332">
      <c r="A332" s="224"/>
    </row>
    <row r="333">
      <c r="A333" s="224"/>
    </row>
    <row r="334">
      <c r="A334" s="224"/>
    </row>
    <row r="335">
      <c r="A335" s="224"/>
    </row>
    <row r="336">
      <c r="A336" s="224"/>
    </row>
    <row r="337">
      <c r="A337" s="224"/>
    </row>
    <row r="338">
      <c r="A338" s="224"/>
    </row>
    <row r="339">
      <c r="A339" s="224"/>
    </row>
    <row r="340">
      <c r="A340" s="224"/>
    </row>
    <row r="341">
      <c r="A341" s="224"/>
    </row>
    <row r="342">
      <c r="A342" s="224"/>
    </row>
    <row r="343">
      <c r="A343" s="224"/>
    </row>
    <row r="344">
      <c r="A344" s="224"/>
    </row>
    <row r="345">
      <c r="A345" s="224"/>
    </row>
    <row r="346">
      <c r="A346" s="224"/>
    </row>
    <row r="347">
      <c r="A347" s="224"/>
    </row>
    <row r="348">
      <c r="A348" s="224"/>
    </row>
    <row r="349">
      <c r="A349" s="224"/>
    </row>
    <row r="350">
      <c r="A350" s="224"/>
    </row>
    <row r="351">
      <c r="A351" s="224"/>
    </row>
    <row r="352">
      <c r="A352" s="224"/>
    </row>
    <row r="353">
      <c r="A353" s="224"/>
    </row>
    <row r="354">
      <c r="A354" s="224"/>
    </row>
    <row r="355">
      <c r="A355" s="224"/>
    </row>
    <row r="356">
      <c r="A356" s="224"/>
    </row>
    <row r="357">
      <c r="A357" s="224"/>
    </row>
    <row r="358">
      <c r="A358" s="224"/>
    </row>
    <row r="359">
      <c r="A359" s="224"/>
    </row>
    <row r="360">
      <c r="A360" s="224"/>
    </row>
    <row r="361">
      <c r="A361" s="224"/>
    </row>
    <row r="362">
      <c r="A362" s="224"/>
    </row>
    <row r="363">
      <c r="A363" s="224"/>
    </row>
    <row r="364">
      <c r="A364" s="224"/>
    </row>
    <row r="365">
      <c r="A365" s="224"/>
    </row>
    <row r="366">
      <c r="A366" s="224"/>
    </row>
    <row r="367">
      <c r="A367" s="224"/>
    </row>
    <row r="368">
      <c r="A368" s="224"/>
    </row>
    <row r="369">
      <c r="A369" s="224"/>
    </row>
    <row r="370">
      <c r="A370" s="224"/>
    </row>
    <row r="371">
      <c r="A371" s="224"/>
    </row>
    <row r="372">
      <c r="A372" s="224"/>
    </row>
    <row r="373">
      <c r="A373" s="224"/>
    </row>
    <row r="374">
      <c r="A374" s="224"/>
    </row>
    <row r="375">
      <c r="A375" s="224"/>
    </row>
    <row r="376">
      <c r="A376" s="224"/>
    </row>
    <row r="377">
      <c r="A377" s="224"/>
    </row>
    <row r="378">
      <c r="A378" s="224"/>
    </row>
    <row r="379">
      <c r="A379" s="224"/>
    </row>
    <row r="380">
      <c r="A380" s="224"/>
    </row>
    <row r="381">
      <c r="A381" s="224"/>
    </row>
    <row r="382">
      <c r="A382" s="224"/>
    </row>
    <row r="383">
      <c r="A383" s="224"/>
    </row>
    <row r="384">
      <c r="A384" s="224"/>
    </row>
    <row r="385">
      <c r="A385" s="224"/>
    </row>
    <row r="386">
      <c r="A386" s="224"/>
    </row>
    <row r="387">
      <c r="A387" s="224"/>
    </row>
    <row r="388">
      <c r="A388" s="224"/>
    </row>
    <row r="389">
      <c r="A389" s="224"/>
    </row>
    <row r="390">
      <c r="A390" s="224"/>
    </row>
    <row r="391">
      <c r="A391" s="224"/>
    </row>
    <row r="392">
      <c r="A392" s="224"/>
    </row>
    <row r="393">
      <c r="A393" s="224"/>
    </row>
    <row r="394">
      <c r="A394" s="224"/>
    </row>
    <row r="395">
      <c r="A395" s="224"/>
    </row>
    <row r="396">
      <c r="A396" s="224"/>
    </row>
    <row r="397">
      <c r="A397" s="224"/>
    </row>
    <row r="398">
      <c r="A398" s="224"/>
    </row>
    <row r="399">
      <c r="A399" s="224"/>
    </row>
    <row r="400">
      <c r="A400" s="224"/>
    </row>
    <row r="401">
      <c r="A401" s="224"/>
    </row>
    <row r="402">
      <c r="A402" s="224"/>
    </row>
    <row r="403">
      <c r="A403" s="224"/>
    </row>
    <row r="404">
      <c r="A404" s="224"/>
    </row>
    <row r="405">
      <c r="A405" s="224"/>
    </row>
    <row r="406">
      <c r="A406" s="224"/>
    </row>
    <row r="407">
      <c r="A407" s="224"/>
    </row>
    <row r="408">
      <c r="A408" s="224"/>
    </row>
    <row r="409">
      <c r="A409" s="224"/>
    </row>
    <row r="410">
      <c r="A410" s="224"/>
    </row>
    <row r="411">
      <c r="A411" s="224"/>
    </row>
    <row r="412">
      <c r="A412" s="224"/>
    </row>
    <row r="413">
      <c r="A413" s="224"/>
    </row>
    <row r="414">
      <c r="A414" s="224"/>
    </row>
    <row r="415">
      <c r="A415" s="224"/>
    </row>
    <row r="416">
      <c r="A416" s="224"/>
    </row>
    <row r="417">
      <c r="A417" s="224"/>
    </row>
    <row r="418">
      <c r="A418" s="224"/>
    </row>
    <row r="419">
      <c r="A419" s="224"/>
    </row>
    <row r="420">
      <c r="A420" s="224"/>
    </row>
    <row r="421">
      <c r="A421" s="224"/>
    </row>
    <row r="422">
      <c r="A422" s="224"/>
    </row>
    <row r="423">
      <c r="A423" s="224"/>
    </row>
    <row r="424">
      <c r="A424" s="224"/>
    </row>
    <row r="425">
      <c r="A425" s="224"/>
    </row>
    <row r="426">
      <c r="A426" s="224"/>
    </row>
    <row r="427">
      <c r="A427" s="224"/>
    </row>
    <row r="428">
      <c r="A428" s="224"/>
    </row>
    <row r="429">
      <c r="A429" s="224"/>
    </row>
    <row r="430">
      <c r="A430" s="224"/>
    </row>
    <row r="431">
      <c r="A431" s="224"/>
    </row>
    <row r="432">
      <c r="A432" s="224"/>
    </row>
    <row r="433">
      <c r="A433" s="224"/>
    </row>
    <row r="434">
      <c r="A434" s="224"/>
    </row>
    <row r="435">
      <c r="A435" s="224"/>
    </row>
    <row r="436">
      <c r="A436" s="224"/>
    </row>
    <row r="437">
      <c r="A437" s="224"/>
    </row>
    <row r="438">
      <c r="A438" s="224"/>
    </row>
    <row r="439">
      <c r="A439" s="224"/>
    </row>
    <row r="440">
      <c r="A440" s="224"/>
    </row>
    <row r="441">
      <c r="A441" s="224"/>
    </row>
    <row r="442">
      <c r="A442" s="224"/>
    </row>
    <row r="443">
      <c r="A443" s="224"/>
    </row>
    <row r="444">
      <c r="A444" s="224"/>
    </row>
    <row r="445">
      <c r="A445" s="224"/>
    </row>
    <row r="446">
      <c r="A446" s="224"/>
    </row>
    <row r="447">
      <c r="A447" s="224"/>
    </row>
    <row r="448">
      <c r="A448" s="224"/>
    </row>
    <row r="449">
      <c r="A449" s="224"/>
    </row>
    <row r="450">
      <c r="A450" s="224"/>
    </row>
    <row r="451">
      <c r="A451" s="224"/>
    </row>
    <row r="452">
      <c r="A452" s="224"/>
    </row>
    <row r="453">
      <c r="A453" s="224"/>
    </row>
    <row r="454">
      <c r="A454" s="224"/>
    </row>
    <row r="455">
      <c r="A455" s="224"/>
    </row>
    <row r="456">
      <c r="A456" s="224"/>
    </row>
    <row r="457">
      <c r="A457" s="224"/>
    </row>
    <row r="458">
      <c r="A458" s="224"/>
    </row>
    <row r="459">
      <c r="A459" s="224"/>
    </row>
    <row r="460">
      <c r="A460" s="224"/>
    </row>
    <row r="461">
      <c r="A461" s="224"/>
    </row>
    <row r="462">
      <c r="A462" s="224"/>
    </row>
    <row r="463">
      <c r="A463" s="224"/>
    </row>
    <row r="464">
      <c r="A464" s="224"/>
    </row>
    <row r="465">
      <c r="A465" s="224"/>
    </row>
    <row r="466">
      <c r="A466" s="224"/>
    </row>
    <row r="467">
      <c r="A467" s="224"/>
    </row>
    <row r="468">
      <c r="A468" s="224"/>
    </row>
    <row r="469">
      <c r="A469" s="224"/>
    </row>
    <row r="470">
      <c r="A470" s="224"/>
    </row>
    <row r="471">
      <c r="A471" s="224"/>
    </row>
    <row r="472">
      <c r="A472" s="224"/>
    </row>
    <row r="473">
      <c r="A473" s="224"/>
    </row>
    <row r="474">
      <c r="A474" s="224"/>
    </row>
    <row r="475">
      <c r="A475" s="224"/>
    </row>
    <row r="476">
      <c r="A476" s="224"/>
    </row>
    <row r="477">
      <c r="A477" s="224"/>
    </row>
    <row r="478">
      <c r="A478" s="224"/>
    </row>
    <row r="479">
      <c r="A479" s="224"/>
    </row>
    <row r="480">
      <c r="A480" s="224"/>
    </row>
    <row r="481">
      <c r="A481" s="224"/>
    </row>
    <row r="482">
      <c r="A482" s="224"/>
    </row>
    <row r="483">
      <c r="A483" s="224"/>
    </row>
    <row r="484">
      <c r="A484" s="224"/>
    </row>
    <row r="485">
      <c r="A485" s="224"/>
    </row>
    <row r="486">
      <c r="A486" s="224"/>
    </row>
    <row r="487">
      <c r="A487" s="224"/>
    </row>
    <row r="488">
      <c r="A488" s="224"/>
    </row>
    <row r="489">
      <c r="A489" s="224"/>
    </row>
    <row r="490">
      <c r="A490" s="224"/>
    </row>
    <row r="491">
      <c r="A491" s="224"/>
    </row>
    <row r="492">
      <c r="A492" s="224"/>
    </row>
    <row r="493">
      <c r="A493" s="224"/>
    </row>
    <row r="494">
      <c r="A494" s="224"/>
    </row>
    <row r="495">
      <c r="A495" s="224"/>
    </row>
    <row r="496">
      <c r="A496" s="224"/>
    </row>
    <row r="497">
      <c r="A497" s="224"/>
    </row>
    <row r="498">
      <c r="A498" s="224"/>
    </row>
    <row r="499">
      <c r="A499" s="224"/>
    </row>
    <row r="500">
      <c r="A500" s="224"/>
    </row>
    <row r="501">
      <c r="A501" s="224"/>
    </row>
    <row r="502">
      <c r="A502" s="224"/>
    </row>
    <row r="503">
      <c r="A503" s="224"/>
    </row>
    <row r="504">
      <c r="A504" s="224"/>
    </row>
    <row r="505">
      <c r="A505" s="224"/>
    </row>
    <row r="506">
      <c r="A506" s="224"/>
    </row>
    <row r="507">
      <c r="A507" s="224"/>
    </row>
    <row r="508">
      <c r="A508" s="224"/>
    </row>
    <row r="509">
      <c r="A509" s="224"/>
    </row>
    <row r="510">
      <c r="A510" s="224"/>
    </row>
    <row r="511">
      <c r="A511" s="224"/>
    </row>
    <row r="512">
      <c r="A512" s="224"/>
    </row>
    <row r="513">
      <c r="A513" s="224"/>
    </row>
    <row r="514">
      <c r="A514" s="224"/>
    </row>
    <row r="515">
      <c r="A515" s="224"/>
    </row>
    <row r="516">
      <c r="A516" s="224"/>
    </row>
    <row r="517">
      <c r="A517" s="224"/>
    </row>
    <row r="518">
      <c r="A518" s="224"/>
    </row>
    <row r="519">
      <c r="A519" s="224"/>
    </row>
    <row r="520">
      <c r="A520" s="224"/>
    </row>
    <row r="521">
      <c r="A521" s="224"/>
    </row>
    <row r="522">
      <c r="A522" s="224"/>
    </row>
    <row r="523">
      <c r="A523" s="224"/>
    </row>
    <row r="524">
      <c r="A524" s="224"/>
    </row>
    <row r="525">
      <c r="A525" s="224"/>
    </row>
    <row r="526">
      <c r="A526" s="224"/>
    </row>
    <row r="527">
      <c r="A527" s="224"/>
    </row>
    <row r="528">
      <c r="A528" s="224"/>
    </row>
    <row r="529">
      <c r="A529" s="224"/>
    </row>
    <row r="530">
      <c r="A530" s="224"/>
    </row>
    <row r="531">
      <c r="A531" s="224"/>
    </row>
    <row r="532">
      <c r="A532" s="224"/>
    </row>
    <row r="533">
      <c r="A533" s="224"/>
    </row>
    <row r="534">
      <c r="A534" s="224"/>
    </row>
    <row r="535">
      <c r="A535" s="224"/>
    </row>
    <row r="536">
      <c r="A536" s="224"/>
    </row>
    <row r="537">
      <c r="A537" s="224"/>
    </row>
    <row r="538">
      <c r="A538" s="224"/>
    </row>
    <row r="539">
      <c r="A539" s="224"/>
    </row>
    <row r="540">
      <c r="A540" s="224"/>
    </row>
    <row r="541">
      <c r="A541" s="224"/>
    </row>
    <row r="542">
      <c r="A542" s="224"/>
    </row>
    <row r="543">
      <c r="A543" s="224"/>
    </row>
    <row r="544">
      <c r="A544" s="224"/>
    </row>
    <row r="545">
      <c r="A545" s="224"/>
    </row>
    <row r="546">
      <c r="A546" s="224"/>
    </row>
    <row r="547">
      <c r="A547" s="224"/>
    </row>
    <row r="548">
      <c r="A548" s="224"/>
    </row>
    <row r="549">
      <c r="A549" s="224"/>
    </row>
    <row r="550">
      <c r="A550" s="224"/>
    </row>
    <row r="551">
      <c r="A551" s="224"/>
    </row>
    <row r="552">
      <c r="A552" s="224"/>
    </row>
    <row r="553">
      <c r="A553" s="224"/>
    </row>
    <row r="554">
      <c r="A554" s="224"/>
    </row>
    <row r="555">
      <c r="A555" s="224"/>
    </row>
    <row r="556">
      <c r="A556" s="224"/>
    </row>
    <row r="557">
      <c r="A557" s="224"/>
    </row>
    <row r="558">
      <c r="A558" s="224"/>
    </row>
    <row r="559">
      <c r="A559" s="224"/>
    </row>
    <row r="560">
      <c r="A560" s="224"/>
    </row>
    <row r="561">
      <c r="A561" s="224"/>
    </row>
    <row r="562">
      <c r="A562" s="224"/>
    </row>
    <row r="563">
      <c r="A563" s="224"/>
    </row>
    <row r="564">
      <c r="A564" s="224"/>
    </row>
    <row r="565">
      <c r="A565" s="224"/>
    </row>
    <row r="566">
      <c r="A566" s="224"/>
    </row>
    <row r="567">
      <c r="A567" s="224"/>
    </row>
    <row r="568">
      <c r="A568" s="224"/>
    </row>
    <row r="569">
      <c r="A569" s="224"/>
    </row>
    <row r="570">
      <c r="A570" s="224"/>
    </row>
    <row r="571">
      <c r="A571" s="224"/>
    </row>
    <row r="572">
      <c r="A572" s="224"/>
    </row>
    <row r="573">
      <c r="A573" s="224"/>
    </row>
    <row r="574">
      <c r="A574" s="224"/>
    </row>
    <row r="575">
      <c r="A575" s="224"/>
    </row>
    <row r="576">
      <c r="A576" s="224"/>
    </row>
    <row r="577">
      <c r="A577" s="224"/>
    </row>
    <row r="578">
      <c r="A578" s="224"/>
    </row>
    <row r="579">
      <c r="A579" s="224"/>
    </row>
    <row r="580">
      <c r="A580" s="224"/>
    </row>
    <row r="581">
      <c r="A581" s="224"/>
    </row>
    <row r="582">
      <c r="A582" s="224"/>
    </row>
    <row r="583">
      <c r="A583" s="224"/>
    </row>
    <row r="584">
      <c r="A584" s="224"/>
    </row>
    <row r="585">
      <c r="A585" s="224"/>
    </row>
    <row r="586">
      <c r="A586" s="224"/>
    </row>
    <row r="587">
      <c r="A587" s="224"/>
    </row>
    <row r="588">
      <c r="A588" s="224"/>
    </row>
    <row r="589">
      <c r="A589" s="224"/>
    </row>
    <row r="590">
      <c r="A590" s="224"/>
    </row>
    <row r="591">
      <c r="A591" s="224"/>
    </row>
    <row r="592">
      <c r="A592" s="224"/>
    </row>
    <row r="593">
      <c r="A593" s="224"/>
    </row>
    <row r="594">
      <c r="A594" s="224"/>
    </row>
    <row r="595">
      <c r="A595" s="224"/>
    </row>
    <row r="596">
      <c r="A596" s="224"/>
    </row>
    <row r="597">
      <c r="A597" s="224"/>
    </row>
    <row r="598">
      <c r="A598" s="224"/>
    </row>
    <row r="599">
      <c r="A599" s="224"/>
    </row>
    <row r="600">
      <c r="A600" s="224"/>
    </row>
    <row r="601">
      <c r="A601" s="224"/>
    </row>
    <row r="602">
      <c r="A602" s="224"/>
    </row>
    <row r="603">
      <c r="A603" s="224"/>
    </row>
    <row r="604">
      <c r="A604" s="224"/>
    </row>
    <row r="605">
      <c r="A605" s="224"/>
    </row>
    <row r="606">
      <c r="A606" s="224"/>
    </row>
    <row r="607">
      <c r="A607" s="224"/>
    </row>
    <row r="608">
      <c r="A608" s="224"/>
    </row>
    <row r="609">
      <c r="A609" s="224"/>
    </row>
    <row r="610">
      <c r="A610" s="224"/>
    </row>
    <row r="611">
      <c r="A611" s="224"/>
    </row>
    <row r="612">
      <c r="A612" s="224"/>
    </row>
    <row r="613">
      <c r="A613" s="224"/>
    </row>
    <row r="614">
      <c r="A614" s="224"/>
    </row>
    <row r="615">
      <c r="A615" s="224"/>
    </row>
    <row r="616">
      <c r="A616" s="224"/>
    </row>
    <row r="617">
      <c r="A617" s="224"/>
    </row>
    <row r="618">
      <c r="A618" s="224"/>
    </row>
    <row r="619">
      <c r="A619" s="224"/>
    </row>
    <row r="620">
      <c r="A620" s="224"/>
    </row>
    <row r="621">
      <c r="A621" s="224"/>
    </row>
    <row r="622">
      <c r="A622" s="224"/>
    </row>
    <row r="623">
      <c r="A623" s="224"/>
    </row>
    <row r="624">
      <c r="A624" s="224"/>
    </row>
    <row r="625">
      <c r="A625" s="224"/>
    </row>
    <row r="626">
      <c r="A626" s="224"/>
    </row>
    <row r="627">
      <c r="A627" s="224"/>
    </row>
    <row r="628">
      <c r="A628" s="224"/>
    </row>
    <row r="629">
      <c r="A629" s="224"/>
    </row>
    <row r="630">
      <c r="A630" s="224"/>
    </row>
    <row r="631">
      <c r="A631" s="224"/>
    </row>
    <row r="632">
      <c r="A632" s="224"/>
    </row>
    <row r="633">
      <c r="A633" s="224"/>
    </row>
    <row r="634">
      <c r="A634" s="224"/>
    </row>
    <row r="635">
      <c r="A635" s="224"/>
    </row>
    <row r="636">
      <c r="A636" s="224"/>
    </row>
    <row r="637">
      <c r="A637" s="224"/>
    </row>
    <row r="638">
      <c r="A638" s="224"/>
    </row>
    <row r="639">
      <c r="A639" s="224"/>
    </row>
    <row r="640">
      <c r="A640" s="224"/>
    </row>
    <row r="641">
      <c r="A641" s="224"/>
    </row>
    <row r="642">
      <c r="A642" s="224"/>
    </row>
    <row r="643">
      <c r="A643" s="224"/>
    </row>
    <row r="644">
      <c r="A644" s="224"/>
    </row>
    <row r="645">
      <c r="A645" s="224"/>
    </row>
    <row r="646">
      <c r="A646" s="224"/>
    </row>
    <row r="647">
      <c r="A647" s="224"/>
    </row>
    <row r="648">
      <c r="A648" s="224"/>
    </row>
    <row r="649">
      <c r="A649" s="224"/>
    </row>
    <row r="650">
      <c r="A650" s="224"/>
    </row>
    <row r="651">
      <c r="A651" s="224"/>
    </row>
    <row r="652">
      <c r="A652" s="224"/>
    </row>
    <row r="653">
      <c r="A653" s="224"/>
    </row>
    <row r="654">
      <c r="A654" s="224"/>
    </row>
    <row r="655">
      <c r="A655" s="224"/>
    </row>
    <row r="656">
      <c r="A656" s="224"/>
    </row>
    <row r="657">
      <c r="A657" s="224"/>
    </row>
    <row r="658">
      <c r="A658" s="224"/>
    </row>
    <row r="659">
      <c r="A659" s="224"/>
    </row>
    <row r="660">
      <c r="A660" s="224"/>
    </row>
    <row r="661">
      <c r="A661" s="224"/>
    </row>
    <row r="662">
      <c r="A662" s="224"/>
    </row>
    <row r="663">
      <c r="A663" s="224"/>
    </row>
    <row r="664">
      <c r="A664" s="224"/>
    </row>
    <row r="665">
      <c r="A665" s="224"/>
    </row>
    <row r="666">
      <c r="A666" s="224"/>
    </row>
    <row r="667">
      <c r="A667" s="224"/>
    </row>
    <row r="668">
      <c r="A668" s="224"/>
    </row>
    <row r="669">
      <c r="A669" s="224"/>
    </row>
    <row r="670">
      <c r="A670" s="224"/>
    </row>
    <row r="671">
      <c r="A671" s="224"/>
    </row>
    <row r="672">
      <c r="A672" s="224"/>
    </row>
    <row r="673">
      <c r="A673" s="224"/>
    </row>
    <row r="674">
      <c r="A674" s="224"/>
    </row>
    <row r="675">
      <c r="A675" s="224"/>
    </row>
    <row r="676">
      <c r="A676" s="224"/>
    </row>
    <row r="677">
      <c r="A677" s="224"/>
    </row>
    <row r="678">
      <c r="A678" s="224"/>
    </row>
    <row r="679">
      <c r="A679" s="224"/>
    </row>
    <row r="680">
      <c r="A680" s="224"/>
    </row>
    <row r="681">
      <c r="A681" s="224"/>
    </row>
    <row r="682">
      <c r="A682" s="224"/>
    </row>
    <row r="683">
      <c r="A683" s="224"/>
    </row>
    <row r="684">
      <c r="A684" s="224"/>
    </row>
    <row r="685">
      <c r="A685" s="224"/>
    </row>
    <row r="686">
      <c r="A686" s="224"/>
    </row>
    <row r="687">
      <c r="A687" s="224"/>
    </row>
    <row r="688">
      <c r="A688" s="224"/>
    </row>
    <row r="689">
      <c r="A689" s="224"/>
    </row>
    <row r="690">
      <c r="A690" s="224"/>
    </row>
    <row r="691">
      <c r="A691" s="224"/>
    </row>
    <row r="692">
      <c r="A692" s="224"/>
    </row>
    <row r="693">
      <c r="A693" s="224"/>
    </row>
    <row r="694">
      <c r="A694" s="224"/>
    </row>
    <row r="695">
      <c r="A695" s="224"/>
    </row>
    <row r="696">
      <c r="A696" s="224"/>
    </row>
    <row r="697">
      <c r="A697" s="224"/>
    </row>
    <row r="698">
      <c r="A698" s="224"/>
    </row>
    <row r="699">
      <c r="A699" s="224"/>
    </row>
    <row r="700">
      <c r="A700" s="224"/>
    </row>
    <row r="701">
      <c r="A701" s="224"/>
    </row>
    <row r="702">
      <c r="A702" s="224"/>
    </row>
    <row r="703">
      <c r="A703" s="224"/>
    </row>
    <row r="704">
      <c r="A704" s="224"/>
    </row>
    <row r="705">
      <c r="A705" s="224"/>
    </row>
    <row r="706">
      <c r="A706" s="224"/>
    </row>
    <row r="707">
      <c r="A707" s="224"/>
    </row>
    <row r="708">
      <c r="A708" s="224"/>
    </row>
    <row r="709">
      <c r="A709" s="224"/>
    </row>
    <row r="710">
      <c r="A710" s="224"/>
    </row>
    <row r="711">
      <c r="A711" s="224"/>
    </row>
    <row r="712">
      <c r="A712" s="224"/>
    </row>
    <row r="713">
      <c r="A713" s="224"/>
    </row>
    <row r="714">
      <c r="A714" s="224"/>
    </row>
    <row r="715">
      <c r="A715" s="224"/>
    </row>
    <row r="716">
      <c r="A716" s="224"/>
    </row>
    <row r="717">
      <c r="A717" s="224"/>
    </row>
    <row r="718">
      <c r="A718" s="224"/>
    </row>
    <row r="719">
      <c r="A719" s="224"/>
    </row>
    <row r="720">
      <c r="A720" s="224"/>
    </row>
    <row r="721">
      <c r="A721" s="224"/>
    </row>
    <row r="722">
      <c r="A722" s="224"/>
    </row>
    <row r="723">
      <c r="A723" s="224"/>
    </row>
    <row r="724">
      <c r="A724" s="224"/>
    </row>
    <row r="725">
      <c r="A725" s="224"/>
    </row>
    <row r="726">
      <c r="A726" s="224"/>
    </row>
    <row r="727">
      <c r="A727" s="224"/>
    </row>
    <row r="728">
      <c r="A728" s="224"/>
    </row>
    <row r="729">
      <c r="A729" s="224"/>
    </row>
    <row r="730">
      <c r="A730" s="224"/>
    </row>
    <row r="731">
      <c r="A731" s="224"/>
    </row>
    <row r="732">
      <c r="A732" s="224"/>
    </row>
    <row r="733">
      <c r="A733" s="224"/>
    </row>
    <row r="734">
      <c r="A734" s="224"/>
    </row>
    <row r="735">
      <c r="A735" s="224"/>
    </row>
    <row r="736">
      <c r="A736" s="224"/>
    </row>
    <row r="737">
      <c r="A737" s="224"/>
    </row>
    <row r="738">
      <c r="A738" s="224"/>
    </row>
    <row r="739">
      <c r="A739" s="224"/>
    </row>
    <row r="740">
      <c r="A740" s="224"/>
    </row>
    <row r="741">
      <c r="A741" s="224"/>
    </row>
    <row r="742">
      <c r="A742" s="224"/>
    </row>
    <row r="743">
      <c r="A743" s="224"/>
    </row>
    <row r="744">
      <c r="A744" s="224"/>
    </row>
    <row r="745">
      <c r="A745" s="224"/>
    </row>
    <row r="746">
      <c r="A746" s="224"/>
    </row>
    <row r="747">
      <c r="A747" s="224"/>
    </row>
    <row r="748">
      <c r="A748" s="224"/>
    </row>
    <row r="749">
      <c r="A749" s="224"/>
    </row>
    <row r="750">
      <c r="A750" s="224"/>
    </row>
    <row r="751">
      <c r="A751" s="224"/>
    </row>
    <row r="752">
      <c r="A752" s="224"/>
    </row>
    <row r="753">
      <c r="A753" s="224"/>
    </row>
    <row r="754">
      <c r="A754" s="224"/>
    </row>
    <row r="755">
      <c r="A755" s="224"/>
    </row>
    <row r="756">
      <c r="A756" s="224"/>
    </row>
    <row r="757">
      <c r="A757" s="224"/>
    </row>
    <row r="758">
      <c r="A758" s="224"/>
    </row>
    <row r="759">
      <c r="A759" s="224"/>
    </row>
    <row r="760">
      <c r="A760" s="224"/>
    </row>
    <row r="761">
      <c r="A761" s="224"/>
    </row>
    <row r="762">
      <c r="A762" s="224"/>
    </row>
    <row r="763">
      <c r="A763" s="224"/>
    </row>
    <row r="764">
      <c r="A764" s="224"/>
    </row>
    <row r="765">
      <c r="A765" s="224"/>
    </row>
    <row r="766">
      <c r="A766" s="224"/>
    </row>
    <row r="767">
      <c r="A767" s="224"/>
    </row>
    <row r="768">
      <c r="A768" s="224"/>
    </row>
    <row r="769">
      <c r="A769" s="224"/>
    </row>
    <row r="770">
      <c r="A770" s="224"/>
    </row>
    <row r="771">
      <c r="A771" s="224"/>
    </row>
    <row r="772">
      <c r="A772" s="224"/>
    </row>
    <row r="773">
      <c r="A773" s="224"/>
    </row>
    <row r="774">
      <c r="A774" s="224"/>
    </row>
    <row r="775">
      <c r="A775" s="224"/>
    </row>
    <row r="776">
      <c r="A776" s="224"/>
    </row>
    <row r="777">
      <c r="A777" s="224"/>
    </row>
    <row r="778">
      <c r="A778" s="224"/>
    </row>
    <row r="779">
      <c r="A779" s="224"/>
    </row>
    <row r="780">
      <c r="A780" s="224"/>
    </row>
    <row r="781">
      <c r="A781" s="224"/>
    </row>
    <row r="782">
      <c r="A782" s="224"/>
    </row>
    <row r="783">
      <c r="A783" s="224"/>
    </row>
    <row r="784">
      <c r="A784" s="224"/>
    </row>
    <row r="785">
      <c r="A785" s="224"/>
    </row>
    <row r="786">
      <c r="A786" s="224"/>
    </row>
    <row r="787">
      <c r="A787" s="224"/>
    </row>
    <row r="788">
      <c r="A788" s="224"/>
    </row>
    <row r="789">
      <c r="A789" s="224"/>
    </row>
    <row r="790">
      <c r="A790" s="224"/>
    </row>
    <row r="791">
      <c r="A791" s="224"/>
    </row>
    <row r="792">
      <c r="A792" s="224"/>
    </row>
    <row r="793">
      <c r="A793" s="224"/>
    </row>
    <row r="794">
      <c r="A794" s="224"/>
    </row>
    <row r="795">
      <c r="A795" s="224"/>
    </row>
    <row r="796">
      <c r="A796" s="224"/>
    </row>
    <row r="797">
      <c r="A797" s="224"/>
    </row>
    <row r="798">
      <c r="A798" s="224"/>
    </row>
    <row r="799">
      <c r="A799" s="224"/>
    </row>
    <row r="800">
      <c r="A800" s="224"/>
    </row>
    <row r="801">
      <c r="A801" s="224"/>
    </row>
    <row r="802">
      <c r="A802" s="224"/>
    </row>
    <row r="803">
      <c r="A803" s="224"/>
    </row>
    <row r="804">
      <c r="A804" s="224"/>
    </row>
    <row r="805">
      <c r="A805" s="224"/>
    </row>
    <row r="806">
      <c r="A806" s="224"/>
    </row>
    <row r="807">
      <c r="A807" s="224"/>
    </row>
    <row r="808">
      <c r="A808" s="224"/>
    </row>
    <row r="809">
      <c r="A809" s="224"/>
    </row>
    <row r="810">
      <c r="A810" s="224"/>
    </row>
    <row r="811">
      <c r="A811" s="224"/>
    </row>
    <row r="812">
      <c r="A812" s="224"/>
    </row>
    <row r="813">
      <c r="A813" s="224"/>
    </row>
    <row r="814">
      <c r="A814" s="224"/>
    </row>
    <row r="815">
      <c r="A815" s="224"/>
    </row>
    <row r="816">
      <c r="A816" s="224"/>
    </row>
    <row r="817">
      <c r="A817" s="224"/>
    </row>
    <row r="818">
      <c r="A818" s="224"/>
    </row>
    <row r="819">
      <c r="A819" s="224"/>
    </row>
    <row r="820">
      <c r="A820" s="224"/>
    </row>
    <row r="821">
      <c r="A821" s="224"/>
    </row>
    <row r="822">
      <c r="A822" s="224"/>
    </row>
    <row r="823">
      <c r="A823" s="224"/>
    </row>
    <row r="824">
      <c r="A824" s="224"/>
    </row>
    <row r="825">
      <c r="A825" s="224"/>
    </row>
    <row r="826">
      <c r="A826" s="224"/>
    </row>
    <row r="827">
      <c r="A827" s="224"/>
    </row>
    <row r="828">
      <c r="A828" s="224"/>
    </row>
    <row r="829">
      <c r="A829" s="224"/>
    </row>
    <row r="830">
      <c r="A830" s="224"/>
    </row>
    <row r="831">
      <c r="A831" s="224"/>
    </row>
    <row r="832">
      <c r="A832" s="224"/>
    </row>
    <row r="833">
      <c r="A833" s="224"/>
    </row>
    <row r="834">
      <c r="A834" s="224"/>
    </row>
    <row r="835">
      <c r="A835" s="224"/>
    </row>
    <row r="836">
      <c r="A836" s="224"/>
    </row>
    <row r="837">
      <c r="A837" s="224"/>
    </row>
    <row r="838">
      <c r="A838" s="224"/>
    </row>
    <row r="839">
      <c r="A839" s="224"/>
    </row>
    <row r="840">
      <c r="A840" s="224"/>
    </row>
    <row r="841">
      <c r="A841" s="224"/>
    </row>
    <row r="842">
      <c r="A842" s="224"/>
    </row>
    <row r="843">
      <c r="A843" s="224"/>
    </row>
    <row r="844">
      <c r="A844" s="224"/>
    </row>
    <row r="845">
      <c r="A845" s="224"/>
    </row>
    <row r="846">
      <c r="A846" s="224"/>
    </row>
    <row r="847">
      <c r="A847" s="224"/>
    </row>
    <row r="848">
      <c r="A848" s="224"/>
    </row>
    <row r="849">
      <c r="A849" s="224"/>
    </row>
    <row r="850">
      <c r="A850" s="224"/>
    </row>
    <row r="851">
      <c r="A851" s="224"/>
    </row>
    <row r="852">
      <c r="A852" s="224"/>
    </row>
    <row r="853">
      <c r="A853" s="224"/>
    </row>
    <row r="854">
      <c r="A854" s="224"/>
    </row>
    <row r="855">
      <c r="A855" s="224"/>
    </row>
    <row r="856">
      <c r="A856" s="224"/>
    </row>
    <row r="857">
      <c r="A857" s="224"/>
    </row>
    <row r="858">
      <c r="A858" s="224"/>
    </row>
    <row r="859">
      <c r="A859" s="224"/>
    </row>
    <row r="860">
      <c r="A860" s="224"/>
    </row>
    <row r="861">
      <c r="A861" s="224"/>
    </row>
    <row r="862">
      <c r="A862" s="224"/>
    </row>
    <row r="863">
      <c r="A863" s="224"/>
    </row>
    <row r="864">
      <c r="A864" s="224"/>
    </row>
    <row r="865">
      <c r="A865" s="224"/>
    </row>
    <row r="866">
      <c r="A866" s="224"/>
    </row>
    <row r="867">
      <c r="A867" s="224"/>
    </row>
    <row r="868">
      <c r="A868" s="224"/>
    </row>
    <row r="869">
      <c r="A869" s="224"/>
    </row>
    <row r="870">
      <c r="A870" s="224"/>
    </row>
    <row r="871">
      <c r="A871" s="224"/>
    </row>
    <row r="872">
      <c r="A872" s="224"/>
    </row>
    <row r="873">
      <c r="A873" s="224"/>
    </row>
    <row r="874">
      <c r="A874" s="224"/>
    </row>
    <row r="875">
      <c r="A875" s="224"/>
    </row>
    <row r="876">
      <c r="A876" s="224"/>
    </row>
    <row r="877">
      <c r="A877" s="224"/>
    </row>
    <row r="878">
      <c r="A878" s="224"/>
    </row>
    <row r="879">
      <c r="A879" s="224"/>
    </row>
    <row r="880">
      <c r="A880" s="224"/>
    </row>
    <row r="881">
      <c r="A881" s="224"/>
    </row>
    <row r="882">
      <c r="A882" s="224"/>
    </row>
    <row r="883">
      <c r="A883" s="224"/>
    </row>
    <row r="884">
      <c r="A884" s="224"/>
    </row>
    <row r="885">
      <c r="A885" s="224"/>
    </row>
    <row r="886">
      <c r="A886" s="224"/>
    </row>
    <row r="887">
      <c r="A887" s="224"/>
    </row>
    <row r="888">
      <c r="A888" s="224"/>
    </row>
    <row r="889">
      <c r="A889" s="224"/>
    </row>
    <row r="890">
      <c r="A890" s="224"/>
    </row>
    <row r="891">
      <c r="A891" s="224"/>
    </row>
    <row r="892">
      <c r="A892" s="224"/>
    </row>
    <row r="893">
      <c r="A893" s="224"/>
    </row>
    <row r="894">
      <c r="A894" s="224"/>
    </row>
    <row r="895">
      <c r="A895" s="224"/>
    </row>
    <row r="896">
      <c r="A896" s="224"/>
    </row>
    <row r="897">
      <c r="A897" s="224"/>
    </row>
    <row r="898">
      <c r="A898" s="224"/>
    </row>
    <row r="899">
      <c r="A899" s="224"/>
    </row>
    <row r="900">
      <c r="A900" s="224"/>
    </row>
    <row r="901">
      <c r="A901" s="224"/>
    </row>
    <row r="902">
      <c r="A902" s="224"/>
    </row>
    <row r="903">
      <c r="A903" s="224"/>
    </row>
    <row r="904">
      <c r="A904" s="224"/>
    </row>
    <row r="905">
      <c r="A905" s="224"/>
    </row>
    <row r="906">
      <c r="A906" s="224"/>
    </row>
    <row r="907">
      <c r="A907" s="224"/>
    </row>
    <row r="908">
      <c r="A908" s="224"/>
    </row>
    <row r="909">
      <c r="A909" s="224"/>
    </row>
    <row r="910">
      <c r="A910" s="224"/>
    </row>
    <row r="911">
      <c r="A911" s="224"/>
    </row>
    <row r="912">
      <c r="A912" s="224"/>
    </row>
    <row r="913">
      <c r="A913" s="224"/>
    </row>
    <row r="914">
      <c r="A914" s="224"/>
    </row>
    <row r="915">
      <c r="A915" s="224"/>
    </row>
    <row r="916">
      <c r="A916" s="224"/>
    </row>
    <row r="917">
      <c r="A917" s="224"/>
    </row>
    <row r="918">
      <c r="A918" s="224"/>
    </row>
    <row r="919">
      <c r="A919" s="224"/>
    </row>
    <row r="920">
      <c r="A920" s="224"/>
    </row>
    <row r="921">
      <c r="A921" s="224"/>
    </row>
    <row r="922">
      <c r="A922" s="224"/>
    </row>
    <row r="923">
      <c r="A923" s="224"/>
    </row>
    <row r="924">
      <c r="A924" s="224"/>
    </row>
    <row r="925">
      <c r="A925" s="224"/>
    </row>
    <row r="926">
      <c r="A926" s="224"/>
    </row>
    <row r="927">
      <c r="A927" s="224"/>
    </row>
    <row r="928">
      <c r="A928" s="224"/>
    </row>
    <row r="929">
      <c r="A929" s="224"/>
    </row>
    <row r="930">
      <c r="A930" s="224"/>
    </row>
    <row r="931">
      <c r="A931" s="224"/>
    </row>
    <row r="932">
      <c r="A932" s="224"/>
    </row>
    <row r="933">
      <c r="A933" s="224"/>
    </row>
    <row r="934">
      <c r="A934" s="224"/>
    </row>
    <row r="935">
      <c r="A935" s="224"/>
    </row>
    <row r="936">
      <c r="A936" s="224"/>
    </row>
    <row r="937">
      <c r="A937" s="224"/>
    </row>
    <row r="938">
      <c r="A938" s="224"/>
    </row>
    <row r="939">
      <c r="A939" s="224"/>
    </row>
    <row r="940">
      <c r="A940" s="224"/>
    </row>
    <row r="941">
      <c r="A941" s="224"/>
    </row>
    <row r="942">
      <c r="A942" s="224"/>
    </row>
    <row r="943">
      <c r="A943" s="224"/>
    </row>
    <row r="944">
      <c r="A944" s="224"/>
    </row>
    <row r="945">
      <c r="A945" s="224"/>
    </row>
    <row r="946">
      <c r="A946" s="224"/>
    </row>
    <row r="947">
      <c r="A947" s="224"/>
    </row>
    <row r="948">
      <c r="A948" s="224"/>
    </row>
    <row r="949">
      <c r="A949" s="224"/>
    </row>
    <row r="950">
      <c r="A950" s="224"/>
    </row>
    <row r="951">
      <c r="A951" s="224"/>
    </row>
    <row r="952">
      <c r="A952" s="224"/>
    </row>
    <row r="953">
      <c r="A953" s="224"/>
    </row>
    <row r="954">
      <c r="A954" s="224"/>
    </row>
    <row r="955">
      <c r="A955" s="224"/>
    </row>
    <row r="956">
      <c r="A956" s="224"/>
    </row>
    <row r="957">
      <c r="A957" s="224"/>
    </row>
    <row r="958">
      <c r="A958" s="224"/>
    </row>
    <row r="959">
      <c r="A959" s="224"/>
    </row>
    <row r="960">
      <c r="A960" s="224"/>
    </row>
    <row r="961">
      <c r="A961" s="224"/>
    </row>
    <row r="962">
      <c r="A962" s="224"/>
    </row>
    <row r="963">
      <c r="A963" s="224"/>
    </row>
    <row r="964">
      <c r="A964" s="224"/>
    </row>
    <row r="965">
      <c r="A965" s="224"/>
    </row>
    <row r="966">
      <c r="A966" s="224"/>
    </row>
    <row r="967">
      <c r="A967" s="224"/>
    </row>
    <row r="968">
      <c r="A968" s="224"/>
    </row>
    <row r="969">
      <c r="A969" s="224"/>
    </row>
    <row r="970">
      <c r="A970" s="224"/>
    </row>
    <row r="971">
      <c r="A971" s="224"/>
    </row>
    <row r="972">
      <c r="A972" s="224"/>
    </row>
    <row r="973">
      <c r="A973" s="224"/>
    </row>
    <row r="974">
      <c r="A974" s="22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9.13"/>
    <col customWidth="1" min="2" max="2" width="16.0"/>
    <col customWidth="1" min="3" max="3" width="51.75"/>
  </cols>
  <sheetData>
    <row r="1">
      <c r="A1" s="225" t="s">
        <v>298</v>
      </c>
      <c r="B1" s="226" t="s">
        <v>299</v>
      </c>
      <c r="C1" s="226" t="s">
        <v>269</v>
      </c>
    </row>
    <row r="2">
      <c r="A2" s="229" t="s">
        <v>300</v>
      </c>
      <c r="B2" s="229" t="s">
        <v>301</v>
      </c>
      <c r="C2" s="228"/>
    </row>
    <row r="3">
      <c r="A3" s="229" t="s">
        <v>302</v>
      </c>
      <c r="B3" s="229" t="s">
        <v>301</v>
      </c>
      <c r="C3" s="228"/>
    </row>
    <row r="4">
      <c r="A4" s="227" t="s">
        <v>303</v>
      </c>
      <c r="B4" s="229" t="s">
        <v>301</v>
      </c>
    </row>
    <row r="5">
      <c r="A5" s="227" t="s">
        <v>304</v>
      </c>
      <c r="B5" s="229" t="s">
        <v>305</v>
      </c>
    </row>
    <row r="6">
      <c r="A6" s="227" t="s">
        <v>306</v>
      </c>
      <c r="B6" s="229" t="s">
        <v>305</v>
      </c>
    </row>
    <row r="7">
      <c r="A7" s="227" t="s">
        <v>307</v>
      </c>
      <c r="B7" s="229" t="s">
        <v>308</v>
      </c>
    </row>
    <row r="8">
      <c r="A8" s="229" t="s">
        <v>309</v>
      </c>
      <c r="B8" s="229" t="s">
        <v>308</v>
      </c>
      <c r="C8" s="228"/>
    </row>
    <row r="9">
      <c r="A9" s="227" t="s">
        <v>310</v>
      </c>
      <c r="B9" s="229" t="s">
        <v>311</v>
      </c>
    </row>
    <row r="10">
      <c r="A10" s="228"/>
      <c r="C10" s="229" t="s">
        <v>312</v>
      </c>
    </row>
    <row r="11">
      <c r="A11" s="228"/>
      <c r="C11" s="229" t="s">
        <v>313</v>
      </c>
    </row>
    <row r="12">
      <c r="A12" s="228"/>
      <c r="C12" s="229" t="s">
        <v>314</v>
      </c>
    </row>
    <row r="13">
      <c r="C13" s="227" t="s">
        <v>315</v>
      </c>
    </row>
    <row r="14">
      <c r="A14" s="231"/>
      <c r="B14" s="232"/>
    </row>
    <row r="15">
      <c r="A15" s="231"/>
      <c r="B15" s="232"/>
    </row>
    <row r="16">
      <c r="A16" s="231"/>
      <c r="B16" s="232"/>
    </row>
    <row r="17">
      <c r="A17" s="231"/>
      <c r="B17" s="232"/>
    </row>
    <row r="18">
      <c r="A18" s="231"/>
      <c r="B18" s="232"/>
    </row>
    <row r="19">
      <c r="A19" s="231"/>
      <c r="B19" s="232"/>
    </row>
    <row r="20">
      <c r="A20" s="231"/>
      <c r="B20" s="232"/>
    </row>
    <row r="21">
      <c r="A21" s="231"/>
      <c r="B21" s="232"/>
    </row>
    <row r="22">
      <c r="A22" s="231"/>
      <c r="B22" s="232"/>
    </row>
    <row r="23">
      <c r="A23" s="231"/>
      <c r="B23" s="232"/>
    </row>
    <row r="24">
      <c r="A24" s="231"/>
      <c r="B24" s="232"/>
    </row>
    <row r="25">
      <c r="A25" s="231"/>
      <c r="B25" s="232"/>
    </row>
    <row r="26">
      <c r="A26" s="231"/>
      <c r="B26" s="232"/>
    </row>
    <row r="27">
      <c r="A27" s="231"/>
      <c r="B27" s="232"/>
    </row>
    <row r="28">
      <c r="A28" s="231"/>
      <c r="B28" s="232"/>
    </row>
    <row r="29">
      <c r="A29" s="231"/>
      <c r="B29" s="232"/>
    </row>
    <row r="30">
      <c r="A30" s="231"/>
      <c r="B30" s="232"/>
    </row>
    <row r="31">
      <c r="A31" s="231"/>
      <c r="B31" s="232"/>
    </row>
    <row r="32">
      <c r="A32" s="231"/>
      <c r="B32" s="232"/>
    </row>
    <row r="33">
      <c r="A33" s="231"/>
      <c r="B33" s="232"/>
    </row>
    <row r="34">
      <c r="A34" s="231"/>
      <c r="B34" s="232"/>
    </row>
    <row r="35">
      <c r="A35" s="231"/>
      <c r="B35" s="232"/>
    </row>
    <row r="36">
      <c r="A36" s="231"/>
      <c r="B36" s="232"/>
    </row>
    <row r="37">
      <c r="A37" s="224"/>
      <c r="B37" s="224"/>
    </row>
    <row r="38">
      <c r="A38" s="224"/>
      <c r="B38" s="224"/>
    </row>
    <row r="39">
      <c r="A39" s="224"/>
      <c r="B39" s="224"/>
    </row>
    <row r="40">
      <c r="A40" s="224"/>
      <c r="B40" s="224"/>
    </row>
    <row r="41">
      <c r="A41" s="224"/>
      <c r="B41" s="224"/>
    </row>
    <row r="42">
      <c r="A42" s="224"/>
      <c r="B42" s="224"/>
    </row>
    <row r="43">
      <c r="A43" s="224"/>
      <c r="B43" s="224"/>
    </row>
    <row r="44">
      <c r="A44" s="224"/>
      <c r="B44" s="224"/>
    </row>
    <row r="45">
      <c r="A45" s="224"/>
      <c r="B45" s="224"/>
    </row>
    <row r="46">
      <c r="A46" s="224"/>
      <c r="B46" s="224"/>
    </row>
    <row r="47">
      <c r="A47" s="224"/>
      <c r="B47" s="224"/>
    </row>
    <row r="48">
      <c r="A48" s="224"/>
      <c r="B48" s="224"/>
    </row>
    <row r="49">
      <c r="A49" s="224"/>
      <c r="B49" s="224"/>
    </row>
    <row r="50">
      <c r="A50" s="224"/>
      <c r="B50" s="224"/>
    </row>
    <row r="51">
      <c r="A51" s="224"/>
      <c r="B51" s="224"/>
    </row>
    <row r="52">
      <c r="A52" s="224"/>
      <c r="B52" s="224"/>
    </row>
    <row r="53">
      <c r="A53" s="224"/>
      <c r="B53" s="224"/>
    </row>
    <row r="54">
      <c r="A54" s="224"/>
      <c r="B54" s="224"/>
    </row>
    <row r="55">
      <c r="A55" s="224"/>
      <c r="B55" s="224"/>
    </row>
    <row r="56">
      <c r="A56" s="224"/>
      <c r="B56" s="224"/>
    </row>
    <row r="57">
      <c r="A57" s="224"/>
      <c r="B57" s="224"/>
    </row>
    <row r="58">
      <c r="A58" s="224"/>
      <c r="B58" s="224"/>
    </row>
    <row r="59">
      <c r="A59" s="224"/>
      <c r="B59" s="224"/>
    </row>
    <row r="60">
      <c r="A60" s="224"/>
      <c r="B60" s="224"/>
    </row>
    <row r="61">
      <c r="A61" s="224"/>
      <c r="B61" s="224"/>
    </row>
    <row r="62">
      <c r="A62" s="224"/>
      <c r="B62" s="224"/>
    </row>
    <row r="63">
      <c r="A63" s="224"/>
      <c r="B63" s="224"/>
    </row>
    <row r="64">
      <c r="A64" s="224"/>
      <c r="B64" s="224"/>
    </row>
    <row r="65">
      <c r="A65" s="224"/>
      <c r="B65" s="224"/>
    </row>
    <row r="66">
      <c r="A66" s="224"/>
      <c r="B66" s="224"/>
    </row>
    <row r="67">
      <c r="A67" s="224"/>
      <c r="B67" s="224"/>
    </row>
    <row r="68">
      <c r="A68" s="224"/>
      <c r="B68" s="224"/>
    </row>
    <row r="69">
      <c r="A69" s="224"/>
      <c r="B69" s="224"/>
    </row>
    <row r="70">
      <c r="A70" s="224"/>
      <c r="B70" s="224"/>
    </row>
    <row r="71">
      <c r="A71" s="224"/>
      <c r="B71" s="224"/>
    </row>
    <row r="72">
      <c r="A72" s="224"/>
      <c r="B72" s="224"/>
    </row>
    <row r="73">
      <c r="A73" s="224"/>
      <c r="B73" s="224"/>
    </row>
    <row r="74">
      <c r="A74" s="224"/>
      <c r="B74" s="224"/>
    </row>
    <row r="75">
      <c r="A75" s="224"/>
      <c r="B75" s="224"/>
    </row>
    <row r="76">
      <c r="A76" s="224"/>
      <c r="B76" s="224"/>
    </row>
    <row r="77">
      <c r="A77" s="224"/>
      <c r="B77" s="224"/>
    </row>
    <row r="78">
      <c r="A78" s="224"/>
      <c r="B78" s="224"/>
    </row>
    <row r="79">
      <c r="A79" s="224"/>
      <c r="B79" s="224"/>
    </row>
    <row r="80">
      <c r="A80" s="224"/>
      <c r="B80" s="224"/>
    </row>
    <row r="81">
      <c r="A81" s="224"/>
      <c r="B81" s="224"/>
    </row>
    <row r="82">
      <c r="A82" s="224"/>
      <c r="B82" s="224"/>
    </row>
    <row r="83">
      <c r="A83" s="224"/>
      <c r="B83" s="224"/>
    </row>
    <row r="84">
      <c r="A84" s="224"/>
      <c r="B84" s="224"/>
    </row>
    <row r="85">
      <c r="A85" s="224"/>
      <c r="B85" s="224"/>
    </row>
    <row r="86">
      <c r="A86" s="224"/>
      <c r="B86" s="224"/>
    </row>
    <row r="87">
      <c r="A87" s="224"/>
      <c r="B87" s="224"/>
    </row>
    <row r="88">
      <c r="A88" s="224"/>
      <c r="B88" s="224"/>
    </row>
    <row r="89">
      <c r="A89" s="224"/>
      <c r="B89" s="224"/>
    </row>
    <row r="90">
      <c r="A90" s="224"/>
      <c r="B90" s="224"/>
    </row>
    <row r="91">
      <c r="A91" s="224"/>
      <c r="B91" s="224"/>
    </row>
    <row r="92">
      <c r="A92" s="224"/>
      <c r="B92" s="224"/>
    </row>
    <row r="93">
      <c r="A93" s="224"/>
      <c r="B93" s="224"/>
    </row>
    <row r="94">
      <c r="A94" s="224"/>
      <c r="B94" s="224"/>
    </row>
    <row r="95">
      <c r="A95" s="224"/>
      <c r="B95" s="224"/>
    </row>
    <row r="96">
      <c r="A96" s="224"/>
      <c r="B96" s="224"/>
    </row>
    <row r="97">
      <c r="A97" s="224"/>
      <c r="B97" s="224"/>
    </row>
    <row r="98">
      <c r="A98" s="224"/>
      <c r="B98" s="224"/>
    </row>
    <row r="99">
      <c r="A99" s="224"/>
      <c r="B99" s="224"/>
    </row>
    <row r="100">
      <c r="A100" s="224"/>
      <c r="B100" s="224"/>
    </row>
    <row r="101">
      <c r="A101" s="224"/>
      <c r="B101" s="224"/>
    </row>
    <row r="102">
      <c r="A102" s="224"/>
      <c r="B102" s="224"/>
    </row>
    <row r="103">
      <c r="A103" s="224"/>
      <c r="B103" s="224"/>
    </row>
    <row r="104">
      <c r="A104" s="224"/>
      <c r="B104" s="224"/>
    </row>
    <row r="105">
      <c r="A105" s="224"/>
      <c r="B105" s="224"/>
    </row>
    <row r="106">
      <c r="A106" s="224"/>
      <c r="B106" s="224"/>
    </row>
    <row r="107">
      <c r="A107" s="224"/>
      <c r="B107" s="224"/>
    </row>
    <row r="108">
      <c r="A108" s="224"/>
      <c r="B108" s="224"/>
    </row>
    <row r="109">
      <c r="A109" s="224"/>
      <c r="B109" s="224"/>
    </row>
    <row r="110">
      <c r="A110" s="224"/>
      <c r="B110" s="224"/>
    </row>
    <row r="111">
      <c r="A111" s="224"/>
      <c r="B111" s="224"/>
    </row>
    <row r="112">
      <c r="A112" s="224"/>
      <c r="B112" s="224"/>
    </row>
    <row r="113">
      <c r="A113" s="224"/>
      <c r="B113" s="224"/>
    </row>
    <row r="114">
      <c r="A114" s="224"/>
      <c r="B114" s="224"/>
    </row>
    <row r="115">
      <c r="A115" s="224"/>
      <c r="B115" s="224"/>
    </row>
    <row r="116">
      <c r="A116" s="224"/>
      <c r="B116" s="224"/>
    </row>
    <row r="117">
      <c r="A117" s="224"/>
      <c r="B117" s="224"/>
    </row>
    <row r="118">
      <c r="A118" s="224"/>
      <c r="B118" s="224"/>
    </row>
    <row r="119">
      <c r="A119" s="224"/>
      <c r="B119" s="224"/>
    </row>
    <row r="120">
      <c r="A120" s="224"/>
      <c r="B120" s="224"/>
    </row>
    <row r="121">
      <c r="A121" s="224"/>
      <c r="B121" s="224"/>
    </row>
    <row r="122">
      <c r="A122" s="224"/>
      <c r="B122" s="224"/>
    </row>
    <row r="123">
      <c r="A123" s="224"/>
      <c r="B123" s="224"/>
    </row>
    <row r="124">
      <c r="A124" s="224"/>
      <c r="B124" s="224"/>
    </row>
    <row r="125">
      <c r="A125" s="224"/>
      <c r="B125" s="224"/>
    </row>
    <row r="126">
      <c r="A126" s="224"/>
      <c r="B126" s="224"/>
    </row>
    <row r="127">
      <c r="A127" s="224"/>
      <c r="B127" s="224"/>
    </row>
    <row r="128">
      <c r="A128" s="224"/>
      <c r="B128" s="224"/>
    </row>
    <row r="129">
      <c r="A129" s="224"/>
      <c r="B129" s="224"/>
    </row>
    <row r="130">
      <c r="A130" s="224"/>
      <c r="B130" s="224"/>
    </row>
    <row r="131">
      <c r="A131" s="224"/>
      <c r="B131" s="224"/>
    </row>
    <row r="132">
      <c r="A132" s="224"/>
      <c r="B132" s="224"/>
    </row>
    <row r="133">
      <c r="A133" s="224"/>
      <c r="B133" s="224"/>
    </row>
    <row r="134">
      <c r="A134" s="224"/>
      <c r="B134" s="224"/>
    </row>
    <row r="135">
      <c r="A135" s="224"/>
      <c r="B135" s="224"/>
    </row>
    <row r="136">
      <c r="A136" s="224"/>
      <c r="B136" s="224"/>
    </row>
    <row r="137">
      <c r="A137" s="224"/>
      <c r="B137" s="224"/>
    </row>
    <row r="138">
      <c r="A138" s="224"/>
      <c r="B138" s="224"/>
    </row>
    <row r="139">
      <c r="A139" s="224"/>
      <c r="B139" s="224"/>
    </row>
    <row r="140">
      <c r="A140" s="224"/>
      <c r="B140" s="224"/>
    </row>
    <row r="141">
      <c r="A141" s="224"/>
      <c r="B141" s="224"/>
    </row>
    <row r="142">
      <c r="A142" s="224"/>
      <c r="B142" s="224"/>
    </row>
    <row r="143">
      <c r="A143" s="224"/>
      <c r="B143" s="224"/>
    </row>
    <row r="144">
      <c r="A144" s="224"/>
      <c r="B144" s="224"/>
    </row>
    <row r="145">
      <c r="A145" s="224"/>
      <c r="B145" s="224"/>
    </row>
    <row r="146">
      <c r="A146" s="224"/>
      <c r="B146" s="224"/>
    </row>
    <row r="147">
      <c r="A147" s="224"/>
      <c r="B147" s="224"/>
    </row>
    <row r="148">
      <c r="A148" s="224"/>
      <c r="B148" s="224"/>
    </row>
    <row r="149">
      <c r="A149" s="224"/>
      <c r="B149" s="224"/>
    </row>
    <row r="150">
      <c r="A150" s="224"/>
      <c r="B150" s="224"/>
    </row>
    <row r="151">
      <c r="A151" s="224"/>
      <c r="B151" s="224"/>
    </row>
    <row r="152">
      <c r="A152" s="224"/>
      <c r="B152" s="224"/>
    </row>
    <row r="153">
      <c r="A153" s="224"/>
      <c r="B153" s="224"/>
    </row>
    <row r="154">
      <c r="A154" s="224"/>
      <c r="B154" s="224"/>
    </row>
    <row r="155">
      <c r="A155" s="224"/>
      <c r="B155" s="224"/>
    </row>
    <row r="156">
      <c r="A156" s="224"/>
      <c r="B156" s="224"/>
    </row>
    <row r="157">
      <c r="A157" s="224"/>
      <c r="B157" s="224"/>
    </row>
    <row r="158">
      <c r="A158" s="224"/>
      <c r="B158" s="224"/>
    </row>
    <row r="159">
      <c r="A159" s="224"/>
      <c r="B159" s="224"/>
    </row>
    <row r="160">
      <c r="A160" s="224"/>
      <c r="B160" s="224"/>
    </row>
    <row r="161">
      <c r="A161" s="224"/>
      <c r="B161" s="224"/>
    </row>
    <row r="162">
      <c r="A162" s="224"/>
      <c r="B162" s="224"/>
    </row>
    <row r="163">
      <c r="A163" s="224"/>
      <c r="B163" s="224"/>
    </row>
    <row r="164">
      <c r="A164" s="224"/>
      <c r="B164" s="224"/>
    </row>
    <row r="165">
      <c r="A165" s="224"/>
      <c r="B165" s="224"/>
    </row>
    <row r="166">
      <c r="A166" s="224"/>
      <c r="B166" s="224"/>
    </row>
    <row r="167">
      <c r="A167" s="224"/>
      <c r="B167" s="224"/>
    </row>
    <row r="168">
      <c r="A168" s="224"/>
      <c r="B168" s="224"/>
    </row>
    <row r="169">
      <c r="A169" s="224"/>
      <c r="B169" s="224"/>
    </row>
    <row r="170">
      <c r="A170" s="224"/>
      <c r="B170" s="224"/>
    </row>
    <row r="171">
      <c r="A171" s="224"/>
      <c r="B171" s="224"/>
    </row>
    <row r="172">
      <c r="A172" s="224"/>
      <c r="B172" s="224"/>
    </row>
    <row r="173">
      <c r="A173" s="224"/>
      <c r="B173" s="224"/>
    </row>
    <row r="174">
      <c r="A174" s="224"/>
      <c r="B174" s="224"/>
    </row>
    <row r="175">
      <c r="A175" s="224"/>
      <c r="B175" s="224"/>
    </row>
    <row r="176">
      <c r="A176" s="224"/>
      <c r="B176" s="224"/>
    </row>
    <row r="177">
      <c r="A177" s="224"/>
      <c r="B177" s="224"/>
    </row>
    <row r="178">
      <c r="A178" s="224"/>
      <c r="B178" s="224"/>
    </row>
    <row r="179">
      <c r="A179" s="224"/>
      <c r="B179" s="224"/>
    </row>
    <row r="180">
      <c r="A180" s="224"/>
      <c r="B180" s="224"/>
    </row>
    <row r="181">
      <c r="A181" s="224"/>
      <c r="B181" s="224"/>
    </row>
    <row r="182">
      <c r="A182" s="224"/>
      <c r="B182" s="224"/>
    </row>
    <row r="183">
      <c r="A183" s="224"/>
      <c r="B183" s="224"/>
    </row>
    <row r="184">
      <c r="A184" s="224"/>
      <c r="B184" s="224"/>
    </row>
    <row r="185">
      <c r="A185" s="224"/>
      <c r="B185" s="224"/>
    </row>
    <row r="186">
      <c r="A186" s="224"/>
      <c r="B186" s="224"/>
    </row>
    <row r="187">
      <c r="A187" s="224"/>
      <c r="B187" s="224"/>
    </row>
    <row r="188">
      <c r="A188" s="224"/>
      <c r="B188" s="224"/>
    </row>
    <row r="189">
      <c r="A189" s="224"/>
      <c r="B189" s="224"/>
    </row>
    <row r="190">
      <c r="A190" s="224"/>
      <c r="B190" s="224"/>
    </row>
    <row r="191">
      <c r="A191" s="224"/>
      <c r="B191" s="224"/>
    </row>
    <row r="192">
      <c r="A192" s="224"/>
      <c r="B192" s="224"/>
    </row>
    <row r="193">
      <c r="A193" s="224"/>
      <c r="B193" s="224"/>
    </row>
    <row r="194">
      <c r="A194" s="224"/>
      <c r="B194" s="224"/>
    </row>
    <row r="195">
      <c r="A195" s="224"/>
      <c r="B195" s="224"/>
    </row>
    <row r="196">
      <c r="A196" s="224"/>
      <c r="B196" s="224"/>
    </row>
    <row r="197">
      <c r="A197" s="224"/>
      <c r="B197" s="224"/>
    </row>
    <row r="198">
      <c r="A198" s="224"/>
      <c r="B198" s="224"/>
    </row>
    <row r="199">
      <c r="A199" s="224"/>
      <c r="B199" s="224"/>
    </row>
    <row r="200">
      <c r="A200" s="224"/>
      <c r="B200" s="224"/>
    </row>
    <row r="201">
      <c r="A201" s="224"/>
      <c r="B201" s="224"/>
    </row>
    <row r="202">
      <c r="A202" s="224"/>
      <c r="B202" s="224"/>
    </row>
    <row r="203">
      <c r="A203" s="224"/>
      <c r="B203" s="224"/>
    </row>
    <row r="204">
      <c r="A204" s="224"/>
      <c r="B204" s="224"/>
    </row>
    <row r="205">
      <c r="A205" s="224"/>
      <c r="B205" s="224"/>
    </row>
    <row r="206">
      <c r="A206" s="224"/>
      <c r="B206" s="224"/>
    </row>
    <row r="207">
      <c r="A207" s="224"/>
      <c r="B207" s="224"/>
    </row>
    <row r="208">
      <c r="A208" s="224"/>
      <c r="B208" s="224"/>
    </row>
    <row r="209">
      <c r="A209" s="224"/>
      <c r="B209" s="224"/>
    </row>
    <row r="210">
      <c r="A210" s="224"/>
      <c r="B210" s="224"/>
    </row>
    <row r="211">
      <c r="A211" s="224"/>
      <c r="B211" s="224"/>
    </row>
    <row r="212">
      <c r="A212" s="224"/>
      <c r="B212" s="224"/>
    </row>
    <row r="213">
      <c r="A213" s="224"/>
      <c r="B213" s="224"/>
    </row>
    <row r="214">
      <c r="A214" s="224"/>
      <c r="B214" s="224"/>
    </row>
    <row r="215">
      <c r="A215" s="224"/>
      <c r="B215" s="224"/>
    </row>
    <row r="216">
      <c r="A216" s="224"/>
      <c r="B216" s="224"/>
    </row>
    <row r="217">
      <c r="A217" s="224"/>
      <c r="B217" s="224"/>
    </row>
    <row r="218">
      <c r="A218" s="224"/>
      <c r="B218" s="224"/>
    </row>
    <row r="219">
      <c r="A219" s="224"/>
      <c r="B219" s="224"/>
    </row>
    <row r="220">
      <c r="A220" s="224"/>
      <c r="B220" s="224"/>
    </row>
    <row r="221">
      <c r="A221" s="224"/>
      <c r="B221" s="224"/>
    </row>
    <row r="222">
      <c r="A222" s="224"/>
      <c r="B222" s="224"/>
    </row>
    <row r="223">
      <c r="A223" s="224"/>
      <c r="B223" s="224"/>
    </row>
    <row r="224">
      <c r="A224" s="224"/>
      <c r="B224" s="224"/>
    </row>
    <row r="225">
      <c r="A225" s="224"/>
      <c r="B225" s="224"/>
    </row>
    <row r="226">
      <c r="A226" s="224"/>
      <c r="B226" s="224"/>
    </row>
    <row r="227">
      <c r="A227" s="224"/>
      <c r="B227" s="224"/>
    </row>
    <row r="228">
      <c r="A228" s="224"/>
      <c r="B228" s="224"/>
    </row>
    <row r="229">
      <c r="A229" s="224"/>
      <c r="B229" s="224"/>
    </row>
    <row r="230">
      <c r="A230" s="224"/>
      <c r="B230" s="224"/>
    </row>
    <row r="231">
      <c r="A231" s="224"/>
      <c r="B231" s="224"/>
    </row>
    <row r="232">
      <c r="A232" s="224"/>
      <c r="B232" s="224"/>
    </row>
    <row r="233">
      <c r="A233" s="224"/>
      <c r="B233" s="224"/>
    </row>
    <row r="234">
      <c r="A234" s="224"/>
      <c r="B234" s="224"/>
    </row>
    <row r="235">
      <c r="A235" s="224"/>
      <c r="B235" s="224"/>
    </row>
    <row r="236">
      <c r="A236" s="224"/>
      <c r="B236" s="224"/>
    </row>
    <row r="237">
      <c r="A237" s="224"/>
      <c r="B237" s="224"/>
    </row>
    <row r="238">
      <c r="A238" s="224"/>
      <c r="B238" s="224"/>
    </row>
    <row r="239">
      <c r="A239" s="224"/>
      <c r="B239" s="224"/>
    </row>
    <row r="240">
      <c r="A240" s="224"/>
      <c r="B240" s="224"/>
    </row>
    <row r="241">
      <c r="A241" s="224"/>
      <c r="B241" s="224"/>
    </row>
    <row r="242">
      <c r="A242" s="224"/>
      <c r="B242" s="224"/>
    </row>
    <row r="243">
      <c r="A243" s="224"/>
      <c r="B243" s="224"/>
    </row>
    <row r="244">
      <c r="A244" s="224"/>
      <c r="B244" s="224"/>
    </row>
    <row r="245">
      <c r="A245" s="224"/>
      <c r="B245" s="224"/>
    </row>
    <row r="246">
      <c r="A246" s="224"/>
      <c r="B246" s="224"/>
    </row>
    <row r="247">
      <c r="A247" s="224"/>
      <c r="B247" s="224"/>
    </row>
    <row r="248">
      <c r="A248" s="224"/>
      <c r="B248" s="224"/>
    </row>
    <row r="249">
      <c r="A249" s="224"/>
      <c r="B249" s="224"/>
    </row>
    <row r="250">
      <c r="A250" s="224"/>
      <c r="B250" s="224"/>
    </row>
    <row r="251">
      <c r="A251" s="224"/>
      <c r="B251" s="224"/>
    </row>
    <row r="252">
      <c r="A252" s="224"/>
      <c r="B252" s="224"/>
    </row>
    <row r="253">
      <c r="A253" s="224"/>
      <c r="B253" s="224"/>
    </row>
    <row r="254">
      <c r="A254" s="224"/>
      <c r="B254" s="224"/>
    </row>
    <row r="255">
      <c r="A255" s="224"/>
      <c r="B255" s="224"/>
    </row>
    <row r="256">
      <c r="A256" s="224"/>
      <c r="B256" s="224"/>
    </row>
    <row r="257">
      <c r="A257" s="224"/>
      <c r="B257" s="224"/>
    </row>
    <row r="258">
      <c r="A258" s="224"/>
      <c r="B258" s="224"/>
    </row>
    <row r="259">
      <c r="A259" s="224"/>
      <c r="B259" s="224"/>
    </row>
    <row r="260">
      <c r="A260" s="224"/>
      <c r="B260" s="224"/>
    </row>
    <row r="261">
      <c r="A261" s="224"/>
      <c r="B261" s="224"/>
    </row>
    <row r="262">
      <c r="A262" s="224"/>
      <c r="B262" s="224"/>
    </row>
    <row r="263">
      <c r="A263" s="224"/>
      <c r="B263" s="224"/>
    </row>
    <row r="264">
      <c r="A264" s="224"/>
      <c r="B264" s="224"/>
    </row>
    <row r="265">
      <c r="A265" s="224"/>
      <c r="B265" s="224"/>
    </row>
    <row r="266">
      <c r="A266" s="224"/>
      <c r="B266" s="224"/>
    </row>
    <row r="267">
      <c r="A267" s="224"/>
      <c r="B267" s="224"/>
    </row>
    <row r="268">
      <c r="A268" s="224"/>
      <c r="B268" s="224"/>
    </row>
    <row r="269">
      <c r="A269" s="224"/>
      <c r="B269" s="224"/>
    </row>
    <row r="270">
      <c r="A270" s="224"/>
      <c r="B270" s="224"/>
    </row>
    <row r="271">
      <c r="A271" s="224"/>
      <c r="B271" s="224"/>
    </row>
    <row r="272">
      <c r="A272" s="224"/>
      <c r="B272" s="224"/>
    </row>
    <row r="273">
      <c r="A273" s="224"/>
      <c r="B273" s="224"/>
    </row>
    <row r="274">
      <c r="A274" s="224"/>
      <c r="B274" s="224"/>
    </row>
    <row r="275">
      <c r="A275" s="224"/>
      <c r="B275" s="224"/>
    </row>
    <row r="276">
      <c r="A276" s="224"/>
      <c r="B276" s="224"/>
    </row>
    <row r="277">
      <c r="A277" s="224"/>
      <c r="B277" s="224"/>
    </row>
    <row r="278">
      <c r="A278" s="224"/>
      <c r="B278" s="224"/>
    </row>
    <row r="279">
      <c r="A279" s="224"/>
      <c r="B279" s="224"/>
    </row>
    <row r="280">
      <c r="A280" s="224"/>
      <c r="B280" s="224"/>
    </row>
    <row r="281">
      <c r="A281" s="224"/>
      <c r="B281" s="224"/>
    </row>
    <row r="282">
      <c r="A282" s="224"/>
      <c r="B282" s="224"/>
    </row>
    <row r="283">
      <c r="A283" s="224"/>
      <c r="B283" s="224"/>
    </row>
    <row r="284">
      <c r="A284" s="224"/>
      <c r="B284" s="224"/>
    </row>
    <row r="285">
      <c r="A285" s="224"/>
      <c r="B285" s="224"/>
    </row>
    <row r="286">
      <c r="A286" s="224"/>
      <c r="B286" s="224"/>
    </row>
    <row r="287">
      <c r="A287" s="224"/>
      <c r="B287" s="224"/>
    </row>
    <row r="288">
      <c r="A288" s="224"/>
      <c r="B288" s="224"/>
    </row>
    <row r="289">
      <c r="A289" s="224"/>
      <c r="B289" s="224"/>
    </row>
    <row r="290">
      <c r="A290" s="224"/>
      <c r="B290" s="224"/>
    </row>
    <row r="291">
      <c r="A291" s="224"/>
      <c r="B291" s="224"/>
    </row>
    <row r="292">
      <c r="A292" s="224"/>
      <c r="B292" s="224"/>
    </row>
    <row r="293">
      <c r="A293" s="224"/>
      <c r="B293" s="224"/>
    </row>
    <row r="294">
      <c r="A294" s="224"/>
      <c r="B294" s="224"/>
    </row>
    <row r="295">
      <c r="A295" s="224"/>
      <c r="B295" s="224"/>
    </row>
    <row r="296">
      <c r="A296" s="224"/>
      <c r="B296" s="224"/>
    </row>
    <row r="297">
      <c r="A297" s="224"/>
      <c r="B297" s="224"/>
    </row>
    <row r="298">
      <c r="A298" s="224"/>
      <c r="B298" s="224"/>
    </row>
    <row r="299">
      <c r="A299" s="224"/>
      <c r="B299" s="224"/>
    </row>
    <row r="300">
      <c r="A300" s="224"/>
      <c r="B300" s="224"/>
    </row>
    <row r="301">
      <c r="A301" s="224"/>
      <c r="B301" s="224"/>
    </row>
    <row r="302">
      <c r="A302" s="224"/>
      <c r="B302" s="224"/>
    </row>
    <row r="303">
      <c r="A303" s="224"/>
      <c r="B303" s="224"/>
    </row>
    <row r="304">
      <c r="A304" s="224"/>
      <c r="B304" s="224"/>
    </row>
    <row r="305">
      <c r="A305" s="224"/>
      <c r="B305" s="224"/>
    </row>
    <row r="306">
      <c r="A306" s="224"/>
      <c r="B306" s="224"/>
    </row>
    <row r="307">
      <c r="A307" s="224"/>
      <c r="B307" s="224"/>
    </row>
    <row r="308">
      <c r="A308" s="224"/>
      <c r="B308" s="224"/>
    </row>
    <row r="309">
      <c r="A309" s="224"/>
      <c r="B309" s="224"/>
    </row>
    <row r="310">
      <c r="A310" s="224"/>
      <c r="B310" s="224"/>
    </row>
    <row r="311">
      <c r="A311" s="224"/>
      <c r="B311" s="224"/>
    </row>
    <row r="312">
      <c r="A312" s="224"/>
      <c r="B312" s="224"/>
    </row>
    <row r="313">
      <c r="A313" s="224"/>
      <c r="B313" s="224"/>
    </row>
    <row r="314">
      <c r="A314" s="224"/>
      <c r="B314" s="224"/>
    </row>
    <row r="315">
      <c r="A315" s="224"/>
      <c r="B315" s="224"/>
    </row>
    <row r="316">
      <c r="A316" s="224"/>
      <c r="B316" s="224"/>
    </row>
    <row r="317">
      <c r="A317" s="224"/>
      <c r="B317" s="224"/>
    </row>
    <row r="318">
      <c r="A318" s="224"/>
      <c r="B318" s="224"/>
    </row>
    <row r="319">
      <c r="A319" s="224"/>
      <c r="B319" s="224"/>
    </row>
    <row r="320">
      <c r="A320" s="224"/>
      <c r="B320" s="224"/>
    </row>
    <row r="321">
      <c r="A321" s="224"/>
      <c r="B321" s="224"/>
    </row>
    <row r="322">
      <c r="A322" s="224"/>
      <c r="B322" s="224"/>
    </row>
    <row r="323">
      <c r="A323" s="224"/>
      <c r="B323" s="224"/>
    </row>
    <row r="324">
      <c r="A324" s="224"/>
      <c r="B324" s="224"/>
    </row>
    <row r="325">
      <c r="A325" s="224"/>
      <c r="B325" s="224"/>
    </row>
    <row r="326">
      <c r="A326" s="224"/>
      <c r="B326" s="224"/>
    </row>
    <row r="327">
      <c r="A327" s="224"/>
      <c r="B327" s="224"/>
    </row>
    <row r="328">
      <c r="A328" s="224"/>
      <c r="B328" s="224"/>
    </row>
    <row r="329">
      <c r="A329" s="224"/>
      <c r="B329" s="224"/>
    </row>
    <row r="330">
      <c r="A330" s="224"/>
      <c r="B330" s="224"/>
    </row>
    <row r="331">
      <c r="A331" s="224"/>
      <c r="B331" s="224"/>
    </row>
    <row r="332">
      <c r="A332" s="224"/>
      <c r="B332" s="224"/>
    </row>
    <row r="333">
      <c r="A333" s="224"/>
      <c r="B333" s="224"/>
    </row>
    <row r="334">
      <c r="A334" s="224"/>
      <c r="B334" s="224"/>
    </row>
    <row r="335">
      <c r="A335" s="224"/>
      <c r="B335" s="224"/>
    </row>
    <row r="336">
      <c r="A336" s="224"/>
      <c r="B336" s="224"/>
    </row>
    <row r="337">
      <c r="A337" s="224"/>
      <c r="B337" s="224"/>
    </row>
    <row r="338">
      <c r="A338" s="224"/>
      <c r="B338" s="224"/>
    </row>
    <row r="339">
      <c r="A339" s="224"/>
      <c r="B339" s="224"/>
    </row>
    <row r="340">
      <c r="A340" s="224"/>
      <c r="B340" s="224"/>
    </row>
    <row r="341">
      <c r="A341" s="224"/>
      <c r="B341" s="224"/>
    </row>
    <row r="342">
      <c r="A342" s="224"/>
      <c r="B342" s="224"/>
    </row>
    <row r="343">
      <c r="A343" s="224"/>
      <c r="B343" s="224"/>
    </row>
    <row r="344">
      <c r="A344" s="224"/>
      <c r="B344" s="224"/>
    </row>
    <row r="345">
      <c r="A345" s="224"/>
      <c r="B345" s="224"/>
    </row>
    <row r="346">
      <c r="A346" s="224"/>
      <c r="B346" s="224"/>
    </row>
    <row r="347">
      <c r="A347" s="224"/>
      <c r="B347" s="224"/>
    </row>
    <row r="348">
      <c r="A348" s="224"/>
      <c r="B348" s="224"/>
    </row>
    <row r="349">
      <c r="A349" s="224"/>
      <c r="B349" s="224"/>
    </row>
    <row r="350">
      <c r="A350" s="224"/>
      <c r="B350" s="224"/>
    </row>
    <row r="351">
      <c r="A351" s="224"/>
      <c r="B351" s="224"/>
    </row>
    <row r="352">
      <c r="A352" s="224"/>
      <c r="B352" s="224"/>
    </row>
    <row r="353">
      <c r="A353" s="224"/>
      <c r="B353" s="224"/>
    </row>
    <row r="354">
      <c r="A354" s="224"/>
      <c r="B354" s="224"/>
    </row>
    <row r="355">
      <c r="A355" s="224"/>
      <c r="B355" s="224"/>
    </row>
    <row r="356">
      <c r="A356" s="224"/>
      <c r="B356" s="224"/>
    </row>
    <row r="357">
      <c r="A357" s="224"/>
      <c r="B357" s="224"/>
    </row>
    <row r="358">
      <c r="A358" s="224"/>
      <c r="B358" s="224"/>
    </row>
    <row r="359">
      <c r="A359" s="224"/>
      <c r="B359" s="224"/>
    </row>
    <row r="360">
      <c r="A360" s="224"/>
      <c r="B360" s="224"/>
    </row>
    <row r="361">
      <c r="A361" s="224"/>
      <c r="B361" s="224"/>
    </row>
    <row r="362">
      <c r="A362" s="224"/>
      <c r="B362" s="224"/>
    </row>
    <row r="363">
      <c r="A363" s="224"/>
      <c r="B363" s="224"/>
    </row>
    <row r="364">
      <c r="A364" s="224"/>
      <c r="B364" s="224"/>
    </row>
    <row r="365">
      <c r="A365" s="224"/>
      <c r="B365" s="224"/>
    </row>
    <row r="366">
      <c r="A366" s="224"/>
      <c r="B366" s="224"/>
    </row>
    <row r="367">
      <c r="A367" s="224"/>
      <c r="B367" s="224"/>
    </row>
    <row r="368">
      <c r="A368" s="224"/>
      <c r="B368" s="224"/>
    </row>
    <row r="369">
      <c r="A369" s="224"/>
      <c r="B369" s="224"/>
    </row>
    <row r="370">
      <c r="A370" s="224"/>
      <c r="B370" s="224"/>
    </row>
    <row r="371">
      <c r="A371" s="224"/>
      <c r="B371" s="224"/>
    </row>
    <row r="372">
      <c r="A372" s="224"/>
      <c r="B372" s="224"/>
    </row>
    <row r="373">
      <c r="A373" s="224"/>
      <c r="B373" s="224"/>
    </row>
    <row r="374">
      <c r="A374" s="224"/>
      <c r="B374" s="224"/>
    </row>
    <row r="375">
      <c r="A375" s="224"/>
      <c r="B375" s="224"/>
    </row>
    <row r="376">
      <c r="A376" s="224"/>
      <c r="B376" s="224"/>
    </row>
    <row r="377">
      <c r="A377" s="224"/>
      <c r="B377" s="224"/>
    </row>
    <row r="378">
      <c r="A378" s="224"/>
      <c r="B378" s="224"/>
    </row>
    <row r="379">
      <c r="A379" s="224"/>
      <c r="B379" s="224"/>
    </row>
    <row r="380">
      <c r="A380" s="224"/>
      <c r="B380" s="224"/>
    </row>
    <row r="381">
      <c r="A381" s="224"/>
      <c r="B381" s="224"/>
    </row>
    <row r="382">
      <c r="A382" s="224"/>
      <c r="B382" s="224"/>
    </row>
    <row r="383">
      <c r="A383" s="224"/>
      <c r="B383" s="224"/>
    </row>
    <row r="384">
      <c r="A384" s="224"/>
      <c r="B384" s="224"/>
    </row>
    <row r="385">
      <c r="A385" s="224"/>
      <c r="B385" s="224"/>
    </row>
    <row r="386">
      <c r="A386" s="224"/>
      <c r="B386" s="224"/>
    </row>
    <row r="387">
      <c r="A387" s="224"/>
      <c r="B387" s="224"/>
    </row>
    <row r="388">
      <c r="A388" s="224"/>
      <c r="B388" s="224"/>
    </row>
    <row r="389">
      <c r="A389" s="224"/>
      <c r="B389" s="224"/>
    </row>
    <row r="390">
      <c r="A390" s="224"/>
      <c r="B390" s="224"/>
    </row>
    <row r="391">
      <c r="A391" s="224"/>
      <c r="B391" s="224"/>
    </row>
    <row r="392">
      <c r="A392" s="224"/>
      <c r="B392" s="224"/>
    </row>
    <row r="393">
      <c r="A393" s="224"/>
      <c r="B393" s="224"/>
    </row>
    <row r="394">
      <c r="A394" s="224"/>
      <c r="B394" s="224"/>
    </row>
    <row r="395">
      <c r="A395" s="224"/>
      <c r="B395" s="224"/>
    </row>
    <row r="396">
      <c r="A396" s="224"/>
      <c r="B396" s="224"/>
    </row>
    <row r="397">
      <c r="A397" s="224"/>
      <c r="B397" s="224"/>
    </row>
    <row r="398">
      <c r="A398" s="224"/>
      <c r="B398" s="224"/>
    </row>
    <row r="399">
      <c r="A399" s="224"/>
      <c r="B399" s="224"/>
    </row>
    <row r="400">
      <c r="A400" s="224"/>
      <c r="B400" s="224"/>
    </row>
    <row r="401">
      <c r="A401" s="224"/>
      <c r="B401" s="224"/>
    </row>
    <row r="402">
      <c r="A402" s="224"/>
      <c r="B402" s="224"/>
    </row>
    <row r="403">
      <c r="A403" s="224"/>
      <c r="B403" s="224"/>
    </row>
    <row r="404">
      <c r="A404" s="224"/>
      <c r="B404" s="224"/>
    </row>
    <row r="405">
      <c r="A405" s="224"/>
      <c r="B405" s="224"/>
    </row>
    <row r="406">
      <c r="A406" s="224"/>
      <c r="B406" s="224"/>
    </row>
    <row r="407">
      <c r="A407" s="224"/>
      <c r="B407" s="224"/>
    </row>
    <row r="408">
      <c r="A408" s="224"/>
      <c r="B408" s="224"/>
    </row>
    <row r="409">
      <c r="A409" s="224"/>
      <c r="B409" s="224"/>
    </row>
    <row r="410">
      <c r="A410" s="224"/>
      <c r="B410" s="224"/>
    </row>
    <row r="411">
      <c r="A411" s="224"/>
      <c r="B411" s="224"/>
    </row>
    <row r="412">
      <c r="A412" s="224"/>
      <c r="B412" s="224"/>
    </row>
    <row r="413">
      <c r="A413" s="224"/>
      <c r="B413" s="224"/>
    </row>
    <row r="414">
      <c r="A414" s="224"/>
      <c r="B414" s="224"/>
    </row>
    <row r="415">
      <c r="A415" s="224"/>
      <c r="B415" s="224"/>
    </row>
    <row r="416">
      <c r="A416" s="224"/>
      <c r="B416" s="224"/>
    </row>
    <row r="417">
      <c r="A417" s="224"/>
      <c r="B417" s="224"/>
    </row>
    <row r="418">
      <c r="A418" s="224"/>
      <c r="B418" s="224"/>
    </row>
    <row r="419">
      <c r="A419" s="224"/>
      <c r="B419" s="224"/>
    </row>
    <row r="420">
      <c r="A420" s="224"/>
      <c r="B420" s="224"/>
    </row>
    <row r="421">
      <c r="A421" s="224"/>
      <c r="B421" s="224"/>
    </row>
    <row r="422">
      <c r="A422" s="224"/>
      <c r="B422" s="224"/>
    </row>
    <row r="423">
      <c r="A423" s="224"/>
      <c r="B423" s="224"/>
    </row>
    <row r="424">
      <c r="A424" s="224"/>
      <c r="B424" s="224"/>
    </row>
    <row r="425">
      <c r="A425" s="224"/>
      <c r="B425" s="224"/>
    </row>
    <row r="426">
      <c r="A426" s="224"/>
      <c r="B426" s="224"/>
    </row>
    <row r="427">
      <c r="A427" s="224"/>
      <c r="B427" s="224"/>
    </row>
    <row r="428">
      <c r="A428" s="224"/>
      <c r="B428" s="224"/>
    </row>
    <row r="429">
      <c r="A429" s="224"/>
      <c r="B429" s="224"/>
    </row>
    <row r="430">
      <c r="A430" s="224"/>
      <c r="B430" s="224"/>
    </row>
    <row r="431">
      <c r="A431" s="224"/>
      <c r="B431" s="224"/>
    </row>
    <row r="432">
      <c r="A432" s="224"/>
      <c r="B432" s="224"/>
    </row>
    <row r="433">
      <c r="A433" s="224"/>
      <c r="B433" s="224"/>
    </row>
    <row r="434">
      <c r="A434" s="224"/>
      <c r="B434" s="224"/>
    </row>
    <row r="435">
      <c r="A435" s="224"/>
      <c r="B435" s="224"/>
    </row>
    <row r="436">
      <c r="A436" s="224"/>
      <c r="B436" s="224"/>
    </row>
    <row r="437">
      <c r="A437" s="224"/>
      <c r="B437" s="224"/>
    </row>
    <row r="438">
      <c r="A438" s="224"/>
      <c r="B438" s="224"/>
    </row>
    <row r="439">
      <c r="A439" s="224"/>
      <c r="B439" s="224"/>
    </row>
    <row r="440">
      <c r="A440" s="224"/>
      <c r="B440" s="224"/>
    </row>
    <row r="441">
      <c r="A441" s="224"/>
      <c r="B441" s="224"/>
    </row>
    <row r="442">
      <c r="A442" s="224"/>
      <c r="B442" s="224"/>
    </row>
    <row r="443">
      <c r="A443" s="224"/>
      <c r="B443" s="224"/>
    </row>
    <row r="444">
      <c r="A444" s="224"/>
      <c r="B444" s="224"/>
    </row>
    <row r="445">
      <c r="A445" s="224"/>
      <c r="B445" s="224"/>
    </row>
    <row r="446">
      <c r="A446" s="224"/>
      <c r="B446" s="224"/>
    </row>
    <row r="447">
      <c r="A447" s="224"/>
      <c r="B447" s="224"/>
    </row>
    <row r="448">
      <c r="A448" s="224"/>
      <c r="B448" s="224"/>
    </row>
    <row r="449">
      <c r="A449" s="224"/>
      <c r="B449" s="224"/>
    </row>
    <row r="450">
      <c r="A450" s="224"/>
      <c r="B450" s="224"/>
    </row>
    <row r="451">
      <c r="A451" s="224"/>
      <c r="B451" s="224"/>
    </row>
    <row r="452">
      <c r="A452" s="224"/>
      <c r="B452" s="224"/>
    </row>
    <row r="453">
      <c r="A453" s="224"/>
      <c r="B453" s="224"/>
    </row>
    <row r="454">
      <c r="A454" s="224"/>
      <c r="B454" s="224"/>
    </row>
    <row r="455">
      <c r="A455" s="224"/>
      <c r="B455" s="224"/>
    </row>
    <row r="456">
      <c r="A456" s="224"/>
      <c r="B456" s="224"/>
    </row>
    <row r="457">
      <c r="A457" s="224"/>
      <c r="B457" s="224"/>
    </row>
    <row r="458">
      <c r="A458" s="224"/>
      <c r="B458" s="224"/>
    </row>
    <row r="459">
      <c r="A459" s="224"/>
      <c r="B459" s="224"/>
    </row>
    <row r="460">
      <c r="A460" s="224"/>
      <c r="B460" s="224"/>
    </row>
    <row r="461">
      <c r="A461" s="224"/>
      <c r="B461" s="224"/>
    </row>
    <row r="462">
      <c r="A462" s="224"/>
      <c r="B462" s="224"/>
    </row>
    <row r="463">
      <c r="A463" s="224"/>
      <c r="B463" s="224"/>
    </row>
    <row r="464">
      <c r="A464" s="224"/>
      <c r="B464" s="224"/>
    </row>
    <row r="465">
      <c r="A465" s="224"/>
      <c r="B465" s="224"/>
    </row>
    <row r="466">
      <c r="A466" s="224"/>
      <c r="B466" s="224"/>
    </row>
    <row r="467">
      <c r="A467" s="224"/>
      <c r="B467" s="224"/>
    </row>
    <row r="468">
      <c r="A468" s="224"/>
      <c r="B468" s="224"/>
    </row>
    <row r="469">
      <c r="A469" s="224"/>
      <c r="B469" s="224"/>
    </row>
    <row r="470">
      <c r="A470" s="224"/>
      <c r="B470" s="224"/>
    </row>
    <row r="471">
      <c r="A471" s="224"/>
      <c r="B471" s="224"/>
    </row>
    <row r="472">
      <c r="A472" s="224"/>
      <c r="B472" s="224"/>
    </row>
    <row r="473">
      <c r="A473" s="224"/>
      <c r="B473" s="224"/>
    </row>
    <row r="474">
      <c r="A474" s="224"/>
      <c r="B474" s="224"/>
    </row>
    <row r="475">
      <c r="A475" s="224"/>
      <c r="B475" s="224"/>
    </row>
    <row r="476">
      <c r="A476" s="224"/>
      <c r="B476" s="224"/>
    </row>
    <row r="477">
      <c r="A477" s="224"/>
      <c r="B477" s="224"/>
    </row>
    <row r="478">
      <c r="A478" s="224"/>
      <c r="B478" s="224"/>
    </row>
    <row r="479">
      <c r="A479" s="224"/>
      <c r="B479" s="224"/>
    </row>
    <row r="480">
      <c r="A480" s="224"/>
      <c r="B480" s="224"/>
    </row>
    <row r="481">
      <c r="A481" s="224"/>
      <c r="B481" s="224"/>
    </row>
    <row r="482">
      <c r="A482" s="224"/>
      <c r="B482" s="224"/>
    </row>
    <row r="483">
      <c r="A483" s="224"/>
      <c r="B483" s="224"/>
    </row>
    <row r="484">
      <c r="A484" s="224"/>
      <c r="B484" s="224"/>
    </row>
    <row r="485">
      <c r="A485" s="224"/>
      <c r="B485" s="224"/>
    </row>
    <row r="486">
      <c r="A486" s="224"/>
      <c r="B486" s="224"/>
    </row>
    <row r="487">
      <c r="A487" s="224"/>
      <c r="B487" s="224"/>
    </row>
    <row r="488">
      <c r="A488" s="224"/>
      <c r="B488" s="224"/>
    </row>
    <row r="489">
      <c r="A489" s="224"/>
      <c r="B489" s="224"/>
    </row>
    <row r="490">
      <c r="A490" s="224"/>
      <c r="B490" s="224"/>
    </row>
    <row r="491">
      <c r="A491" s="224"/>
      <c r="B491" s="224"/>
    </row>
    <row r="492">
      <c r="A492" s="224"/>
      <c r="B492" s="224"/>
    </row>
    <row r="493">
      <c r="A493" s="224"/>
      <c r="B493" s="224"/>
    </row>
    <row r="494">
      <c r="A494" s="224"/>
      <c r="B494" s="224"/>
    </row>
    <row r="495">
      <c r="A495" s="224"/>
      <c r="B495" s="224"/>
    </row>
    <row r="496">
      <c r="A496" s="224"/>
      <c r="B496" s="224"/>
    </row>
    <row r="497">
      <c r="A497" s="224"/>
      <c r="B497" s="224"/>
    </row>
    <row r="498">
      <c r="A498" s="224"/>
      <c r="B498" s="224"/>
    </row>
    <row r="499">
      <c r="A499" s="224"/>
      <c r="B499" s="224"/>
    </row>
    <row r="500">
      <c r="A500" s="224"/>
      <c r="B500" s="224"/>
    </row>
    <row r="501">
      <c r="A501" s="224"/>
      <c r="B501" s="224"/>
    </row>
    <row r="502">
      <c r="A502" s="224"/>
      <c r="B502" s="224"/>
    </row>
    <row r="503">
      <c r="A503" s="224"/>
      <c r="B503" s="224"/>
    </row>
    <row r="504">
      <c r="A504" s="224"/>
      <c r="B504" s="224"/>
    </row>
    <row r="505">
      <c r="A505" s="224"/>
      <c r="B505" s="224"/>
    </row>
    <row r="506">
      <c r="A506" s="224"/>
      <c r="B506" s="224"/>
    </row>
    <row r="507">
      <c r="A507" s="224"/>
      <c r="B507" s="224"/>
    </row>
    <row r="508">
      <c r="A508" s="224"/>
      <c r="B508" s="224"/>
    </row>
    <row r="509">
      <c r="A509" s="224"/>
      <c r="B509" s="224"/>
    </row>
    <row r="510">
      <c r="A510" s="224"/>
      <c r="B510" s="224"/>
    </row>
    <row r="511">
      <c r="A511" s="224"/>
      <c r="B511" s="224"/>
    </row>
    <row r="512">
      <c r="A512" s="224"/>
      <c r="B512" s="224"/>
    </row>
    <row r="513">
      <c r="A513" s="224"/>
      <c r="B513" s="224"/>
    </row>
    <row r="514">
      <c r="A514" s="224"/>
      <c r="B514" s="224"/>
    </row>
    <row r="515">
      <c r="A515" s="224"/>
      <c r="B515" s="224"/>
    </row>
    <row r="516">
      <c r="A516" s="224"/>
      <c r="B516" s="224"/>
    </row>
    <row r="517">
      <c r="A517" s="224"/>
      <c r="B517" s="224"/>
    </row>
    <row r="518">
      <c r="A518" s="224"/>
      <c r="B518" s="224"/>
    </row>
    <row r="519">
      <c r="A519" s="224"/>
      <c r="B519" s="224"/>
    </row>
    <row r="520">
      <c r="A520" s="224"/>
      <c r="B520" s="224"/>
    </row>
    <row r="521">
      <c r="A521" s="224"/>
      <c r="B521" s="224"/>
    </row>
    <row r="522">
      <c r="A522" s="224"/>
      <c r="B522" s="224"/>
    </row>
    <row r="523">
      <c r="A523" s="224"/>
      <c r="B523" s="224"/>
    </row>
    <row r="524">
      <c r="A524" s="224"/>
      <c r="B524" s="224"/>
    </row>
    <row r="525">
      <c r="A525" s="224"/>
      <c r="B525" s="224"/>
    </row>
    <row r="526">
      <c r="A526" s="224"/>
      <c r="B526" s="224"/>
    </row>
    <row r="527">
      <c r="A527" s="224"/>
      <c r="B527" s="224"/>
    </row>
    <row r="528">
      <c r="A528" s="224"/>
      <c r="B528" s="224"/>
    </row>
    <row r="529">
      <c r="A529" s="224"/>
      <c r="B529" s="224"/>
    </row>
    <row r="530">
      <c r="A530" s="224"/>
      <c r="B530" s="224"/>
    </row>
    <row r="531">
      <c r="A531" s="224"/>
      <c r="B531" s="224"/>
    </row>
    <row r="532">
      <c r="A532" s="224"/>
      <c r="B532" s="224"/>
    </row>
    <row r="533">
      <c r="A533" s="224"/>
      <c r="B533" s="224"/>
    </row>
    <row r="534">
      <c r="A534" s="224"/>
      <c r="B534" s="224"/>
    </row>
    <row r="535">
      <c r="A535" s="224"/>
      <c r="B535" s="224"/>
    </row>
    <row r="536">
      <c r="A536" s="224"/>
      <c r="B536" s="224"/>
    </row>
    <row r="537">
      <c r="A537" s="224"/>
      <c r="B537" s="224"/>
    </row>
    <row r="538">
      <c r="A538" s="224"/>
      <c r="B538" s="224"/>
    </row>
    <row r="539">
      <c r="A539" s="224"/>
      <c r="B539" s="224"/>
    </row>
    <row r="540">
      <c r="A540" s="224"/>
      <c r="B540" s="224"/>
    </row>
    <row r="541">
      <c r="A541" s="224"/>
      <c r="B541" s="224"/>
    </row>
    <row r="542">
      <c r="A542" s="224"/>
      <c r="B542" s="224"/>
    </row>
    <row r="543">
      <c r="A543" s="224"/>
      <c r="B543" s="224"/>
    </row>
    <row r="544">
      <c r="A544" s="224"/>
      <c r="B544" s="224"/>
    </row>
    <row r="545">
      <c r="A545" s="224"/>
      <c r="B545" s="224"/>
    </row>
    <row r="546">
      <c r="A546" s="224"/>
      <c r="B546" s="224"/>
    </row>
    <row r="547">
      <c r="A547" s="224"/>
      <c r="B547" s="224"/>
    </row>
    <row r="548">
      <c r="A548" s="224"/>
      <c r="B548" s="224"/>
    </row>
    <row r="549">
      <c r="A549" s="224"/>
      <c r="B549" s="224"/>
    </row>
    <row r="550">
      <c r="A550" s="224"/>
      <c r="B550" s="224"/>
    </row>
    <row r="551">
      <c r="A551" s="224"/>
      <c r="B551" s="224"/>
    </row>
    <row r="552">
      <c r="A552" s="224"/>
      <c r="B552" s="224"/>
    </row>
    <row r="553">
      <c r="A553" s="224"/>
      <c r="B553" s="224"/>
    </row>
    <row r="554">
      <c r="A554" s="224"/>
      <c r="B554" s="224"/>
    </row>
    <row r="555">
      <c r="A555" s="224"/>
      <c r="B555" s="224"/>
    </row>
    <row r="556">
      <c r="A556" s="224"/>
      <c r="B556" s="224"/>
    </row>
    <row r="557">
      <c r="A557" s="224"/>
      <c r="B557" s="224"/>
    </row>
    <row r="558">
      <c r="A558" s="224"/>
      <c r="B558" s="224"/>
    </row>
    <row r="559">
      <c r="A559" s="224"/>
      <c r="B559" s="224"/>
    </row>
    <row r="560">
      <c r="A560" s="224"/>
      <c r="B560" s="224"/>
    </row>
    <row r="561">
      <c r="A561" s="224"/>
      <c r="B561" s="224"/>
    </row>
    <row r="562">
      <c r="A562" s="224"/>
      <c r="B562" s="224"/>
    </row>
    <row r="563">
      <c r="A563" s="224"/>
      <c r="B563" s="224"/>
    </row>
    <row r="564">
      <c r="A564" s="224"/>
      <c r="B564" s="224"/>
    </row>
    <row r="565">
      <c r="A565" s="224"/>
      <c r="B565" s="224"/>
    </row>
    <row r="566">
      <c r="A566" s="224"/>
      <c r="B566" s="224"/>
    </row>
    <row r="567">
      <c r="A567" s="224"/>
      <c r="B567" s="224"/>
    </row>
    <row r="568">
      <c r="A568" s="224"/>
      <c r="B568" s="224"/>
    </row>
    <row r="569">
      <c r="A569" s="224"/>
      <c r="B569" s="224"/>
    </row>
    <row r="570">
      <c r="A570" s="224"/>
      <c r="B570" s="224"/>
    </row>
    <row r="571">
      <c r="A571" s="224"/>
      <c r="B571" s="224"/>
    </row>
    <row r="572">
      <c r="A572" s="224"/>
      <c r="B572" s="224"/>
    </row>
    <row r="573">
      <c r="A573" s="224"/>
      <c r="B573" s="224"/>
    </row>
    <row r="574">
      <c r="A574" s="224"/>
      <c r="B574" s="224"/>
    </row>
    <row r="575">
      <c r="A575" s="224"/>
      <c r="B575" s="224"/>
    </row>
    <row r="576">
      <c r="A576" s="224"/>
      <c r="B576" s="224"/>
    </row>
    <row r="577">
      <c r="A577" s="224"/>
      <c r="B577" s="224"/>
    </row>
    <row r="578">
      <c r="A578" s="224"/>
      <c r="B578" s="224"/>
    </row>
    <row r="579">
      <c r="A579" s="224"/>
      <c r="B579" s="224"/>
    </row>
    <row r="580">
      <c r="A580" s="224"/>
      <c r="B580" s="224"/>
    </row>
    <row r="581">
      <c r="A581" s="224"/>
      <c r="B581" s="224"/>
    </row>
    <row r="582">
      <c r="A582" s="224"/>
      <c r="B582" s="224"/>
    </row>
    <row r="583">
      <c r="A583" s="224"/>
      <c r="B583" s="224"/>
    </row>
    <row r="584">
      <c r="A584" s="224"/>
      <c r="B584" s="224"/>
    </row>
    <row r="585">
      <c r="A585" s="224"/>
      <c r="B585" s="224"/>
    </row>
    <row r="586">
      <c r="A586" s="224"/>
      <c r="B586" s="224"/>
    </row>
    <row r="587">
      <c r="A587" s="224"/>
      <c r="B587" s="224"/>
    </row>
    <row r="588">
      <c r="A588" s="224"/>
      <c r="B588" s="224"/>
    </row>
    <row r="589">
      <c r="A589" s="224"/>
      <c r="B589" s="224"/>
    </row>
    <row r="590">
      <c r="A590" s="224"/>
      <c r="B590" s="224"/>
    </row>
    <row r="591">
      <c r="A591" s="224"/>
      <c r="B591" s="224"/>
    </row>
    <row r="592">
      <c r="A592" s="224"/>
      <c r="B592" s="224"/>
    </row>
    <row r="593">
      <c r="A593" s="224"/>
      <c r="B593" s="224"/>
    </row>
    <row r="594">
      <c r="A594" s="224"/>
      <c r="B594" s="224"/>
    </row>
    <row r="595">
      <c r="A595" s="224"/>
      <c r="B595" s="224"/>
    </row>
    <row r="596">
      <c r="A596" s="224"/>
      <c r="B596" s="224"/>
    </row>
    <row r="597">
      <c r="A597" s="224"/>
      <c r="B597" s="224"/>
    </row>
    <row r="598">
      <c r="A598" s="224"/>
      <c r="B598" s="224"/>
    </row>
    <row r="599">
      <c r="A599" s="224"/>
      <c r="B599" s="224"/>
    </row>
    <row r="600">
      <c r="A600" s="224"/>
      <c r="B600" s="224"/>
    </row>
    <row r="601">
      <c r="A601" s="224"/>
      <c r="B601" s="224"/>
    </row>
    <row r="602">
      <c r="A602" s="224"/>
      <c r="B602" s="224"/>
    </row>
    <row r="603">
      <c r="A603" s="224"/>
      <c r="B603" s="224"/>
    </row>
    <row r="604">
      <c r="A604" s="224"/>
      <c r="B604" s="224"/>
    </row>
    <row r="605">
      <c r="A605" s="224"/>
      <c r="B605" s="224"/>
    </row>
    <row r="606">
      <c r="A606" s="224"/>
      <c r="B606" s="224"/>
    </row>
    <row r="607">
      <c r="A607" s="224"/>
      <c r="B607" s="224"/>
    </row>
    <row r="608">
      <c r="A608" s="224"/>
      <c r="B608" s="224"/>
    </row>
    <row r="609">
      <c r="A609" s="224"/>
      <c r="B609" s="224"/>
    </row>
    <row r="610">
      <c r="A610" s="224"/>
      <c r="B610" s="224"/>
    </row>
    <row r="611">
      <c r="A611" s="224"/>
      <c r="B611" s="224"/>
    </row>
    <row r="612">
      <c r="A612" s="224"/>
      <c r="B612" s="224"/>
    </row>
    <row r="613">
      <c r="A613" s="224"/>
      <c r="B613" s="224"/>
    </row>
    <row r="614">
      <c r="A614" s="224"/>
      <c r="B614" s="224"/>
    </row>
    <row r="615">
      <c r="A615" s="224"/>
      <c r="B615" s="224"/>
    </row>
    <row r="616">
      <c r="A616" s="224"/>
      <c r="B616" s="224"/>
    </row>
    <row r="617">
      <c r="A617" s="224"/>
      <c r="B617" s="224"/>
    </row>
    <row r="618">
      <c r="A618" s="224"/>
      <c r="B618" s="224"/>
    </row>
    <row r="619">
      <c r="A619" s="224"/>
      <c r="B619" s="224"/>
    </row>
    <row r="620">
      <c r="A620" s="224"/>
      <c r="B620" s="224"/>
    </row>
    <row r="621">
      <c r="A621" s="224"/>
      <c r="B621" s="224"/>
    </row>
    <row r="622">
      <c r="A622" s="224"/>
      <c r="B622" s="224"/>
    </row>
    <row r="623">
      <c r="A623" s="224"/>
      <c r="B623" s="224"/>
    </row>
    <row r="624">
      <c r="A624" s="224"/>
      <c r="B624" s="224"/>
    </row>
    <row r="625">
      <c r="A625" s="224"/>
      <c r="B625" s="224"/>
    </row>
    <row r="626">
      <c r="A626" s="224"/>
      <c r="B626" s="224"/>
    </row>
    <row r="627">
      <c r="A627" s="224"/>
      <c r="B627" s="224"/>
    </row>
    <row r="628">
      <c r="A628" s="224"/>
      <c r="B628" s="224"/>
    </row>
    <row r="629">
      <c r="A629" s="224"/>
      <c r="B629" s="224"/>
    </row>
    <row r="630">
      <c r="A630" s="224"/>
      <c r="B630" s="224"/>
    </row>
    <row r="631">
      <c r="A631" s="224"/>
      <c r="B631" s="224"/>
    </row>
    <row r="632">
      <c r="A632" s="224"/>
      <c r="B632" s="224"/>
    </row>
    <row r="633">
      <c r="A633" s="224"/>
      <c r="B633" s="224"/>
    </row>
    <row r="634">
      <c r="A634" s="224"/>
      <c r="B634" s="224"/>
    </row>
    <row r="635">
      <c r="A635" s="224"/>
      <c r="B635" s="224"/>
    </row>
    <row r="636">
      <c r="A636" s="224"/>
      <c r="B636" s="224"/>
    </row>
    <row r="637">
      <c r="A637" s="224"/>
      <c r="B637" s="224"/>
    </row>
    <row r="638">
      <c r="A638" s="224"/>
      <c r="B638" s="224"/>
    </row>
    <row r="639">
      <c r="A639" s="224"/>
      <c r="B639" s="224"/>
    </row>
    <row r="640">
      <c r="A640" s="224"/>
      <c r="B640" s="224"/>
    </row>
    <row r="641">
      <c r="A641" s="224"/>
      <c r="B641" s="224"/>
    </row>
    <row r="642">
      <c r="A642" s="224"/>
      <c r="B642" s="224"/>
    </row>
    <row r="643">
      <c r="A643" s="224"/>
      <c r="B643" s="224"/>
    </row>
    <row r="644">
      <c r="A644" s="224"/>
      <c r="B644" s="224"/>
    </row>
    <row r="645">
      <c r="A645" s="224"/>
      <c r="B645" s="224"/>
    </row>
    <row r="646">
      <c r="A646" s="224"/>
      <c r="B646" s="224"/>
    </row>
    <row r="647">
      <c r="A647" s="224"/>
      <c r="B647" s="224"/>
    </row>
    <row r="648">
      <c r="A648" s="224"/>
      <c r="B648" s="224"/>
    </row>
    <row r="649">
      <c r="A649" s="224"/>
      <c r="B649" s="224"/>
    </row>
    <row r="650">
      <c r="A650" s="224"/>
      <c r="B650" s="224"/>
    </row>
    <row r="651">
      <c r="A651" s="224"/>
      <c r="B651" s="224"/>
    </row>
    <row r="652">
      <c r="A652" s="224"/>
      <c r="B652" s="224"/>
    </row>
    <row r="653">
      <c r="A653" s="224"/>
      <c r="B653" s="224"/>
    </row>
    <row r="654">
      <c r="A654" s="224"/>
      <c r="B654" s="224"/>
    </row>
    <row r="655">
      <c r="A655" s="224"/>
      <c r="B655" s="224"/>
    </row>
    <row r="656">
      <c r="A656" s="224"/>
      <c r="B656" s="224"/>
    </row>
    <row r="657">
      <c r="A657" s="224"/>
      <c r="B657" s="224"/>
    </row>
    <row r="658">
      <c r="A658" s="224"/>
      <c r="B658" s="224"/>
    </row>
    <row r="659">
      <c r="A659" s="224"/>
      <c r="B659" s="224"/>
    </row>
    <row r="660">
      <c r="A660" s="224"/>
      <c r="B660" s="224"/>
    </row>
    <row r="661">
      <c r="A661" s="224"/>
      <c r="B661" s="224"/>
    </row>
    <row r="662">
      <c r="A662" s="224"/>
      <c r="B662" s="224"/>
    </row>
    <row r="663">
      <c r="A663" s="224"/>
      <c r="B663" s="224"/>
    </row>
    <row r="664">
      <c r="A664" s="224"/>
      <c r="B664" s="224"/>
    </row>
    <row r="665">
      <c r="A665" s="224"/>
      <c r="B665" s="224"/>
    </row>
    <row r="666">
      <c r="A666" s="224"/>
      <c r="B666" s="224"/>
    </row>
    <row r="667">
      <c r="A667" s="224"/>
      <c r="B667" s="224"/>
    </row>
    <row r="668">
      <c r="A668" s="224"/>
      <c r="B668" s="224"/>
    </row>
    <row r="669">
      <c r="A669" s="224"/>
      <c r="B669" s="224"/>
    </row>
    <row r="670">
      <c r="A670" s="224"/>
      <c r="B670" s="224"/>
    </row>
    <row r="671">
      <c r="A671" s="224"/>
      <c r="B671" s="224"/>
    </row>
    <row r="672">
      <c r="A672" s="224"/>
      <c r="B672" s="224"/>
    </row>
    <row r="673">
      <c r="A673" s="224"/>
      <c r="B673" s="224"/>
    </row>
    <row r="674">
      <c r="A674" s="224"/>
      <c r="B674" s="224"/>
    </row>
    <row r="675">
      <c r="A675" s="224"/>
      <c r="B675" s="224"/>
    </row>
    <row r="676">
      <c r="A676" s="224"/>
      <c r="B676" s="224"/>
    </row>
    <row r="677">
      <c r="A677" s="224"/>
      <c r="B677" s="224"/>
    </row>
    <row r="678">
      <c r="A678" s="224"/>
      <c r="B678" s="224"/>
    </row>
    <row r="679">
      <c r="A679" s="224"/>
      <c r="B679" s="224"/>
    </row>
    <row r="680">
      <c r="A680" s="224"/>
      <c r="B680" s="224"/>
    </row>
    <row r="681">
      <c r="A681" s="224"/>
      <c r="B681" s="224"/>
    </row>
    <row r="682">
      <c r="A682" s="224"/>
      <c r="B682" s="224"/>
    </row>
    <row r="683">
      <c r="A683" s="224"/>
      <c r="B683" s="224"/>
    </row>
    <row r="684">
      <c r="A684" s="224"/>
      <c r="B684" s="224"/>
    </row>
    <row r="685">
      <c r="A685" s="224"/>
      <c r="B685" s="224"/>
    </row>
    <row r="686">
      <c r="A686" s="224"/>
      <c r="B686" s="224"/>
    </row>
    <row r="687">
      <c r="A687" s="224"/>
      <c r="B687" s="224"/>
    </row>
    <row r="688">
      <c r="A688" s="224"/>
      <c r="B688" s="224"/>
    </row>
    <row r="689">
      <c r="A689" s="224"/>
      <c r="B689" s="224"/>
    </row>
    <row r="690">
      <c r="A690" s="224"/>
      <c r="B690" s="224"/>
    </row>
    <row r="691">
      <c r="A691" s="224"/>
      <c r="B691" s="224"/>
    </row>
    <row r="692">
      <c r="A692" s="224"/>
      <c r="B692" s="224"/>
    </row>
    <row r="693">
      <c r="A693" s="224"/>
      <c r="B693" s="224"/>
    </row>
    <row r="694">
      <c r="A694" s="224"/>
      <c r="B694" s="224"/>
    </row>
    <row r="695">
      <c r="A695" s="224"/>
      <c r="B695" s="224"/>
    </row>
    <row r="696">
      <c r="A696" s="224"/>
      <c r="B696" s="224"/>
    </row>
    <row r="697">
      <c r="A697" s="224"/>
      <c r="B697" s="224"/>
    </row>
    <row r="698">
      <c r="A698" s="224"/>
      <c r="B698" s="224"/>
    </row>
    <row r="699">
      <c r="A699" s="224"/>
      <c r="B699" s="224"/>
    </row>
    <row r="700">
      <c r="A700" s="224"/>
      <c r="B700" s="224"/>
    </row>
    <row r="701">
      <c r="A701" s="224"/>
      <c r="B701" s="224"/>
    </row>
    <row r="702">
      <c r="A702" s="224"/>
      <c r="B702" s="224"/>
    </row>
    <row r="703">
      <c r="A703" s="224"/>
      <c r="B703" s="224"/>
    </row>
    <row r="704">
      <c r="A704" s="224"/>
      <c r="B704" s="224"/>
    </row>
    <row r="705">
      <c r="A705" s="224"/>
      <c r="B705" s="224"/>
    </row>
    <row r="706">
      <c r="A706" s="224"/>
      <c r="B706" s="224"/>
    </row>
    <row r="707">
      <c r="A707" s="224"/>
      <c r="B707" s="224"/>
    </row>
    <row r="708">
      <c r="A708" s="224"/>
      <c r="B708" s="224"/>
    </row>
    <row r="709">
      <c r="A709" s="224"/>
      <c r="B709" s="224"/>
    </row>
    <row r="710">
      <c r="A710" s="224"/>
      <c r="B710" s="224"/>
    </row>
    <row r="711">
      <c r="A711" s="224"/>
      <c r="B711" s="224"/>
    </row>
    <row r="712">
      <c r="A712" s="224"/>
      <c r="B712" s="224"/>
    </row>
    <row r="713">
      <c r="A713" s="224"/>
      <c r="B713" s="224"/>
    </row>
    <row r="714">
      <c r="A714" s="224"/>
      <c r="B714" s="224"/>
    </row>
    <row r="715">
      <c r="A715" s="224"/>
      <c r="B715" s="224"/>
    </row>
    <row r="716">
      <c r="A716" s="224"/>
      <c r="B716" s="224"/>
    </row>
    <row r="717">
      <c r="A717" s="224"/>
      <c r="B717" s="224"/>
    </row>
    <row r="718">
      <c r="A718" s="224"/>
      <c r="B718" s="224"/>
    </row>
    <row r="719">
      <c r="A719" s="224"/>
      <c r="B719" s="224"/>
    </row>
    <row r="720">
      <c r="A720" s="224"/>
      <c r="B720" s="224"/>
    </row>
    <row r="721">
      <c r="A721" s="224"/>
      <c r="B721" s="224"/>
    </row>
    <row r="722">
      <c r="A722" s="224"/>
      <c r="B722" s="224"/>
    </row>
    <row r="723">
      <c r="A723" s="224"/>
      <c r="B723" s="224"/>
    </row>
    <row r="724">
      <c r="A724" s="224"/>
      <c r="B724" s="224"/>
    </row>
    <row r="725">
      <c r="A725" s="224"/>
      <c r="B725" s="224"/>
    </row>
    <row r="726">
      <c r="A726" s="224"/>
      <c r="B726" s="224"/>
    </row>
    <row r="727">
      <c r="A727" s="224"/>
      <c r="B727" s="224"/>
    </row>
    <row r="728">
      <c r="A728" s="224"/>
      <c r="B728" s="224"/>
    </row>
    <row r="729">
      <c r="A729" s="224"/>
      <c r="B729" s="224"/>
    </row>
    <row r="730">
      <c r="A730" s="224"/>
      <c r="B730" s="224"/>
    </row>
    <row r="731">
      <c r="A731" s="224"/>
      <c r="B731" s="224"/>
    </row>
    <row r="732">
      <c r="A732" s="224"/>
      <c r="B732" s="224"/>
    </row>
    <row r="733">
      <c r="A733" s="224"/>
      <c r="B733" s="224"/>
    </row>
    <row r="734">
      <c r="A734" s="224"/>
      <c r="B734" s="224"/>
    </row>
    <row r="735">
      <c r="A735" s="224"/>
      <c r="B735" s="224"/>
    </row>
    <row r="736">
      <c r="A736" s="224"/>
      <c r="B736" s="224"/>
    </row>
    <row r="737">
      <c r="A737" s="224"/>
      <c r="B737" s="224"/>
    </row>
    <row r="738">
      <c r="A738" s="224"/>
      <c r="B738" s="224"/>
    </row>
    <row r="739">
      <c r="A739" s="224"/>
      <c r="B739" s="224"/>
    </row>
    <row r="740">
      <c r="A740" s="224"/>
      <c r="B740" s="224"/>
    </row>
    <row r="741">
      <c r="A741" s="224"/>
      <c r="B741" s="224"/>
    </row>
    <row r="742">
      <c r="A742" s="224"/>
      <c r="B742" s="224"/>
    </row>
    <row r="743">
      <c r="A743" s="224"/>
      <c r="B743" s="224"/>
    </row>
    <row r="744">
      <c r="A744" s="224"/>
      <c r="B744" s="224"/>
    </row>
    <row r="745">
      <c r="A745" s="224"/>
      <c r="B745" s="224"/>
    </row>
    <row r="746">
      <c r="A746" s="224"/>
      <c r="B746" s="224"/>
    </row>
    <row r="747">
      <c r="A747" s="224"/>
      <c r="B747" s="224"/>
    </row>
    <row r="748">
      <c r="A748" s="224"/>
      <c r="B748" s="224"/>
    </row>
    <row r="749">
      <c r="A749" s="224"/>
      <c r="B749" s="224"/>
    </row>
    <row r="750">
      <c r="A750" s="224"/>
      <c r="B750" s="224"/>
    </row>
    <row r="751">
      <c r="A751" s="224"/>
      <c r="B751" s="224"/>
    </row>
    <row r="752">
      <c r="A752" s="224"/>
      <c r="B752" s="224"/>
    </row>
    <row r="753">
      <c r="A753" s="224"/>
      <c r="B753" s="224"/>
    </row>
    <row r="754">
      <c r="A754" s="224"/>
      <c r="B754" s="224"/>
    </row>
    <row r="755">
      <c r="A755" s="224"/>
      <c r="B755" s="224"/>
    </row>
    <row r="756">
      <c r="A756" s="224"/>
      <c r="B756" s="224"/>
    </row>
    <row r="757">
      <c r="A757" s="224"/>
      <c r="B757" s="224"/>
    </row>
    <row r="758">
      <c r="A758" s="224"/>
      <c r="B758" s="224"/>
    </row>
    <row r="759">
      <c r="A759" s="224"/>
      <c r="B759" s="224"/>
    </row>
    <row r="760">
      <c r="A760" s="224"/>
      <c r="B760" s="224"/>
    </row>
    <row r="761">
      <c r="A761" s="224"/>
      <c r="B761" s="224"/>
    </row>
    <row r="762">
      <c r="A762" s="224"/>
      <c r="B762" s="224"/>
    </row>
    <row r="763">
      <c r="A763" s="224"/>
      <c r="B763" s="224"/>
    </row>
    <row r="764">
      <c r="A764" s="224"/>
      <c r="B764" s="224"/>
    </row>
    <row r="765">
      <c r="A765" s="224"/>
      <c r="B765" s="224"/>
    </row>
    <row r="766">
      <c r="A766" s="224"/>
      <c r="B766" s="224"/>
    </row>
    <row r="767">
      <c r="A767" s="224"/>
      <c r="B767" s="224"/>
    </row>
    <row r="768">
      <c r="A768" s="224"/>
      <c r="B768" s="224"/>
    </row>
    <row r="769">
      <c r="A769" s="224"/>
      <c r="B769" s="224"/>
    </row>
    <row r="770">
      <c r="A770" s="224"/>
      <c r="B770" s="224"/>
    </row>
    <row r="771">
      <c r="A771" s="224"/>
      <c r="B771" s="224"/>
    </row>
    <row r="772">
      <c r="A772" s="224"/>
      <c r="B772" s="224"/>
    </row>
    <row r="773">
      <c r="A773" s="224"/>
      <c r="B773" s="224"/>
    </row>
    <row r="774">
      <c r="A774" s="224"/>
      <c r="B774" s="224"/>
    </row>
    <row r="775">
      <c r="A775" s="224"/>
      <c r="B775" s="224"/>
    </row>
    <row r="776">
      <c r="A776" s="224"/>
      <c r="B776" s="224"/>
    </row>
    <row r="777">
      <c r="A777" s="224"/>
      <c r="B777" s="224"/>
    </row>
    <row r="778">
      <c r="A778" s="224"/>
      <c r="B778" s="224"/>
    </row>
    <row r="779">
      <c r="A779" s="224"/>
      <c r="B779" s="224"/>
    </row>
    <row r="780">
      <c r="A780" s="224"/>
      <c r="B780" s="224"/>
    </row>
    <row r="781">
      <c r="A781" s="224"/>
      <c r="B781" s="224"/>
    </row>
    <row r="782">
      <c r="A782" s="224"/>
      <c r="B782" s="224"/>
    </row>
    <row r="783">
      <c r="A783" s="224"/>
      <c r="B783" s="224"/>
    </row>
    <row r="784">
      <c r="A784" s="224"/>
      <c r="B784" s="224"/>
    </row>
    <row r="785">
      <c r="A785" s="224"/>
      <c r="B785" s="224"/>
    </row>
    <row r="786">
      <c r="A786" s="224"/>
      <c r="B786" s="224"/>
    </row>
    <row r="787">
      <c r="A787" s="224"/>
      <c r="B787" s="224"/>
    </row>
    <row r="788">
      <c r="A788" s="224"/>
      <c r="B788" s="224"/>
    </row>
    <row r="789">
      <c r="A789" s="224"/>
      <c r="B789" s="224"/>
    </row>
    <row r="790">
      <c r="A790" s="224"/>
      <c r="B790" s="224"/>
    </row>
    <row r="791">
      <c r="A791" s="224"/>
      <c r="B791" s="224"/>
    </row>
    <row r="792">
      <c r="A792" s="224"/>
      <c r="B792" s="224"/>
    </row>
    <row r="793">
      <c r="A793" s="224"/>
      <c r="B793" s="224"/>
    </row>
    <row r="794">
      <c r="A794" s="224"/>
      <c r="B794" s="224"/>
    </row>
    <row r="795">
      <c r="A795" s="224"/>
      <c r="B795" s="224"/>
    </row>
    <row r="796">
      <c r="A796" s="224"/>
      <c r="B796" s="224"/>
    </row>
    <row r="797">
      <c r="A797" s="224"/>
      <c r="B797" s="224"/>
    </row>
    <row r="798">
      <c r="A798" s="224"/>
      <c r="B798" s="224"/>
    </row>
    <row r="799">
      <c r="A799" s="224"/>
      <c r="B799" s="224"/>
    </row>
    <row r="800">
      <c r="A800" s="224"/>
      <c r="B800" s="224"/>
    </row>
    <row r="801">
      <c r="A801" s="224"/>
      <c r="B801" s="224"/>
    </row>
    <row r="802">
      <c r="A802" s="224"/>
      <c r="B802" s="224"/>
    </row>
    <row r="803">
      <c r="A803" s="224"/>
      <c r="B803" s="224"/>
    </row>
    <row r="804">
      <c r="A804" s="224"/>
      <c r="B804" s="224"/>
    </row>
    <row r="805">
      <c r="A805" s="224"/>
      <c r="B805" s="224"/>
    </row>
    <row r="806">
      <c r="A806" s="224"/>
      <c r="B806" s="224"/>
    </row>
    <row r="807">
      <c r="A807" s="224"/>
      <c r="B807" s="224"/>
    </row>
    <row r="808">
      <c r="A808" s="224"/>
      <c r="B808" s="224"/>
    </row>
    <row r="809">
      <c r="A809" s="224"/>
      <c r="B809" s="224"/>
    </row>
    <row r="810">
      <c r="A810" s="224"/>
      <c r="B810" s="224"/>
    </row>
    <row r="811">
      <c r="A811" s="224"/>
      <c r="B811" s="224"/>
    </row>
    <row r="812">
      <c r="A812" s="224"/>
      <c r="B812" s="224"/>
    </row>
    <row r="813">
      <c r="A813" s="224"/>
      <c r="B813" s="224"/>
    </row>
    <row r="814">
      <c r="A814" s="224"/>
      <c r="B814" s="224"/>
    </row>
    <row r="815">
      <c r="A815" s="224"/>
      <c r="B815" s="224"/>
    </row>
    <row r="816">
      <c r="A816" s="224"/>
      <c r="B816" s="224"/>
    </row>
    <row r="817">
      <c r="A817" s="224"/>
      <c r="B817" s="224"/>
    </row>
    <row r="818">
      <c r="A818" s="224"/>
      <c r="B818" s="224"/>
    </row>
    <row r="819">
      <c r="A819" s="224"/>
      <c r="B819" s="224"/>
    </row>
    <row r="820">
      <c r="A820" s="224"/>
      <c r="B820" s="224"/>
    </row>
    <row r="821">
      <c r="A821" s="224"/>
      <c r="B821" s="224"/>
    </row>
    <row r="822">
      <c r="A822" s="224"/>
      <c r="B822" s="224"/>
    </row>
    <row r="823">
      <c r="A823" s="224"/>
      <c r="B823" s="224"/>
    </row>
    <row r="824">
      <c r="A824" s="224"/>
      <c r="B824" s="224"/>
    </row>
    <row r="825">
      <c r="A825" s="224"/>
      <c r="B825" s="224"/>
    </row>
    <row r="826">
      <c r="A826" s="224"/>
      <c r="B826" s="224"/>
    </row>
    <row r="827">
      <c r="A827" s="224"/>
      <c r="B827" s="224"/>
    </row>
    <row r="828">
      <c r="A828" s="224"/>
      <c r="B828" s="224"/>
    </row>
    <row r="829">
      <c r="A829" s="224"/>
      <c r="B829" s="224"/>
    </row>
    <row r="830">
      <c r="A830" s="224"/>
      <c r="B830" s="224"/>
    </row>
    <row r="831">
      <c r="A831" s="224"/>
      <c r="B831" s="224"/>
    </row>
    <row r="832">
      <c r="A832" s="224"/>
      <c r="B832" s="224"/>
    </row>
    <row r="833">
      <c r="A833" s="224"/>
      <c r="B833" s="224"/>
    </row>
    <row r="834">
      <c r="A834" s="224"/>
      <c r="B834" s="224"/>
    </row>
    <row r="835">
      <c r="A835" s="224"/>
      <c r="B835" s="224"/>
    </row>
    <row r="836">
      <c r="A836" s="224"/>
      <c r="B836" s="224"/>
    </row>
    <row r="837">
      <c r="A837" s="224"/>
      <c r="B837" s="224"/>
    </row>
    <row r="838">
      <c r="A838" s="224"/>
      <c r="B838" s="224"/>
    </row>
    <row r="839">
      <c r="A839" s="224"/>
      <c r="B839" s="224"/>
    </row>
    <row r="840">
      <c r="A840" s="224"/>
      <c r="B840" s="224"/>
    </row>
    <row r="841">
      <c r="A841" s="224"/>
      <c r="B841" s="224"/>
    </row>
    <row r="842">
      <c r="A842" s="224"/>
      <c r="B842" s="224"/>
    </row>
    <row r="843">
      <c r="A843" s="224"/>
      <c r="B843" s="224"/>
    </row>
    <row r="844">
      <c r="A844" s="224"/>
      <c r="B844" s="224"/>
    </row>
    <row r="845">
      <c r="A845" s="224"/>
      <c r="B845" s="224"/>
    </row>
    <row r="846">
      <c r="A846" s="224"/>
      <c r="B846" s="224"/>
    </row>
    <row r="847">
      <c r="A847" s="224"/>
      <c r="B847" s="224"/>
    </row>
    <row r="848">
      <c r="A848" s="224"/>
      <c r="B848" s="224"/>
    </row>
    <row r="849">
      <c r="A849" s="224"/>
      <c r="B849" s="224"/>
    </row>
    <row r="850">
      <c r="A850" s="224"/>
      <c r="B850" s="224"/>
    </row>
    <row r="851">
      <c r="A851" s="224"/>
      <c r="B851" s="224"/>
    </row>
    <row r="852">
      <c r="A852" s="224"/>
      <c r="B852" s="224"/>
    </row>
    <row r="853">
      <c r="A853" s="224"/>
      <c r="B853" s="224"/>
    </row>
    <row r="854">
      <c r="A854" s="224"/>
      <c r="B854" s="224"/>
    </row>
    <row r="855">
      <c r="A855" s="224"/>
      <c r="B855" s="224"/>
    </row>
    <row r="856">
      <c r="A856" s="224"/>
      <c r="B856" s="224"/>
    </row>
    <row r="857">
      <c r="A857" s="224"/>
      <c r="B857" s="224"/>
    </row>
    <row r="858">
      <c r="A858" s="224"/>
      <c r="B858" s="224"/>
    </row>
    <row r="859">
      <c r="A859" s="224"/>
      <c r="B859" s="224"/>
    </row>
    <row r="860">
      <c r="A860" s="224"/>
      <c r="B860" s="224"/>
    </row>
    <row r="861">
      <c r="A861" s="224"/>
      <c r="B861" s="224"/>
    </row>
    <row r="862">
      <c r="A862" s="224"/>
      <c r="B862" s="224"/>
    </row>
    <row r="863">
      <c r="A863" s="224"/>
      <c r="B863" s="224"/>
    </row>
    <row r="864">
      <c r="A864" s="224"/>
      <c r="B864" s="224"/>
    </row>
    <row r="865">
      <c r="A865" s="224"/>
      <c r="B865" s="224"/>
    </row>
    <row r="866">
      <c r="A866" s="224"/>
      <c r="B866" s="224"/>
    </row>
    <row r="867">
      <c r="A867" s="224"/>
      <c r="B867" s="224"/>
    </row>
    <row r="868">
      <c r="A868" s="224"/>
      <c r="B868" s="224"/>
    </row>
    <row r="869">
      <c r="A869" s="224"/>
      <c r="B869" s="224"/>
    </row>
    <row r="870">
      <c r="A870" s="224"/>
      <c r="B870" s="224"/>
    </row>
    <row r="871">
      <c r="A871" s="224"/>
      <c r="B871" s="224"/>
    </row>
    <row r="872">
      <c r="A872" s="224"/>
      <c r="B872" s="224"/>
    </row>
    <row r="873">
      <c r="A873" s="224"/>
      <c r="B873" s="224"/>
    </row>
    <row r="874">
      <c r="A874" s="224"/>
      <c r="B874" s="224"/>
    </row>
    <row r="875">
      <c r="A875" s="224"/>
      <c r="B875" s="224"/>
    </row>
    <row r="876">
      <c r="A876" s="224"/>
      <c r="B876" s="224"/>
    </row>
    <row r="877">
      <c r="A877" s="224"/>
      <c r="B877" s="224"/>
    </row>
    <row r="878">
      <c r="A878" s="224"/>
      <c r="B878" s="224"/>
    </row>
    <row r="879">
      <c r="A879" s="224"/>
      <c r="B879" s="224"/>
    </row>
    <row r="880">
      <c r="A880" s="224"/>
      <c r="B880" s="224"/>
    </row>
    <row r="881">
      <c r="A881" s="224"/>
      <c r="B881" s="224"/>
    </row>
    <row r="882">
      <c r="A882" s="224"/>
      <c r="B882" s="224"/>
    </row>
    <row r="883">
      <c r="A883" s="224"/>
      <c r="B883" s="224"/>
    </row>
    <row r="884">
      <c r="A884" s="224"/>
      <c r="B884" s="224"/>
    </row>
    <row r="885">
      <c r="A885" s="224"/>
      <c r="B885" s="224"/>
    </row>
    <row r="886">
      <c r="A886" s="224"/>
      <c r="B886" s="224"/>
    </row>
    <row r="887">
      <c r="A887" s="224"/>
      <c r="B887" s="224"/>
    </row>
    <row r="888">
      <c r="A888" s="224"/>
      <c r="B888" s="224"/>
    </row>
    <row r="889">
      <c r="A889" s="224"/>
      <c r="B889" s="224"/>
    </row>
    <row r="890">
      <c r="A890" s="224"/>
      <c r="B890" s="224"/>
    </row>
    <row r="891">
      <c r="A891" s="224"/>
      <c r="B891" s="224"/>
    </row>
    <row r="892">
      <c r="A892" s="224"/>
      <c r="B892" s="224"/>
    </row>
    <row r="893">
      <c r="A893" s="224"/>
      <c r="B893" s="224"/>
    </row>
    <row r="894">
      <c r="A894" s="224"/>
      <c r="B894" s="224"/>
    </row>
    <row r="895">
      <c r="A895" s="224"/>
      <c r="B895" s="224"/>
    </row>
    <row r="896">
      <c r="A896" s="224"/>
      <c r="B896" s="224"/>
    </row>
    <row r="897">
      <c r="A897" s="224"/>
      <c r="B897" s="224"/>
    </row>
    <row r="898">
      <c r="A898" s="224"/>
      <c r="B898" s="224"/>
    </row>
    <row r="899">
      <c r="A899" s="224"/>
      <c r="B899" s="224"/>
    </row>
    <row r="900">
      <c r="A900" s="224"/>
      <c r="B900" s="224"/>
    </row>
    <row r="901">
      <c r="A901" s="224"/>
      <c r="B901" s="224"/>
    </row>
    <row r="902">
      <c r="A902" s="224"/>
      <c r="B902" s="224"/>
    </row>
    <row r="903">
      <c r="A903" s="224"/>
      <c r="B903" s="224"/>
    </row>
    <row r="904">
      <c r="A904" s="224"/>
      <c r="B904" s="224"/>
    </row>
    <row r="905">
      <c r="A905" s="224"/>
      <c r="B905" s="224"/>
    </row>
    <row r="906">
      <c r="A906" s="224"/>
      <c r="B906" s="224"/>
    </row>
    <row r="907">
      <c r="A907" s="224"/>
      <c r="B907" s="224"/>
    </row>
    <row r="908">
      <c r="A908" s="224"/>
      <c r="B908" s="224"/>
    </row>
    <row r="909">
      <c r="A909" s="224"/>
      <c r="B909" s="224"/>
    </row>
    <row r="910">
      <c r="A910" s="224"/>
      <c r="B910" s="224"/>
    </row>
    <row r="911">
      <c r="A911" s="224"/>
      <c r="B911" s="224"/>
    </row>
    <row r="912">
      <c r="A912" s="224"/>
      <c r="B912" s="224"/>
    </row>
    <row r="913">
      <c r="A913" s="224"/>
      <c r="B913" s="224"/>
    </row>
    <row r="914">
      <c r="A914" s="224"/>
      <c r="B914" s="224"/>
    </row>
    <row r="915">
      <c r="A915" s="224"/>
      <c r="B915" s="224"/>
    </row>
    <row r="916">
      <c r="A916" s="224"/>
      <c r="B916" s="224"/>
    </row>
    <row r="917">
      <c r="A917" s="224"/>
      <c r="B917" s="224"/>
    </row>
    <row r="918">
      <c r="A918" s="224"/>
      <c r="B918" s="224"/>
    </row>
    <row r="919">
      <c r="A919" s="224"/>
      <c r="B919" s="224"/>
    </row>
    <row r="920">
      <c r="A920" s="224"/>
      <c r="B920" s="224"/>
    </row>
    <row r="921">
      <c r="A921" s="224"/>
      <c r="B921" s="224"/>
    </row>
    <row r="922">
      <c r="A922" s="224"/>
      <c r="B922" s="224"/>
    </row>
    <row r="923">
      <c r="A923" s="224"/>
      <c r="B923" s="224"/>
    </row>
    <row r="924">
      <c r="A924" s="224"/>
      <c r="B924" s="224"/>
    </row>
    <row r="925">
      <c r="A925" s="224"/>
      <c r="B925" s="224"/>
    </row>
    <row r="926">
      <c r="A926" s="224"/>
      <c r="B926" s="224"/>
    </row>
    <row r="927">
      <c r="A927" s="224"/>
      <c r="B927" s="224"/>
    </row>
    <row r="928">
      <c r="A928" s="224"/>
      <c r="B928" s="224"/>
    </row>
    <row r="929">
      <c r="A929" s="224"/>
      <c r="B929" s="224"/>
    </row>
    <row r="930">
      <c r="A930" s="224"/>
      <c r="B930" s="224"/>
    </row>
    <row r="931">
      <c r="A931" s="224"/>
      <c r="B931" s="224"/>
    </row>
    <row r="932">
      <c r="A932" s="224"/>
      <c r="B932" s="224"/>
    </row>
    <row r="933">
      <c r="A933" s="224"/>
      <c r="B933" s="224"/>
    </row>
    <row r="934">
      <c r="A934" s="224"/>
      <c r="B934" s="224"/>
    </row>
    <row r="935">
      <c r="A935" s="224"/>
      <c r="B935" s="224"/>
    </row>
    <row r="936">
      <c r="A936" s="224"/>
      <c r="B936" s="224"/>
    </row>
    <row r="937">
      <c r="A937" s="224"/>
      <c r="B937" s="224"/>
    </row>
    <row r="938">
      <c r="A938" s="224"/>
      <c r="B938" s="224"/>
    </row>
    <row r="939">
      <c r="A939" s="224"/>
      <c r="B939" s="224"/>
    </row>
    <row r="940">
      <c r="A940" s="224"/>
      <c r="B940" s="224"/>
    </row>
    <row r="941">
      <c r="A941" s="224"/>
      <c r="B941" s="224"/>
    </row>
    <row r="942">
      <c r="A942" s="224"/>
      <c r="B942" s="224"/>
    </row>
    <row r="943">
      <c r="A943" s="224"/>
      <c r="B943" s="224"/>
    </row>
    <row r="944">
      <c r="A944" s="224"/>
      <c r="B944" s="224"/>
    </row>
    <row r="945">
      <c r="A945" s="224"/>
      <c r="B945" s="224"/>
    </row>
    <row r="946">
      <c r="A946" s="224"/>
      <c r="B946" s="224"/>
    </row>
    <row r="947">
      <c r="A947" s="224"/>
      <c r="B947" s="224"/>
    </row>
    <row r="948">
      <c r="A948" s="224"/>
      <c r="B948" s="224"/>
    </row>
    <row r="949">
      <c r="A949" s="224"/>
      <c r="B949" s="224"/>
    </row>
    <row r="950">
      <c r="A950" s="224"/>
      <c r="B950" s="224"/>
    </row>
    <row r="951">
      <c r="A951" s="224"/>
      <c r="B951" s="224"/>
    </row>
    <row r="952">
      <c r="A952" s="224"/>
      <c r="B952" s="224"/>
    </row>
    <row r="953">
      <c r="A953" s="224"/>
      <c r="B953" s="224"/>
    </row>
    <row r="954">
      <c r="A954" s="224"/>
      <c r="B954" s="224"/>
    </row>
    <row r="955">
      <c r="A955" s="224"/>
      <c r="B955" s="224"/>
    </row>
    <row r="956">
      <c r="A956" s="224"/>
      <c r="B956" s="224"/>
    </row>
    <row r="957">
      <c r="A957" s="224"/>
      <c r="B957" s="224"/>
    </row>
    <row r="958">
      <c r="A958" s="224"/>
      <c r="B958" s="224"/>
    </row>
    <row r="959">
      <c r="A959" s="224"/>
      <c r="B959" s="224"/>
    </row>
    <row r="960">
      <c r="A960" s="224"/>
      <c r="B960" s="224"/>
    </row>
    <row r="961">
      <c r="A961" s="224"/>
      <c r="B961" s="224"/>
    </row>
    <row r="962">
      <c r="A962" s="224"/>
      <c r="B962" s="224"/>
    </row>
    <row r="963">
      <c r="A963" s="224"/>
      <c r="B963" s="224"/>
    </row>
    <row r="964">
      <c r="A964" s="224"/>
      <c r="B964" s="224"/>
    </row>
    <row r="965">
      <c r="A965" s="224"/>
      <c r="B965" s="224"/>
    </row>
    <row r="966">
      <c r="A966" s="224"/>
      <c r="B966" s="224"/>
    </row>
    <row r="967">
      <c r="A967" s="224"/>
      <c r="B967" s="224"/>
    </row>
    <row r="968">
      <c r="A968" s="224"/>
      <c r="B968" s="224"/>
    </row>
    <row r="969">
      <c r="A969" s="224"/>
      <c r="B969" s="224"/>
    </row>
    <row r="970">
      <c r="A970" s="224"/>
      <c r="B970" s="224"/>
    </row>
    <row r="971">
      <c r="A971" s="224"/>
      <c r="B971" s="224"/>
    </row>
    <row r="972">
      <c r="A972" s="224"/>
      <c r="B972" s="224"/>
    </row>
    <row r="973">
      <c r="A973" s="224"/>
      <c r="B973" s="224"/>
    </row>
    <row r="974">
      <c r="A974" s="224"/>
      <c r="B974" s="224"/>
    </row>
    <row r="975">
      <c r="A975" s="224"/>
      <c r="B975" s="224"/>
    </row>
    <row r="976">
      <c r="A976" s="224"/>
      <c r="B976" s="224"/>
    </row>
    <row r="977">
      <c r="A977" s="224"/>
      <c r="B977" s="224"/>
    </row>
    <row r="978">
      <c r="A978" s="224"/>
      <c r="B978" s="224"/>
    </row>
    <row r="979">
      <c r="A979" s="224"/>
      <c r="B979" s="224"/>
    </row>
    <row r="980">
      <c r="A980" s="224"/>
      <c r="B980" s="22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0"/>
    <col customWidth="1" min="2" max="2" width="27.13"/>
  </cols>
  <sheetData>
    <row r="1">
      <c r="A1" s="233" t="s">
        <v>316</v>
      </c>
      <c r="B1" s="233" t="s">
        <v>299</v>
      </c>
      <c r="C1" s="234" t="s">
        <v>317</v>
      </c>
      <c r="D1" s="235"/>
      <c r="E1" s="235"/>
      <c r="F1" s="235"/>
      <c r="G1" s="235"/>
      <c r="H1" s="235"/>
      <c r="I1" s="235"/>
      <c r="J1" s="235"/>
      <c r="K1" s="235"/>
      <c r="L1" s="235"/>
      <c r="M1" s="235"/>
      <c r="N1" s="235"/>
      <c r="O1" s="235"/>
      <c r="P1" s="235"/>
      <c r="Q1" s="235"/>
      <c r="R1" s="235"/>
      <c r="S1" s="235"/>
      <c r="T1" s="235"/>
      <c r="U1" s="235"/>
      <c r="V1" s="235"/>
      <c r="W1" s="235"/>
      <c r="X1" s="235"/>
      <c r="Y1" s="235"/>
      <c r="Z1" s="235"/>
    </row>
    <row r="2">
      <c r="A2" s="20" t="s">
        <v>318</v>
      </c>
      <c r="B2" s="236" t="s">
        <v>319</v>
      </c>
      <c r="C2" s="237">
        <v>19.0</v>
      </c>
    </row>
    <row r="3">
      <c r="A3" s="20" t="s">
        <v>320</v>
      </c>
      <c r="B3" s="236" t="s">
        <v>321</v>
      </c>
      <c r="C3" s="237">
        <v>15.0</v>
      </c>
    </row>
    <row r="4">
      <c r="A4" s="20" t="s">
        <v>322</v>
      </c>
      <c r="B4" s="238" t="s">
        <v>323</v>
      </c>
      <c r="C4" s="237">
        <v>9.0</v>
      </c>
    </row>
    <row r="5">
      <c r="A5" s="20" t="s">
        <v>324</v>
      </c>
      <c r="B5" s="239" t="s">
        <v>325</v>
      </c>
      <c r="C5" s="237">
        <v>6.0</v>
      </c>
    </row>
    <row r="6">
      <c r="A6" s="20" t="s">
        <v>326</v>
      </c>
      <c r="B6" s="239" t="s">
        <v>327</v>
      </c>
      <c r="C6" s="237">
        <v>4.0</v>
      </c>
    </row>
    <row r="7">
      <c r="A7" s="20" t="s">
        <v>328</v>
      </c>
      <c r="B7" s="102" t="s">
        <v>329</v>
      </c>
      <c r="C7" s="49">
        <v>3.0</v>
      </c>
    </row>
    <row r="8">
      <c r="A8" s="20" t="s">
        <v>330</v>
      </c>
      <c r="B8" s="240" t="s">
        <v>331</v>
      </c>
      <c r="C8" s="49">
        <v>3.0</v>
      </c>
    </row>
    <row r="9">
      <c r="A9" s="20" t="s">
        <v>332</v>
      </c>
      <c r="B9" s="240" t="s">
        <v>333</v>
      </c>
      <c r="C9" s="49">
        <v>3.0</v>
      </c>
    </row>
    <row r="10">
      <c r="A10" s="20" t="s">
        <v>334</v>
      </c>
      <c r="B10" s="240" t="s">
        <v>335</v>
      </c>
      <c r="C10" s="49">
        <v>2.0</v>
      </c>
    </row>
    <row r="11">
      <c r="A11" s="20" t="s">
        <v>336</v>
      </c>
      <c r="B11" s="240" t="s">
        <v>337</v>
      </c>
      <c r="C11" s="49">
        <v>2.0</v>
      </c>
    </row>
    <row r="12">
      <c r="A12" s="20" t="s">
        <v>332</v>
      </c>
      <c r="B12" s="240" t="s">
        <v>338</v>
      </c>
      <c r="C12" s="49">
        <v>2.0</v>
      </c>
    </row>
    <row r="13">
      <c r="A13" s="20" t="s">
        <v>339</v>
      </c>
      <c r="B13" s="49" t="s">
        <v>340</v>
      </c>
      <c r="C13" s="49">
        <v>2.0</v>
      </c>
    </row>
    <row r="14">
      <c r="A14" s="20" t="s">
        <v>341</v>
      </c>
      <c r="B14" s="240" t="s">
        <v>342</v>
      </c>
      <c r="C14" s="49">
        <v>1.0</v>
      </c>
    </row>
    <row r="15">
      <c r="A15" s="20" t="s">
        <v>343</v>
      </c>
      <c r="B15" s="102" t="s">
        <v>344</v>
      </c>
      <c r="C15" s="49">
        <v>1.0</v>
      </c>
    </row>
    <row r="16">
      <c r="A16" s="241" t="s">
        <v>345</v>
      </c>
      <c r="B16" s="102" t="s">
        <v>346</v>
      </c>
      <c r="C16" s="49">
        <v>1.0</v>
      </c>
    </row>
    <row r="17">
      <c r="A17" s="20" t="s">
        <v>347</v>
      </c>
      <c r="B17" s="102" t="s">
        <v>348</v>
      </c>
      <c r="C17" s="49">
        <v>1.0</v>
      </c>
    </row>
    <row r="18">
      <c r="A18" s="241" t="s">
        <v>345</v>
      </c>
      <c r="B18" s="102" t="s">
        <v>225</v>
      </c>
      <c r="C18" s="49">
        <v>1.0</v>
      </c>
    </row>
    <row r="19">
      <c r="A19" s="20" t="s">
        <v>349</v>
      </c>
      <c r="B19" s="229" t="s">
        <v>350</v>
      </c>
      <c r="C19" s="49">
        <v>1.0</v>
      </c>
    </row>
    <row r="20">
      <c r="A20" s="241" t="s">
        <v>345</v>
      </c>
      <c r="B20" s="102" t="s">
        <v>351</v>
      </c>
      <c r="C20" s="49">
        <v>1.0</v>
      </c>
    </row>
    <row r="21">
      <c r="A21" s="20" t="s">
        <v>352</v>
      </c>
      <c r="B21" s="240" t="s">
        <v>353</v>
      </c>
      <c r="C21" s="49">
        <v>1.0</v>
      </c>
    </row>
    <row r="22">
      <c r="A22" s="20" t="s">
        <v>343</v>
      </c>
      <c r="B22" s="102" t="s">
        <v>354</v>
      </c>
      <c r="C22" s="49">
        <v>1.0</v>
      </c>
    </row>
    <row r="23">
      <c r="A23" s="20" t="s">
        <v>355</v>
      </c>
      <c r="B23" s="102" t="s">
        <v>356</v>
      </c>
      <c r="C23" s="49">
        <v>1.0</v>
      </c>
    </row>
    <row r="24">
      <c r="A24" s="20" t="s">
        <v>320</v>
      </c>
      <c r="B24" s="102" t="s">
        <v>335</v>
      </c>
    </row>
    <row r="25">
      <c r="A25" s="20" t="s">
        <v>357</v>
      </c>
      <c r="B25" s="240" t="s">
        <v>358</v>
      </c>
    </row>
    <row r="26">
      <c r="A26" s="20" t="s">
        <v>359</v>
      </c>
      <c r="B26" s="102" t="s">
        <v>337</v>
      </c>
    </row>
    <row r="27">
      <c r="A27" s="20" t="s">
        <v>360</v>
      </c>
      <c r="B27" s="229" t="s">
        <v>361</v>
      </c>
    </row>
    <row r="28">
      <c r="A28" s="20" t="s">
        <v>362</v>
      </c>
      <c r="B28" s="49" t="s">
        <v>340</v>
      </c>
    </row>
    <row r="29">
      <c r="A29" s="20" t="s">
        <v>363</v>
      </c>
      <c r="B29" s="240" t="s">
        <v>364</v>
      </c>
    </row>
    <row r="30">
      <c r="A30" s="20" t="s">
        <v>365</v>
      </c>
      <c r="B30" s="102" t="s">
        <v>366</v>
      </c>
    </row>
    <row r="31">
      <c r="A31" s="20" t="s">
        <v>367</v>
      </c>
      <c r="B31" s="102" t="s">
        <v>368</v>
      </c>
    </row>
    <row r="32">
      <c r="A32" s="20" t="s">
        <v>359</v>
      </c>
      <c r="B32" s="102" t="s">
        <v>331</v>
      </c>
    </row>
    <row r="33">
      <c r="A33" s="20" t="s">
        <v>369</v>
      </c>
      <c r="B33" s="102" t="s">
        <v>331</v>
      </c>
    </row>
    <row r="34">
      <c r="A34" s="20" t="s">
        <v>370</v>
      </c>
      <c r="B34" s="229" t="s">
        <v>319</v>
      </c>
    </row>
    <row r="35">
      <c r="A35" s="20" t="s">
        <v>352</v>
      </c>
      <c r="B35" s="240" t="s">
        <v>319</v>
      </c>
    </row>
    <row r="36">
      <c r="A36" s="20" t="s">
        <v>371</v>
      </c>
      <c r="B36" s="102" t="s">
        <v>319</v>
      </c>
    </row>
    <row r="37">
      <c r="A37" s="20" t="s">
        <v>372</v>
      </c>
      <c r="B37" s="102" t="s">
        <v>319</v>
      </c>
    </row>
    <row r="38">
      <c r="A38" s="20" t="s">
        <v>373</v>
      </c>
      <c r="B38" s="102" t="s">
        <v>319</v>
      </c>
    </row>
    <row r="39">
      <c r="A39" s="20" t="s">
        <v>369</v>
      </c>
      <c r="B39" s="102" t="s">
        <v>319</v>
      </c>
    </row>
    <row r="40">
      <c r="A40" s="20" t="s">
        <v>374</v>
      </c>
      <c r="B40" s="102" t="s">
        <v>319</v>
      </c>
    </row>
    <row r="41">
      <c r="A41" s="20" t="s">
        <v>375</v>
      </c>
      <c r="B41" s="102" t="s">
        <v>319</v>
      </c>
    </row>
    <row r="42">
      <c r="A42" s="20" t="s">
        <v>376</v>
      </c>
      <c r="B42" s="102" t="s">
        <v>319</v>
      </c>
    </row>
    <row r="43">
      <c r="A43" s="20" t="s">
        <v>377</v>
      </c>
      <c r="B43" s="240" t="s">
        <v>378</v>
      </c>
    </row>
    <row r="44">
      <c r="A44" s="20" t="s">
        <v>379</v>
      </c>
      <c r="B44" s="240" t="s">
        <v>380</v>
      </c>
      <c r="C44" s="49"/>
    </row>
    <row r="45">
      <c r="A45" s="20" t="s">
        <v>334</v>
      </c>
      <c r="B45" s="240" t="s">
        <v>381</v>
      </c>
    </row>
    <row r="46">
      <c r="A46" s="20" t="s">
        <v>382</v>
      </c>
      <c r="B46" s="102" t="s">
        <v>381</v>
      </c>
    </row>
    <row r="47">
      <c r="A47" s="20" t="s">
        <v>332</v>
      </c>
      <c r="B47" s="240" t="s">
        <v>381</v>
      </c>
    </row>
    <row r="48">
      <c r="A48" s="20" t="s">
        <v>369</v>
      </c>
      <c r="B48" s="102" t="s">
        <v>381</v>
      </c>
    </row>
    <row r="49">
      <c r="A49" s="20" t="s">
        <v>320</v>
      </c>
      <c r="B49" s="102" t="s">
        <v>381</v>
      </c>
    </row>
    <row r="50">
      <c r="A50" s="20" t="s">
        <v>383</v>
      </c>
      <c r="B50" s="102" t="s">
        <v>384</v>
      </c>
    </row>
    <row r="51">
      <c r="A51" s="20" t="s">
        <v>385</v>
      </c>
      <c r="B51" s="229" t="s">
        <v>386</v>
      </c>
    </row>
    <row r="52">
      <c r="A52" s="20" t="s">
        <v>379</v>
      </c>
      <c r="B52" s="240" t="s">
        <v>323</v>
      </c>
    </row>
    <row r="53">
      <c r="A53" s="20" t="s">
        <v>387</v>
      </c>
      <c r="B53" s="102" t="s">
        <v>323</v>
      </c>
    </row>
    <row r="54">
      <c r="A54" s="20" t="s">
        <v>352</v>
      </c>
      <c r="B54" s="240" t="s">
        <v>323</v>
      </c>
    </row>
    <row r="55">
      <c r="A55" s="20" t="s">
        <v>359</v>
      </c>
      <c r="B55" s="102" t="s">
        <v>323</v>
      </c>
    </row>
    <row r="56">
      <c r="A56" s="20" t="s">
        <v>388</v>
      </c>
      <c r="B56" s="240" t="s">
        <v>323</v>
      </c>
    </row>
    <row r="57">
      <c r="A57" s="20" t="s">
        <v>334</v>
      </c>
      <c r="B57" s="240" t="s">
        <v>323</v>
      </c>
    </row>
    <row r="58">
      <c r="A58" s="20" t="s">
        <v>389</v>
      </c>
      <c r="B58" s="240" t="s">
        <v>323</v>
      </c>
    </row>
    <row r="59">
      <c r="A59" s="20" t="s">
        <v>390</v>
      </c>
      <c r="B59" s="102" t="s">
        <v>323</v>
      </c>
    </row>
    <row r="60">
      <c r="A60" s="20" t="s">
        <v>391</v>
      </c>
      <c r="B60" s="240" t="s">
        <v>325</v>
      </c>
    </row>
    <row r="61">
      <c r="A61" s="20" t="s">
        <v>392</v>
      </c>
      <c r="B61" s="102" t="s">
        <v>325</v>
      </c>
    </row>
    <row r="62">
      <c r="A62" s="20" t="s">
        <v>393</v>
      </c>
      <c r="B62" s="240" t="s">
        <v>325</v>
      </c>
    </row>
    <row r="63">
      <c r="A63" s="20" t="s">
        <v>394</v>
      </c>
      <c r="B63" s="240" t="s">
        <v>325</v>
      </c>
    </row>
    <row r="64">
      <c r="A64" s="20" t="s">
        <v>395</v>
      </c>
      <c r="B64" s="102" t="s">
        <v>396</v>
      </c>
    </row>
    <row r="65">
      <c r="A65" s="241" t="s">
        <v>345</v>
      </c>
      <c r="B65" s="102" t="s">
        <v>397</v>
      </c>
    </row>
    <row r="66">
      <c r="A66" s="20" t="s">
        <v>336</v>
      </c>
      <c r="B66" s="240" t="s">
        <v>397</v>
      </c>
    </row>
    <row r="67">
      <c r="A67" s="20" t="s">
        <v>352</v>
      </c>
      <c r="B67" s="240" t="s">
        <v>397</v>
      </c>
    </row>
    <row r="68">
      <c r="A68" s="20" t="s">
        <v>359</v>
      </c>
      <c r="B68" s="102" t="s">
        <v>397</v>
      </c>
    </row>
    <row r="69">
      <c r="A69" s="20" t="s">
        <v>334</v>
      </c>
      <c r="B69" s="240" t="s">
        <v>397</v>
      </c>
    </row>
    <row r="70">
      <c r="A70" s="20" t="s">
        <v>382</v>
      </c>
      <c r="B70" s="102" t="s">
        <v>397</v>
      </c>
    </row>
    <row r="71">
      <c r="A71" s="20" t="s">
        <v>372</v>
      </c>
      <c r="B71" s="102" t="s">
        <v>397</v>
      </c>
    </row>
    <row r="72">
      <c r="A72" s="20" t="s">
        <v>398</v>
      </c>
      <c r="B72" s="240" t="s">
        <v>397</v>
      </c>
    </row>
    <row r="73">
      <c r="A73" s="20" t="s">
        <v>322</v>
      </c>
      <c r="B73" s="49" t="s">
        <v>397</v>
      </c>
    </row>
    <row r="74">
      <c r="A74" s="20" t="s">
        <v>399</v>
      </c>
      <c r="B74" s="240" t="s">
        <v>397</v>
      </c>
    </row>
    <row r="75">
      <c r="A75" s="20" t="s">
        <v>400</v>
      </c>
      <c r="B75" s="240" t="s">
        <v>397</v>
      </c>
    </row>
    <row r="76">
      <c r="A76" s="20" t="s">
        <v>394</v>
      </c>
      <c r="B76" s="240" t="s">
        <v>397</v>
      </c>
    </row>
    <row r="77">
      <c r="A77" s="20" t="s">
        <v>377</v>
      </c>
      <c r="B77" s="240" t="s">
        <v>397</v>
      </c>
    </row>
    <row r="78">
      <c r="A78" s="20" t="s">
        <v>390</v>
      </c>
      <c r="B78" s="102" t="s">
        <v>401</v>
      </c>
    </row>
    <row r="79">
      <c r="A79" s="20" t="s">
        <v>330</v>
      </c>
      <c r="B79" s="240" t="s">
        <v>333</v>
      </c>
    </row>
    <row r="80">
      <c r="A80" s="20" t="s">
        <v>352</v>
      </c>
      <c r="B80" s="240" t="s">
        <v>333</v>
      </c>
    </row>
    <row r="81">
      <c r="A81" s="20" t="s">
        <v>402</v>
      </c>
      <c r="B81" s="49" t="s">
        <v>403</v>
      </c>
    </row>
    <row r="82">
      <c r="B82" s="224"/>
    </row>
    <row r="83">
      <c r="B83" s="224"/>
    </row>
    <row r="84">
      <c r="B84" s="224"/>
    </row>
    <row r="85">
      <c r="B85" s="224"/>
    </row>
    <row r="86">
      <c r="B86" s="224"/>
    </row>
    <row r="87">
      <c r="B87" s="224"/>
    </row>
    <row r="88">
      <c r="B88" s="224"/>
    </row>
    <row r="89">
      <c r="B89" s="224"/>
    </row>
    <row r="90">
      <c r="B90" s="224"/>
    </row>
    <row r="91">
      <c r="B91" s="224"/>
    </row>
    <row r="92">
      <c r="B92" s="224"/>
    </row>
    <row r="93">
      <c r="B93" s="224"/>
    </row>
    <row r="94">
      <c r="B94" s="224"/>
    </row>
    <row r="95">
      <c r="B95" s="224"/>
    </row>
    <row r="96">
      <c r="B96" s="224"/>
    </row>
    <row r="97">
      <c r="B97" s="224"/>
    </row>
    <row r="98">
      <c r="B98" s="224"/>
    </row>
    <row r="99">
      <c r="B99" s="224"/>
    </row>
    <row r="100">
      <c r="B100" s="224"/>
    </row>
    <row r="101">
      <c r="B101" s="224"/>
    </row>
    <row r="102">
      <c r="B102" s="224"/>
    </row>
    <row r="103">
      <c r="B103" s="224"/>
    </row>
    <row r="104">
      <c r="B104" s="224"/>
    </row>
    <row r="105">
      <c r="B105" s="224"/>
    </row>
    <row r="106">
      <c r="B106" s="224"/>
    </row>
    <row r="107">
      <c r="B107" s="224"/>
    </row>
    <row r="108">
      <c r="B108" s="224"/>
    </row>
    <row r="109">
      <c r="B109" s="224"/>
    </row>
    <row r="110">
      <c r="B110" s="224"/>
    </row>
    <row r="111">
      <c r="B111" s="224"/>
    </row>
    <row r="112">
      <c r="B112" s="224"/>
    </row>
    <row r="113">
      <c r="B113" s="224"/>
    </row>
    <row r="114">
      <c r="B114" s="224"/>
    </row>
    <row r="115">
      <c r="B115" s="224"/>
    </row>
    <row r="116">
      <c r="B116" s="224"/>
    </row>
    <row r="117">
      <c r="B117" s="224"/>
    </row>
    <row r="118">
      <c r="B118" s="224"/>
    </row>
    <row r="119">
      <c r="B119" s="224"/>
    </row>
    <row r="120">
      <c r="B120" s="224"/>
    </row>
    <row r="121">
      <c r="B121" s="224"/>
    </row>
    <row r="122">
      <c r="B122" s="224"/>
    </row>
    <row r="123">
      <c r="B123" s="224"/>
    </row>
    <row r="124">
      <c r="B124" s="224"/>
    </row>
    <row r="125">
      <c r="B125" s="224"/>
    </row>
    <row r="126">
      <c r="B126" s="224"/>
    </row>
    <row r="127">
      <c r="B127" s="224"/>
    </row>
    <row r="128">
      <c r="B128" s="224"/>
    </row>
    <row r="129">
      <c r="B129" s="224"/>
    </row>
    <row r="130">
      <c r="B130" s="224"/>
    </row>
    <row r="131">
      <c r="B131" s="224"/>
    </row>
    <row r="132">
      <c r="B132" s="224"/>
    </row>
    <row r="133">
      <c r="B133" s="224"/>
    </row>
    <row r="134">
      <c r="B134" s="224"/>
    </row>
    <row r="135">
      <c r="B135" s="224"/>
    </row>
    <row r="136">
      <c r="B136" s="224"/>
    </row>
    <row r="137">
      <c r="B137" s="224"/>
    </row>
    <row r="138">
      <c r="B138" s="224"/>
    </row>
    <row r="139">
      <c r="B139" s="224"/>
    </row>
    <row r="140">
      <c r="B140" s="224"/>
    </row>
    <row r="141">
      <c r="B141" s="224"/>
    </row>
    <row r="142">
      <c r="B142" s="224"/>
    </row>
    <row r="143">
      <c r="B143" s="224"/>
    </row>
    <row r="144">
      <c r="B144" s="224"/>
    </row>
    <row r="145">
      <c r="B145" s="224"/>
    </row>
    <row r="146">
      <c r="B146" s="224"/>
    </row>
    <row r="147">
      <c r="B147" s="224"/>
    </row>
    <row r="148">
      <c r="B148" s="224"/>
    </row>
    <row r="149">
      <c r="B149" s="224"/>
    </row>
    <row r="150">
      <c r="B150" s="224"/>
    </row>
    <row r="151">
      <c r="B151" s="224"/>
    </row>
    <row r="152">
      <c r="B152" s="224"/>
    </row>
    <row r="153">
      <c r="B153" s="224"/>
    </row>
    <row r="154">
      <c r="B154" s="224"/>
    </row>
    <row r="155">
      <c r="B155" s="224"/>
    </row>
    <row r="156">
      <c r="B156" s="224"/>
    </row>
    <row r="157">
      <c r="B157" s="224"/>
    </row>
    <row r="158">
      <c r="B158" s="224"/>
    </row>
    <row r="159">
      <c r="B159" s="224"/>
    </row>
    <row r="160">
      <c r="B160" s="224"/>
    </row>
    <row r="161">
      <c r="B161" s="224"/>
    </row>
    <row r="162">
      <c r="B162" s="224"/>
    </row>
    <row r="163">
      <c r="B163" s="224"/>
    </row>
    <row r="164">
      <c r="B164" s="224"/>
    </row>
    <row r="165">
      <c r="B165" s="224"/>
    </row>
    <row r="166">
      <c r="B166" s="224"/>
    </row>
    <row r="167">
      <c r="B167" s="224"/>
    </row>
    <row r="168">
      <c r="B168" s="224"/>
    </row>
    <row r="169">
      <c r="B169" s="224"/>
    </row>
    <row r="170">
      <c r="B170" s="224"/>
    </row>
    <row r="171">
      <c r="B171" s="224"/>
    </row>
    <row r="172">
      <c r="B172" s="224"/>
    </row>
    <row r="173">
      <c r="B173" s="224"/>
    </row>
    <row r="174">
      <c r="B174" s="224"/>
    </row>
    <row r="175">
      <c r="B175" s="224"/>
    </row>
    <row r="176">
      <c r="B176" s="224"/>
    </row>
    <row r="177">
      <c r="B177" s="224"/>
    </row>
    <row r="178">
      <c r="B178" s="224"/>
    </row>
    <row r="179">
      <c r="B179" s="224"/>
    </row>
    <row r="180">
      <c r="B180" s="224"/>
    </row>
    <row r="181">
      <c r="B181" s="224"/>
    </row>
    <row r="182">
      <c r="B182" s="224"/>
    </row>
    <row r="183">
      <c r="B183" s="224"/>
    </row>
    <row r="184">
      <c r="B184" s="224"/>
    </row>
    <row r="185">
      <c r="B185" s="224"/>
    </row>
    <row r="186">
      <c r="B186" s="224"/>
    </row>
    <row r="187">
      <c r="B187" s="224"/>
    </row>
    <row r="188">
      <c r="B188" s="224"/>
    </row>
    <row r="189">
      <c r="B189" s="224"/>
    </row>
    <row r="190">
      <c r="B190" s="224"/>
    </row>
    <row r="191">
      <c r="B191" s="224"/>
    </row>
    <row r="192">
      <c r="B192" s="224"/>
    </row>
    <row r="193">
      <c r="B193" s="224"/>
    </row>
    <row r="194">
      <c r="B194" s="224"/>
    </row>
    <row r="195">
      <c r="B195" s="224"/>
    </row>
    <row r="196">
      <c r="B196" s="224"/>
    </row>
    <row r="197">
      <c r="B197" s="224"/>
    </row>
    <row r="198">
      <c r="B198" s="224"/>
    </row>
    <row r="199">
      <c r="B199" s="224"/>
    </row>
    <row r="200">
      <c r="B200" s="224"/>
    </row>
    <row r="201">
      <c r="B201" s="224"/>
    </row>
    <row r="202">
      <c r="B202" s="224"/>
    </row>
    <row r="203">
      <c r="B203" s="224"/>
    </row>
    <row r="204">
      <c r="B204" s="224"/>
    </row>
    <row r="205">
      <c r="B205" s="224"/>
    </row>
    <row r="206">
      <c r="B206" s="224"/>
    </row>
    <row r="207">
      <c r="B207" s="224"/>
    </row>
    <row r="208">
      <c r="B208" s="224"/>
    </row>
    <row r="209">
      <c r="B209" s="224"/>
    </row>
    <row r="210">
      <c r="B210" s="224"/>
    </row>
    <row r="211">
      <c r="B211" s="224"/>
    </row>
    <row r="212">
      <c r="B212" s="224"/>
    </row>
    <row r="213">
      <c r="B213" s="224"/>
    </row>
    <row r="214">
      <c r="B214" s="224"/>
    </row>
    <row r="215">
      <c r="B215" s="224"/>
    </row>
    <row r="216">
      <c r="B216" s="224"/>
    </row>
    <row r="217">
      <c r="B217" s="224"/>
    </row>
    <row r="218">
      <c r="B218" s="224"/>
    </row>
    <row r="219">
      <c r="B219" s="224"/>
    </row>
    <row r="220">
      <c r="B220" s="224"/>
    </row>
    <row r="221">
      <c r="B221" s="224"/>
    </row>
    <row r="222">
      <c r="B222" s="224"/>
    </row>
    <row r="223">
      <c r="B223" s="224"/>
    </row>
    <row r="224">
      <c r="B224" s="224"/>
    </row>
    <row r="225">
      <c r="B225" s="224"/>
    </row>
    <row r="226">
      <c r="B226" s="224"/>
    </row>
    <row r="227">
      <c r="B227" s="224"/>
    </row>
    <row r="228">
      <c r="B228" s="224"/>
    </row>
    <row r="229">
      <c r="B229" s="224"/>
    </row>
    <row r="230">
      <c r="B230" s="224"/>
    </row>
    <row r="231">
      <c r="B231" s="224"/>
    </row>
    <row r="232">
      <c r="B232" s="224"/>
    </row>
    <row r="233">
      <c r="B233" s="224"/>
    </row>
    <row r="234">
      <c r="B234" s="224"/>
    </row>
    <row r="235">
      <c r="B235" s="224"/>
    </row>
    <row r="236">
      <c r="B236" s="224"/>
    </row>
    <row r="237">
      <c r="B237" s="224"/>
    </row>
    <row r="238">
      <c r="B238" s="224"/>
    </row>
    <row r="239">
      <c r="B239" s="224"/>
    </row>
    <row r="240">
      <c r="B240" s="224"/>
    </row>
    <row r="241">
      <c r="B241" s="224"/>
    </row>
    <row r="242">
      <c r="B242" s="224"/>
    </row>
    <row r="243">
      <c r="B243" s="224"/>
    </row>
    <row r="244">
      <c r="B244" s="224"/>
    </row>
    <row r="245">
      <c r="B245" s="224"/>
    </row>
    <row r="246">
      <c r="B246" s="224"/>
    </row>
    <row r="247">
      <c r="B247" s="224"/>
    </row>
    <row r="248">
      <c r="B248" s="224"/>
    </row>
    <row r="249">
      <c r="B249" s="224"/>
    </row>
    <row r="250">
      <c r="B250" s="224"/>
    </row>
    <row r="251">
      <c r="B251" s="224"/>
    </row>
    <row r="252">
      <c r="B252" s="224"/>
    </row>
    <row r="253">
      <c r="B253" s="224"/>
    </row>
    <row r="254">
      <c r="B254" s="224"/>
    </row>
    <row r="255">
      <c r="B255" s="224"/>
    </row>
    <row r="256">
      <c r="B256" s="224"/>
    </row>
    <row r="257">
      <c r="B257" s="224"/>
    </row>
    <row r="258">
      <c r="B258" s="224"/>
    </row>
    <row r="259">
      <c r="B259" s="224"/>
    </row>
    <row r="260">
      <c r="B260" s="224"/>
    </row>
    <row r="261">
      <c r="B261" s="224"/>
    </row>
    <row r="262">
      <c r="B262" s="224"/>
    </row>
    <row r="263">
      <c r="B263" s="224"/>
    </row>
    <row r="264">
      <c r="B264" s="224"/>
    </row>
    <row r="265">
      <c r="B265" s="224"/>
    </row>
    <row r="266">
      <c r="B266" s="224"/>
    </row>
    <row r="267">
      <c r="B267" s="224"/>
    </row>
    <row r="268">
      <c r="B268" s="224"/>
    </row>
    <row r="269">
      <c r="B269" s="224"/>
    </row>
    <row r="270">
      <c r="B270" s="224"/>
    </row>
    <row r="271">
      <c r="B271" s="224"/>
    </row>
    <row r="272">
      <c r="B272" s="224"/>
    </row>
    <row r="273">
      <c r="B273" s="224"/>
    </row>
    <row r="274">
      <c r="B274" s="224"/>
    </row>
    <row r="275">
      <c r="B275" s="224"/>
    </row>
    <row r="276">
      <c r="B276" s="224"/>
    </row>
    <row r="277">
      <c r="B277" s="224"/>
    </row>
    <row r="278">
      <c r="B278" s="224"/>
    </row>
    <row r="279">
      <c r="B279" s="224"/>
    </row>
    <row r="280">
      <c r="B280" s="224"/>
    </row>
    <row r="281">
      <c r="B281" s="224"/>
    </row>
    <row r="282">
      <c r="B282" s="224"/>
    </row>
    <row r="283">
      <c r="B283" s="224"/>
    </row>
    <row r="284">
      <c r="B284" s="224"/>
    </row>
    <row r="285">
      <c r="B285" s="224"/>
    </row>
    <row r="286">
      <c r="B286" s="224"/>
    </row>
    <row r="287">
      <c r="B287" s="224"/>
    </row>
    <row r="288">
      <c r="B288" s="224"/>
    </row>
    <row r="289">
      <c r="B289" s="224"/>
    </row>
    <row r="290">
      <c r="B290" s="224"/>
    </row>
    <row r="291">
      <c r="B291" s="224"/>
    </row>
    <row r="292">
      <c r="B292" s="224"/>
    </row>
    <row r="293">
      <c r="B293" s="224"/>
    </row>
    <row r="294">
      <c r="B294" s="224"/>
    </row>
    <row r="295">
      <c r="B295" s="224"/>
    </row>
    <row r="296">
      <c r="B296" s="224"/>
    </row>
    <row r="297">
      <c r="B297" s="224"/>
    </row>
    <row r="298">
      <c r="B298" s="224"/>
    </row>
    <row r="299">
      <c r="B299" s="224"/>
    </row>
    <row r="300">
      <c r="B300" s="224"/>
    </row>
    <row r="301">
      <c r="B301" s="224"/>
    </row>
    <row r="302">
      <c r="B302" s="224"/>
    </row>
    <row r="303">
      <c r="B303" s="224"/>
    </row>
    <row r="304">
      <c r="B304" s="224"/>
    </row>
    <row r="305">
      <c r="B305" s="224"/>
    </row>
    <row r="306">
      <c r="B306" s="224"/>
    </row>
    <row r="307">
      <c r="B307" s="224"/>
    </row>
    <row r="308">
      <c r="B308" s="224"/>
    </row>
    <row r="309">
      <c r="B309" s="224"/>
    </row>
    <row r="310">
      <c r="B310" s="224"/>
    </row>
    <row r="311">
      <c r="B311" s="224"/>
    </row>
    <row r="312">
      <c r="B312" s="224"/>
    </row>
    <row r="313">
      <c r="B313" s="224"/>
    </row>
    <row r="314">
      <c r="B314" s="224"/>
    </row>
    <row r="315">
      <c r="B315" s="224"/>
    </row>
    <row r="316">
      <c r="B316" s="224"/>
    </row>
    <row r="317">
      <c r="B317" s="224"/>
    </row>
    <row r="318">
      <c r="B318" s="224"/>
    </row>
    <row r="319">
      <c r="B319" s="224"/>
    </row>
    <row r="320">
      <c r="B320" s="224"/>
    </row>
    <row r="321">
      <c r="B321" s="224"/>
    </row>
    <row r="322">
      <c r="B322" s="224"/>
    </row>
    <row r="323">
      <c r="B323" s="224"/>
    </row>
    <row r="324">
      <c r="B324" s="224"/>
    </row>
    <row r="325">
      <c r="B325" s="224"/>
    </row>
    <row r="326">
      <c r="B326" s="224"/>
    </row>
    <row r="327">
      <c r="B327" s="224"/>
    </row>
    <row r="328">
      <c r="B328" s="224"/>
    </row>
    <row r="329">
      <c r="B329" s="224"/>
    </row>
    <row r="330">
      <c r="B330" s="224"/>
    </row>
    <row r="331">
      <c r="B331" s="224"/>
    </row>
    <row r="332">
      <c r="B332" s="224"/>
    </row>
    <row r="333">
      <c r="B333" s="224"/>
    </row>
    <row r="334">
      <c r="B334" s="224"/>
    </row>
    <row r="335">
      <c r="B335" s="224"/>
    </row>
    <row r="336">
      <c r="B336" s="224"/>
    </row>
    <row r="337">
      <c r="B337" s="224"/>
    </row>
    <row r="338">
      <c r="B338" s="224"/>
    </row>
    <row r="339">
      <c r="B339" s="224"/>
    </row>
    <row r="340">
      <c r="B340" s="224"/>
    </row>
    <row r="341">
      <c r="B341" s="224"/>
    </row>
    <row r="342">
      <c r="B342" s="224"/>
    </row>
    <row r="343">
      <c r="B343" s="224"/>
    </row>
    <row r="344">
      <c r="B344" s="224"/>
    </row>
    <row r="345">
      <c r="B345" s="224"/>
    </row>
    <row r="346">
      <c r="B346" s="224"/>
    </row>
    <row r="347">
      <c r="B347" s="224"/>
    </row>
    <row r="348">
      <c r="B348" s="224"/>
    </row>
    <row r="349">
      <c r="B349" s="224"/>
    </row>
    <row r="350">
      <c r="B350" s="224"/>
    </row>
    <row r="351">
      <c r="B351" s="224"/>
    </row>
    <row r="352">
      <c r="B352" s="224"/>
    </row>
    <row r="353">
      <c r="B353" s="224"/>
    </row>
    <row r="354">
      <c r="B354" s="224"/>
    </row>
    <row r="355">
      <c r="B355" s="224"/>
    </row>
    <row r="356">
      <c r="B356" s="224"/>
    </row>
    <row r="357">
      <c r="B357" s="224"/>
    </row>
    <row r="358">
      <c r="B358" s="224"/>
    </row>
    <row r="359">
      <c r="B359" s="224"/>
    </row>
    <row r="360">
      <c r="B360" s="224"/>
    </row>
    <row r="361">
      <c r="B361" s="224"/>
    </row>
    <row r="362">
      <c r="B362" s="224"/>
    </row>
    <row r="363">
      <c r="B363" s="224"/>
    </row>
    <row r="364">
      <c r="B364" s="224"/>
    </row>
    <row r="365">
      <c r="B365" s="224"/>
    </row>
    <row r="366">
      <c r="B366" s="224"/>
    </row>
    <row r="367">
      <c r="B367" s="224"/>
    </row>
    <row r="368">
      <c r="B368" s="224"/>
    </row>
    <row r="369">
      <c r="B369" s="224"/>
    </row>
    <row r="370">
      <c r="B370" s="224"/>
    </row>
    <row r="371">
      <c r="B371" s="224"/>
    </row>
    <row r="372">
      <c r="B372" s="224"/>
    </row>
    <row r="373">
      <c r="B373" s="224"/>
    </row>
    <row r="374">
      <c r="B374" s="224"/>
    </row>
    <row r="375">
      <c r="B375" s="224"/>
    </row>
    <row r="376">
      <c r="B376" s="224"/>
    </row>
    <row r="377">
      <c r="B377" s="224"/>
    </row>
    <row r="378">
      <c r="B378" s="224"/>
    </row>
    <row r="379">
      <c r="B379" s="224"/>
    </row>
    <row r="380">
      <c r="B380" s="224"/>
    </row>
    <row r="381">
      <c r="B381" s="224"/>
    </row>
    <row r="382">
      <c r="B382" s="224"/>
    </row>
    <row r="383">
      <c r="B383" s="224"/>
    </row>
    <row r="384">
      <c r="B384" s="224"/>
    </row>
    <row r="385">
      <c r="B385" s="224"/>
    </row>
    <row r="386">
      <c r="B386" s="224"/>
    </row>
    <row r="387">
      <c r="B387" s="224"/>
    </row>
    <row r="388">
      <c r="B388" s="224"/>
    </row>
    <row r="389">
      <c r="B389" s="224"/>
    </row>
    <row r="390">
      <c r="B390" s="224"/>
    </row>
    <row r="391">
      <c r="B391" s="224"/>
    </row>
    <row r="392">
      <c r="B392" s="224"/>
    </row>
    <row r="393">
      <c r="B393" s="224"/>
    </row>
    <row r="394">
      <c r="B394" s="224"/>
    </row>
    <row r="395">
      <c r="B395" s="224"/>
    </row>
    <row r="396">
      <c r="B396" s="224"/>
    </row>
    <row r="397">
      <c r="B397" s="224"/>
    </row>
    <row r="398">
      <c r="B398" s="224"/>
    </row>
    <row r="399">
      <c r="B399" s="224"/>
    </row>
    <row r="400">
      <c r="B400" s="224"/>
    </row>
    <row r="401">
      <c r="B401" s="224"/>
    </row>
    <row r="402">
      <c r="B402" s="224"/>
    </row>
    <row r="403">
      <c r="B403" s="224"/>
    </row>
    <row r="404">
      <c r="B404" s="224"/>
    </row>
    <row r="405">
      <c r="B405" s="224"/>
    </row>
    <row r="406">
      <c r="B406" s="224"/>
    </row>
    <row r="407">
      <c r="B407" s="224"/>
    </row>
    <row r="408">
      <c r="B408" s="224"/>
    </row>
    <row r="409">
      <c r="B409" s="224"/>
    </row>
    <row r="410">
      <c r="B410" s="224"/>
    </row>
    <row r="411">
      <c r="B411" s="224"/>
    </row>
    <row r="412">
      <c r="B412" s="224"/>
    </row>
    <row r="413">
      <c r="B413" s="224"/>
    </row>
    <row r="414">
      <c r="B414" s="224"/>
    </row>
    <row r="415">
      <c r="B415" s="224"/>
    </row>
    <row r="416">
      <c r="B416" s="224"/>
    </row>
    <row r="417">
      <c r="B417" s="224"/>
    </row>
    <row r="418">
      <c r="B418" s="224"/>
    </row>
    <row r="419">
      <c r="B419" s="224"/>
    </row>
    <row r="420">
      <c r="B420" s="224"/>
    </row>
    <row r="421">
      <c r="B421" s="224"/>
    </row>
    <row r="422">
      <c r="B422" s="224"/>
    </row>
    <row r="423">
      <c r="B423" s="224"/>
    </row>
    <row r="424">
      <c r="B424" s="224"/>
    </row>
    <row r="425">
      <c r="B425" s="224"/>
    </row>
    <row r="426">
      <c r="B426" s="224"/>
    </row>
    <row r="427">
      <c r="B427" s="224"/>
    </row>
    <row r="428">
      <c r="B428" s="224"/>
    </row>
    <row r="429">
      <c r="B429" s="224"/>
    </row>
    <row r="430">
      <c r="B430" s="224"/>
    </row>
    <row r="431">
      <c r="B431" s="224"/>
    </row>
    <row r="432">
      <c r="B432" s="224"/>
    </row>
    <row r="433">
      <c r="B433" s="224"/>
    </row>
    <row r="434">
      <c r="B434" s="224"/>
    </row>
    <row r="435">
      <c r="B435" s="224"/>
    </row>
    <row r="436">
      <c r="B436" s="224"/>
    </row>
    <row r="437">
      <c r="B437" s="224"/>
    </row>
    <row r="438">
      <c r="B438" s="224"/>
    </row>
    <row r="439">
      <c r="B439" s="224"/>
    </row>
    <row r="440">
      <c r="B440" s="224"/>
    </row>
    <row r="441">
      <c r="B441" s="224"/>
    </row>
    <row r="442">
      <c r="B442" s="224"/>
    </row>
    <row r="443">
      <c r="B443" s="224"/>
    </row>
    <row r="444">
      <c r="B444" s="224"/>
    </row>
    <row r="445">
      <c r="B445" s="224"/>
    </row>
    <row r="446">
      <c r="B446" s="224"/>
    </row>
    <row r="447">
      <c r="B447" s="224"/>
    </row>
    <row r="448">
      <c r="B448" s="224"/>
    </row>
    <row r="449">
      <c r="B449" s="224"/>
    </row>
    <row r="450">
      <c r="B450" s="224"/>
    </row>
    <row r="451">
      <c r="B451" s="224"/>
    </row>
    <row r="452">
      <c r="B452" s="224"/>
    </row>
    <row r="453">
      <c r="B453" s="224"/>
    </row>
    <row r="454">
      <c r="B454" s="224"/>
    </row>
    <row r="455">
      <c r="B455" s="224"/>
    </row>
    <row r="456">
      <c r="B456" s="224"/>
    </row>
    <row r="457">
      <c r="B457" s="224"/>
    </row>
    <row r="458">
      <c r="B458" s="224"/>
    </row>
    <row r="459">
      <c r="B459" s="224"/>
    </row>
    <row r="460">
      <c r="B460" s="224"/>
    </row>
    <row r="461">
      <c r="B461" s="224"/>
    </row>
    <row r="462">
      <c r="B462" s="224"/>
    </row>
    <row r="463">
      <c r="B463" s="224"/>
    </row>
    <row r="464">
      <c r="B464" s="224"/>
    </row>
    <row r="465">
      <c r="B465" s="224"/>
    </row>
    <row r="466">
      <c r="B466" s="224"/>
    </row>
    <row r="467">
      <c r="B467" s="224"/>
    </row>
    <row r="468">
      <c r="B468" s="224"/>
    </row>
    <row r="469">
      <c r="B469" s="224"/>
    </row>
    <row r="470">
      <c r="B470" s="224"/>
    </row>
    <row r="471">
      <c r="B471" s="224"/>
    </row>
    <row r="472">
      <c r="B472" s="224"/>
    </row>
    <row r="473">
      <c r="B473" s="224"/>
    </row>
    <row r="474">
      <c r="B474" s="224"/>
    </row>
    <row r="475">
      <c r="B475" s="224"/>
    </row>
    <row r="476">
      <c r="B476" s="224"/>
    </row>
    <row r="477">
      <c r="B477" s="224"/>
    </row>
    <row r="478">
      <c r="B478" s="224"/>
    </row>
    <row r="479">
      <c r="B479" s="224"/>
    </row>
    <row r="480">
      <c r="B480" s="224"/>
    </row>
    <row r="481">
      <c r="B481" s="224"/>
    </row>
    <row r="482">
      <c r="B482" s="224"/>
    </row>
    <row r="483">
      <c r="B483" s="224"/>
    </row>
    <row r="484">
      <c r="B484" s="224"/>
    </row>
    <row r="485">
      <c r="B485" s="224"/>
    </row>
    <row r="486">
      <c r="B486" s="224"/>
    </row>
    <row r="487">
      <c r="B487" s="224"/>
    </row>
    <row r="488">
      <c r="B488" s="224"/>
    </row>
    <row r="489">
      <c r="B489" s="224"/>
    </row>
    <row r="490">
      <c r="B490" s="224"/>
    </row>
    <row r="491">
      <c r="B491" s="224"/>
    </row>
    <row r="492">
      <c r="B492" s="224"/>
    </row>
    <row r="493">
      <c r="B493" s="224"/>
    </row>
    <row r="494">
      <c r="B494" s="224"/>
    </row>
    <row r="495">
      <c r="B495" s="224"/>
    </row>
    <row r="496">
      <c r="B496" s="224"/>
    </row>
    <row r="497">
      <c r="B497" s="224"/>
    </row>
    <row r="498">
      <c r="B498" s="224"/>
    </row>
    <row r="499">
      <c r="B499" s="224"/>
    </row>
    <row r="500">
      <c r="B500" s="224"/>
    </row>
    <row r="501">
      <c r="B501" s="224"/>
    </row>
    <row r="502">
      <c r="B502" s="224"/>
    </row>
    <row r="503">
      <c r="B503" s="224"/>
    </row>
    <row r="504">
      <c r="B504" s="224"/>
    </row>
    <row r="505">
      <c r="B505" s="224"/>
    </row>
    <row r="506">
      <c r="B506" s="224"/>
    </row>
    <row r="507">
      <c r="B507" s="224"/>
    </row>
    <row r="508">
      <c r="B508" s="224"/>
    </row>
    <row r="509">
      <c r="B509" s="224"/>
    </row>
    <row r="510">
      <c r="B510" s="224"/>
    </row>
    <row r="511">
      <c r="B511" s="224"/>
    </row>
    <row r="512">
      <c r="B512" s="224"/>
    </row>
    <row r="513">
      <c r="B513" s="224"/>
    </row>
    <row r="514">
      <c r="B514" s="224"/>
    </row>
    <row r="515">
      <c r="B515" s="224"/>
    </row>
    <row r="516">
      <c r="B516" s="224"/>
    </row>
    <row r="517">
      <c r="B517" s="224"/>
    </row>
    <row r="518">
      <c r="B518" s="224"/>
    </row>
    <row r="519">
      <c r="B519" s="224"/>
    </row>
    <row r="520">
      <c r="B520" s="224"/>
    </row>
    <row r="521">
      <c r="B521" s="224"/>
    </row>
    <row r="522">
      <c r="B522" s="224"/>
    </row>
    <row r="523">
      <c r="B523" s="224"/>
    </row>
    <row r="524">
      <c r="B524" s="224"/>
    </row>
    <row r="525">
      <c r="B525" s="224"/>
    </row>
    <row r="526">
      <c r="B526" s="224"/>
    </row>
    <row r="527">
      <c r="B527" s="224"/>
    </row>
    <row r="528">
      <c r="B528" s="224"/>
    </row>
    <row r="529">
      <c r="B529" s="224"/>
    </row>
    <row r="530">
      <c r="B530" s="224"/>
    </row>
    <row r="531">
      <c r="B531" s="224"/>
    </row>
    <row r="532">
      <c r="B532" s="224"/>
    </row>
    <row r="533">
      <c r="B533" s="224"/>
    </row>
    <row r="534">
      <c r="B534" s="224"/>
    </row>
    <row r="535">
      <c r="B535" s="224"/>
    </row>
    <row r="536">
      <c r="B536" s="224"/>
    </row>
    <row r="537">
      <c r="B537" s="224"/>
    </row>
    <row r="538">
      <c r="B538" s="224"/>
    </row>
    <row r="539">
      <c r="B539" s="224"/>
    </row>
    <row r="540">
      <c r="B540" s="224"/>
    </row>
    <row r="541">
      <c r="B541" s="224"/>
    </row>
    <row r="542">
      <c r="B542" s="224"/>
    </row>
    <row r="543">
      <c r="B543" s="224"/>
    </row>
    <row r="544">
      <c r="B544" s="224"/>
    </row>
    <row r="545">
      <c r="B545" s="224"/>
    </row>
    <row r="546">
      <c r="B546" s="224"/>
    </row>
    <row r="547">
      <c r="B547" s="224"/>
    </row>
    <row r="548">
      <c r="B548" s="224"/>
    </row>
    <row r="549">
      <c r="B549" s="224"/>
    </row>
    <row r="550">
      <c r="B550" s="224"/>
    </row>
    <row r="551">
      <c r="B551" s="224"/>
    </row>
    <row r="552">
      <c r="B552" s="224"/>
    </row>
    <row r="553">
      <c r="B553" s="224"/>
    </row>
    <row r="554">
      <c r="B554" s="224"/>
    </row>
    <row r="555">
      <c r="B555" s="224"/>
    </row>
    <row r="556">
      <c r="B556" s="224"/>
    </row>
    <row r="557">
      <c r="B557" s="224"/>
    </row>
    <row r="558">
      <c r="B558" s="224"/>
    </row>
    <row r="559">
      <c r="B559" s="224"/>
    </row>
    <row r="560">
      <c r="B560" s="224"/>
    </row>
    <row r="561">
      <c r="B561" s="224"/>
    </row>
    <row r="562">
      <c r="B562" s="224"/>
    </row>
    <row r="563">
      <c r="B563" s="224"/>
    </row>
    <row r="564">
      <c r="B564" s="224"/>
    </row>
    <row r="565">
      <c r="B565" s="224"/>
    </row>
    <row r="566">
      <c r="B566" s="224"/>
    </row>
    <row r="567">
      <c r="B567" s="224"/>
    </row>
    <row r="568">
      <c r="B568" s="224"/>
    </row>
    <row r="569">
      <c r="B569" s="224"/>
    </row>
    <row r="570">
      <c r="B570" s="224"/>
    </row>
    <row r="571">
      <c r="B571" s="224"/>
    </row>
    <row r="572">
      <c r="B572" s="224"/>
    </row>
    <row r="573">
      <c r="B573" s="224"/>
    </row>
    <row r="574">
      <c r="B574" s="224"/>
    </row>
    <row r="575">
      <c r="B575" s="224"/>
    </row>
    <row r="576">
      <c r="B576" s="224"/>
    </row>
    <row r="577">
      <c r="B577" s="224"/>
    </row>
    <row r="578">
      <c r="B578" s="224"/>
    </row>
    <row r="579">
      <c r="B579" s="224"/>
    </row>
    <row r="580">
      <c r="B580" s="224"/>
    </row>
    <row r="581">
      <c r="B581" s="224"/>
    </row>
    <row r="582">
      <c r="B582" s="224"/>
    </row>
    <row r="583">
      <c r="B583" s="224"/>
    </row>
    <row r="584">
      <c r="B584" s="224"/>
    </row>
    <row r="585">
      <c r="B585" s="224"/>
    </row>
    <row r="586">
      <c r="B586" s="224"/>
    </row>
    <row r="587">
      <c r="B587" s="224"/>
    </row>
    <row r="588">
      <c r="B588" s="224"/>
    </row>
    <row r="589">
      <c r="B589" s="224"/>
    </row>
    <row r="590">
      <c r="B590" s="224"/>
    </row>
    <row r="591">
      <c r="B591" s="224"/>
    </row>
    <row r="592">
      <c r="B592" s="224"/>
    </row>
    <row r="593">
      <c r="B593" s="224"/>
    </row>
    <row r="594">
      <c r="B594" s="224"/>
    </row>
    <row r="595">
      <c r="B595" s="224"/>
    </row>
    <row r="596">
      <c r="B596" s="224"/>
    </row>
    <row r="597">
      <c r="B597" s="224"/>
    </row>
    <row r="598">
      <c r="B598" s="224"/>
    </row>
    <row r="599">
      <c r="B599" s="224"/>
    </row>
    <row r="600">
      <c r="B600" s="224"/>
    </row>
    <row r="601">
      <c r="B601" s="224"/>
    </row>
    <row r="602">
      <c r="B602" s="224"/>
    </row>
    <row r="603">
      <c r="B603" s="224"/>
    </row>
    <row r="604">
      <c r="B604" s="224"/>
    </row>
    <row r="605">
      <c r="B605" s="224"/>
    </row>
    <row r="606">
      <c r="B606" s="224"/>
    </row>
    <row r="607">
      <c r="B607" s="224"/>
    </row>
    <row r="608">
      <c r="B608" s="224"/>
    </row>
    <row r="609">
      <c r="B609" s="224"/>
    </row>
    <row r="610">
      <c r="B610" s="224"/>
    </row>
    <row r="611">
      <c r="B611" s="224"/>
    </row>
    <row r="612">
      <c r="B612" s="224"/>
    </row>
    <row r="613">
      <c r="B613" s="224"/>
    </row>
    <row r="614">
      <c r="B614" s="224"/>
    </row>
    <row r="615">
      <c r="B615" s="224"/>
    </row>
    <row r="616">
      <c r="B616" s="224"/>
    </row>
    <row r="617">
      <c r="B617" s="224"/>
    </row>
    <row r="618">
      <c r="B618" s="224"/>
    </row>
    <row r="619">
      <c r="B619" s="224"/>
    </row>
    <row r="620">
      <c r="B620" s="224"/>
    </row>
    <row r="621">
      <c r="B621" s="224"/>
    </row>
    <row r="622">
      <c r="B622" s="224"/>
    </row>
    <row r="623">
      <c r="B623" s="224"/>
    </row>
    <row r="624">
      <c r="B624" s="224"/>
    </row>
    <row r="625">
      <c r="B625" s="224"/>
    </row>
    <row r="626">
      <c r="B626" s="224"/>
    </row>
    <row r="627">
      <c r="B627" s="224"/>
    </row>
    <row r="628">
      <c r="B628" s="224"/>
    </row>
    <row r="629">
      <c r="B629" s="224"/>
    </row>
    <row r="630">
      <c r="B630" s="224"/>
    </row>
    <row r="631">
      <c r="B631" s="224"/>
    </row>
    <row r="632">
      <c r="B632" s="224"/>
    </row>
    <row r="633">
      <c r="B633" s="224"/>
    </row>
    <row r="634">
      <c r="B634" s="224"/>
    </row>
    <row r="635">
      <c r="B635" s="224"/>
    </row>
    <row r="636">
      <c r="B636" s="224"/>
    </row>
    <row r="637">
      <c r="B637" s="224"/>
    </row>
    <row r="638">
      <c r="B638" s="224"/>
    </row>
    <row r="639">
      <c r="B639" s="224"/>
    </row>
    <row r="640">
      <c r="B640" s="224"/>
    </row>
    <row r="641">
      <c r="B641" s="224"/>
    </row>
    <row r="642">
      <c r="B642" s="224"/>
    </row>
    <row r="643">
      <c r="B643" s="224"/>
    </row>
    <row r="644">
      <c r="B644" s="224"/>
    </row>
    <row r="645">
      <c r="B645" s="224"/>
    </row>
    <row r="646">
      <c r="B646" s="224"/>
    </row>
    <row r="647">
      <c r="B647" s="224"/>
    </row>
    <row r="648">
      <c r="B648" s="224"/>
    </row>
    <row r="649">
      <c r="B649" s="224"/>
    </row>
    <row r="650">
      <c r="B650" s="224"/>
    </row>
    <row r="651">
      <c r="B651" s="224"/>
    </row>
    <row r="652">
      <c r="B652" s="224"/>
    </row>
    <row r="653">
      <c r="B653" s="224"/>
    </row>
    <row r="654">
      <c r="B654" s="224"/>
    </row>
    <row r="655">
      <c r="B655" s="224"/>
    </row>
    <row r="656">
      <c r="B656" s="224"/>
    </row>
    <row r="657">
      <c r="B657" s="224"/>
    </row>
    <row r="658">
      <c r="B658" s="224"/>
    </row>
    <row r="659">
      <c r="B659" s="224"/>
    </row>
    <row r="660">
      <c r="B660" s="224"/>
    </row>
    <row r="661">
      <c r="B661" s="224"/>
    </row>
    <row r="662">
      <c r="B662" s="224"/>
    </row>
    <row r="663">
      <c r="B663" s="224"/>
    </row>
    <row r="664">
      <c r="B664" s="224"/>
    </row>
    <row r="665">
      <c r="B665" s="224"/>
    </row>
    <row r="666">
      <c r="B666" s="224"/>
    </row>
    <row r="667">
      <c r="B667" s="224"/>
    </row>
    <row r="668">
      <c r="B668" s="224"/>
    </row>
    <row r="669">
      <c r="B669" s="224"/>
    </row>
    <row r="670">
      <c r="B670" s="224"/>
    </row>
    <row r="671">
      <c r="B671" s="224"/>
    </row>
    <row r="672">
      <c r="B672" s="224"/>
    </row>
    <row r="673">
      <c r="B673" s="224"/>
    </row>
    <row r="674">
      <c r="B674" s="224"/>
    </row>
    <row r="675">
      <c r="B675" s="224"/>
    </row>
    <row r="676">
      <c r="B676" s="224"/>
    </row>
    <row r="677">
      <c r="B677" s="224"/>
    </row>
    <row r="678">
      <c r="B678" s="224"/>
    </row>
    <row r="679">
      <c r="B679" s="224"/>
    </row>
    <row r="680">
      <c r="B680" s="224"/>
    </row>
    <row r="681">
      <c r="B681" s="224"/>
    </row>
    <row r="682">
      <c r="B682" s="224"/>
    </row>
    <row r="683">
      <c r="B683" s="224"/>
    </row>
    <row r="684">
      <c r="B684" s="224"/>
    </row>
    <row r="685">
      <c r="B685" s="224"/>
    </row>
    <row r="686">
      <c r="B686" s="224"/>
    </row>
    <row r="687">
      <c r="B687" s="224"/>
    </row>
    <row r="688">
      <c r="B688" s="224"/>
    </row>
    <row r="689">
      <c r="B689" s="224"/>
    </row>
    <row r="690">
      <c r="B690" s="224"/>
    </row>
    <row r="691">
      <c r="B691" s="224"/>
    </row>
    <row r="692">
      <c r="B692" s="224"/>
    </row>
    <row r="693">
      <c r="B693" s="224"/>
    </row>
    <row r="694">
      <c r="B694" s="224"/>
    </row>
    <row r="695">
      <c r="B695" s="224"/>
    </row>
    <row r="696">
      <c r="B696" s="224"/>
    </row>
    <row r="697">
      <c r="B697" s="224"/>
    </row>
    <row r="698">
      <c r="B698" s="224"/>
    </row>
    <row r="699">
      <c r="B699" s="224"/>
    </row>
    <row r="700">
      <c r="B700" s="224"/>
    </row>
    <row r="701">
      <c r="B701" s="224"/>
    </row>
    <row r="702">
      <c r="B702" s="224"/>
    </row>
    <row r="703">
      <c r="B703" s="224"/>
    </row>
    <row r="704">
      <c r="B704" s="224"/>
    </row>
    <row r="705">
      <c r="B705" s="224"/>
    </row>
    <row r="706">
      <c r="B706" s="224"/>
    </row>
    <row r="707">
      <c r="B707" s="224"/>
    </row>
    <row r="708">
      <c r="B708" s="224"/>
    </row>
    <row r="709">
      <c r="B709" s="224"/>
    </row>
    <row r="710">
      <c r="B710" s="224"/>
    </row>
    <row r="711">
      <c r="B711" s="224"/>
    </row>
    <row r="712">
      <c r="B712" s="224"/>
    </row>
    <row r="713">
      <c r="B713" s="224"/>
    </row>
    <row r="714">
      <c r="B714" s="224"/>
    </row>
    <row r="715">
      <c r="B715" s="224"/>
    </row>
    <row r="716">
      <c r="B716" s="224"/>
    </row>
    <row r="717">
      <c r="B717" s="224"/>
    </row>
    <row r="718">
      <c r="B718" s="224"/>
    </row>
    <row r="719">
      <c r="B719" s="224"/>
    </row>
    <row r="720">
      <c r="B720" s="224"/>
    </row>
    <row r="721">
      <c r="B721" s="224"/>
    </row>
    <row r="722">
      <c r="B722" s="224"/>
    </row>
    <row r="723">
      <c r="B723" s="224"/>
    </row>
    <row r="724">
      <c r="B724" s="224"/>
    </row>
    <row r="725">
      <c r="B725" s="224"/>
    </row>
    <row r="726">
      <c r="B726" s="224"/>
    </row>
    <row r="727">
      <c r="B727" s="224"/>
    </row>
    <row r="728">
      <c r="B728" s="224"/>
    </row>
    <row r="729">
      <c r="B729" s="224"/>
    </row>
    <row r="730">
      <c r="B730" s="224"/>
    </row>
    <row r="731">
      <c r="B731" s="224"/>
    </row>
    <row r="732">
      <c r="B732" s="224"/>
    </row>
    <row r="733">
      <c r="B733" s="224"/>
    </row>
    <row r="734">
      <c r="B734" s="224"/>
    </row>
    <row r="735">
      <c r="B735" s="224"/>
    </row>
    <row r="736">
      <c r="B736" s="224"/>
    </row>
    <row r="737">
      <c r="B737" s="224"/>
    </row>
    <row r="738">
      <c r="B738" s="224"/>
    </row>
    <row r="739">
      <c r="B739" s="224"/>
    </row>
    <row r="740">
      <c r="B740" s="224"/>
    </row>
    <row r="741">
      <c r="B741" s="224"/>
    </row>
    <row r="742">
      <c r="B742" s="224"/>
    </row>
    <row r="743">
      <c r="B743" s="224"/>
    </row>
    <row r="744">
      <c r="B744" s="224"/>
    </row>
    <row r="745">
      <c r="B745" s="224"/>
    </row>
    <row r="746">
      <c r="B746" s="224"/>
    </row>
    <row r="747">
      <c r="B747" s="224"/>
    </row>
    <row r="748">
      <c r="B748" s="224"/>
    </row>
    <row r="749">
      <c r="B749" s="224"/>
    </row>
    <row r="750">
      <c r="B750" s="224"/>
    </row>
    <row r="751">
      <c r="B751" s="224"/>
    </row>
    <row r="752">
      <c r="B752" s="224"/>
    </row>
    <row r="753">
      <c r="B753" s="224"/>
    </row>
    <row r="754">
      <c r="B754" s="224"/>
    </row>
    <row r="755">
      <c r="B755" s="224"/>
    </row>
    <row r="756">
      <c r="B756" s="224"/>
    </row>
    <row r="757">
      <c r="B757" s="224"/>
    </row>
    <row r="758">
      <c r="B758" s="224"/>
    </row>
    <row r="759">
      <c r="B759" s="224"/>
    </row>
    <row r="760">
      <c r="B760" s="224"/>
    </row>
    <row r="761">
      <c r="B761" s="224"/>
    </row>
    <row r="762">
      <c r="B762" s="224"/>
    </row>
    <row r="763">
      <c r="B763" s="224"/>
    </row>
    <row r="764">
      <c r="B764" s="224"/>
    </row>
    <row r="765">
      <c r="B765" s="224"/>
    </row>
    <row r="766">
      <c r="B766" s="224"/>
    </row>
    <row r="767">
      <c r="B767" s="224"/>
    </row>
    <row r="768">
      <c r="B768" s="224"/>
    </row>
    <row r="769">
      <c r="B769" s="224"/>
    </row>
    <row r="770">
      <c r="B770" s="224"/>
    </row>
    <row r="771">
      <c r="B771" s="224"/>
    </row>
    <row r="772">
      <c r="B772" s="224"/>
    </row>
    <row r="773">
      <c r="B773" s="224"/>
    </row>
    <row r="774">
      <c r="B774" s="224"/>
    </row>
    <row r="775">
      <c r="B775" s="224"/>
    </row>
    <row r="776">
      <c r="B776" s="224"/>
    </row>
    <row r="777">
      <c r="B777" s="224"/>
    </row>
    <row r="778">
      <c r="B778" s="224"/>
    </row>
    <row r="779">
      <c r="B779" s="224"/>
    </row>
    <row r="780">
      <c r="B780" s="224"/>
    </row>
    <row r="781">
      <c r="B781" s="224"/>
    </row>
    <row r="782">
      <c r="B782" s="224"/>
    </row>
    <row r="783">
      <c r="B783" s="224"/>
    </row>
    <row r="784">
      <c r="B784" s="224"/>
    </row>
    <row r="785">
      <c r="B785" s="224"/>
    </row>
    <row r="786">
      <c r="B786" s="224"/>
    </row>
    <row r="787">
      <c r="B787" s="224"/>
    </row>
    <row r="788">
      <c r="B788" s="224"/>
    </row>
    <row r="789">
      <c r="B789" s="224"/>
    </row>
    <row r="790">
      <c r="B790" s="224"/>
    </row>
    <row r="791">
      <c r="B791" s="224"/>
    </row>
    <row r="792">
      <c r="B792" s="224"/>
    </row>
    <row r="793">
      <c r="B793" s="224"/>
    </row>
    <row r="794">
      <c r="B794" s="224"/>
    </row>
    <row r="795">
      <c r="B795" s="224"/>
    </row>
    <row r="796">
      <c r="B796" s="224"/>
    </row>
    <row r="797">
      <c r="B797" s="224"/>
    </row>
    <row r="798">
      <c r="B798" s="224"/>
    </row>
    <row r="799">
      <c r="B799" s="224"/>
    </row>
    <row r="800">
      <c r="B800" s="224"/>
    </row>
    <row r="801">
      <c r="B801" s="224"/>
    </row>
    <row r="802">
      <c r="B802" s="224"/>
    </row>
    <row r="803">
      <c r="B803" s="224"/>
    </row>
    <row r="804">
      <c r="B804" s="224"/>
    </row>
    <row r="805">
      <c r="B805" s="224"/>
    </row>
    <row r="806">
      <c r="B806" s="224"/>
    </row>
    <row r="807">
      <c r="B807" s="224"/>
    </row>
    <row r="808">
      <c r="B808" s="224"/>
    </row>
    <row r="809">
      <c r="B809" s="224"/>
    </row>
    <row r="810">
      <c r="B810" s="224"/>
    </row>
    <row r="811">
      <c r="B811" s="224"/>
    </row>
    <row r="812">
      <c r="B812" s="224"/>
    </row>
    <row r="813">
      <c r="B813" s="224"/>
    </row>
    <row r="814">
      <c r="B814" s="224"/>
    </row>
    <row r="815">
      <c r="B815" s="224"/>
    </row>
    <row r="816">
      <c r="B816" s="224"/>
    </row>
    <row r="817">
      <c r="B817" s="224"/>
    </row>
    <row r="818">
      <c r="B818" s="224"/>
    </row>
    <row r="819">
      <c r="B819" s="224"/>
    </row>
    <row r="820">
      <c r="B820" s="224"/>
    </row>
    <row r="821">
      <c r="B821" s="224"/>
    </row>
    <row r="822">
      <c r="B822" s="224"/>
    </row>
    <row r="823">
      <c r="B823" s="224"/>
    </row>
    <row r="824">
      <c r="B824" s="224"/>
    </row>
    <row r="825">
      <c r="B825" s="224"/>
    </row>
    <row r="826">
      <c r="B826" s="224"/>
    </row>
    <row r="827">
      <c r="B827" s="224"/>
    </row>
    <row r="828">
      <c r="B828" s="224"/>
    </row>
    <row r="829">
      <c r="B829" s="224"/>
    </row>
    <row r="830">
      <c r="B830" s="224"/>
    </row>
    <row r="831">
      <c r="B831" s="224"/>
    </row>
    <row r="832">
      <c r="B832" s="224"/>
    </row>
    <row r="833">
      <c r="B833" s="224"/>
    </row>
    <row r="834">
      <c r="B834" s="224"/>
    </row>
    <row r="835">
      <c r="B835" s="224"/>
    </row>
    <row r="836">
      <c r="B836" s="224"/>
    </row>
    <row r="837">
      <c r="B837" s="224"/>
    </row>
    <row r="838">
      <c r="B838" s="224"/>
    </row>
    <row r="839">
      <c r="B839" s="224"/>
    </row>
    <row r="840">
      <c r="B840" s="224"/>
    </row>
    <row r="841">
      <c r="B841" s="224"/>
    </row>
    <row r="842">
      <c r="B842" s="224"/>
    </row>
    <row r="843">
      <c r="B843" s="224"/>
    </row>
    <row r="844">
      <c r="B844" s="224"/>
    </row>
    <row r="845">
      <c r="B845" s="224"/>
    </row>
    <row r="846">
      <c r="B846" s="224"/>
    </row>
    <row r="847">
      <c r="B847" s="224"/>
    </row>
    <row r="848">
      <c r="B848" s="224"/>
    </row>
    <row r="849">
      <c r="B849" s="224"/>
    </row>
    <row r="850">
      <c r="B850" s="224"/>
    </row>
    <row r="851">
      <c r="B851" s="224"/>
    </row>
    <row r="852">
      <c r="B852" s="224"/>
    </row>
    <row r="853">
      <c r="B853" s="224"/>
    </row>
    <row r="854">
      <c r="B854" s="224"/>
    </row>
    <row r="855">
      <c r="B855" s="224"/>
    </row>
    <row r="856">
      <c r="B856" s="224"/>
    </row>
    <row r="857">
      <c r="B857" s="224"/>
    </row>
    <row r="858">
      <c r="B858" s="224"/>
    </row>
    <row r="859">
      <c r="B859" s="224"/>
    </row>
    <row r="860">
      <c r="B860" s="224"/>
    </row>
    <row r="861">
      <c r="B861" s="224"/>
    </row>
    <row r="862">
      <c r="B862" s="224"/>
    </row>
    <row r="863">
      <c r="B863" s="224"/>
    </row>
    <row r="864">
      <c r="B864" s="224"/>
    </row>
    <row r="865">
      <c r="B865" s="224"/>
    </row>
    <row r="866">
      <c r="B866" s="224"/>
    </row>
    <row r="867">
      <c r="B867" s="224"/>
    </row>
    <row r="868">
      <c r="B868" s="224"/>
    </row>
    <row r="869">
      <c r="B869" s="224"/>
    </row>
    <row r="870">
      <c r="B870" s="224"/>
    </row>
    <row r="871">
      <c r="B871" s="224"/>
    </row>
    <row r="872">
      <c r="B872" s="224"/>
    </row>
    <row r="873">
      <c r="B873" s="224"/>
    </row>
    <row r="874">
      <c r="B874" s="224"/>
    </row>
    <row r="875">
      <c r="B875" s="224"/>
    </row>
    <row r="876">
      <c r="B876" s="224"/>
    </row>
    <row r="877">
      <c r="B877" s="224"/>
    </row>
    <row r="878">
      <c r="B878" s="224"/>
    </row>
    <row r="879">
      <c r="B879" s="224"/>
    </row>
    <row r="880">
      <c r="B880" s="224"/>
    </row>
    <row r="881">
      <c r="B881" s="224"/>
    </row>
    <row r="882">
      <c r="B882" s="224"/>
    </row>
    <row r="883">
      <c r="B883" s="224"/>
    </row>
    <row r="884">
      <c r="B884" s="224"/>
    </row>
    <row r="885">
      <c r="B885" s="224"/>
    </row>
    <row r="886">
      <c r="B886" s="224"/>
    </row>
    <row r="887">
      <c r="B887" s="224"/>
    </row>
    <row r="888">
      <c r="B888" s="224"/>
    </row>
    <row r="889">
      <c r="B889" s="224"/>
    </row>
    <row r="890">
      <c r="B890" s="224"/>
    </row>
    <row r="891">
      <c r="B891" s="224"/>
    </row>
    <row r="892">
      <c r="B892" s="224"/>
    </row>
    <row r="893">
      <c r="B893" s="224"/>
    </row>
    <row r="894">
      <c r="B894" s="224"/>
    </row>
    <row r="895">
      <c r="B895" s="224"/>
    </row>
    <row r="896">
      <c r="B896" s="224"/>
    </row>
    <row r="897">
      <c r="B897" s="224"/>
    </row>
    <row r="898">
      <c r="B898" s="224"/>
    </row>
    <row r="899">
      <c r="B899" s="224"/>
    </row>
    <row r="900">
      <c r="B900" s="224"/>
    </row>
    <row r="901">
      <c r="B901" s="224"/>
    </row>
    <row r="902">
      <c r="B902" s="224"/>
    </row>
    <row r="903">
      <c r="B903" s="224"/>
    </row>
    <row r="904">
      <c r="B904" s="224"/>
    </row>
    <row r="905">
      <c r="B905" s="224"/>
    </row>
    <row r="906">
      <c r="B906" s="224"/>
    </row>
    <row r="907">
      <c r="B907" s="224"/>
    </row>
    <row r="908">
      <c r="B908" s="224"/>
    </row>
    <row r="909">
      <c r="B909" s="224"/>
    </row>
    <row r="910">
      <c r="B910" s="224"/>
    </row>
    <row r="911">
      <c r="B911" s="224"/>
    </row>
    <row r="912">
      <c r="B912" s="224"/>
    </row>
    <row r="913">
      <c r="B913" s="224"/>
    </row>
    <row r="914">
      <c r="B914" s="224"/>
    </row>
    <row r="915">
      <c r="B915" s="224"/>
    </row>
    <row r="916">
      <c r="B916" s="224"/>
    </row>
    <row r="917">
      <c r="B917" s="224"/>
    </row>
    <row r="918">
      <c r="B918" s="224"/>
    </row>
    <row r="919">
      <c r="B919" s="224"/>
    </row>
    <row r="920">
      <c r="B920" s="224"/>
    </row>
    <row r="921">
      <c r="B921" s="224"/>
    </row>
    <row r="922">
      <c r="B922" s="224"/>
    </row>
    <row r="923">
      <c r="B923" s="224"/>
    </row>
    <row r="924">
      <c r="B924" s="224"/>
    </row>
    <row r="925">
      <c r="B925" s="224"/>
    </row>
    <row r="926">
      <c r="B926" s="224"/>
    </row>
    <row r="927">
      <c r="B927" s="224"/>
    </row>
    <row r="928">
      <c r="B928" s="224"/>
    </row>
    <row r="929">
      <c r="B929" s="224"/>
    </row>
    <row r="930">
      <c r="B930" s="224"/>
    </row>
    <row r="931">
      <c r="B931" s="224"/>
    </row>
    <row r="932">
      <c r="B932" s="224"/>
    </row>
    <row r="933">
      <c r="B933" s="224"/>
    </row>
    <row r="934">
      <c r="B934" s="224"/>
    </row>
    <row r="935">
      <c r="B935" s="224"/>
    </row>
    <row r="936">
      <c r="B936" s="224"/>
    </row>
    <row r="937">
      <c r="B937" s="224"/>
    </row>
    <row r="938">
      <c r="B938" s="224"/>
    </row>
    <row r="939">
      <c r="B939" s="224"/>
    </row>
    <row r="940">
      <c r="B940" s="224"/>
    </row>
    <row r="941">
      <c r="B941" s="224"/>
    </row>
    <row r="942">
      <c r="B942" s="224"/>
    </row>
    <row r="943">
      <c r="B943" s="224"/>
    </row>
    <row r="944">
      <c r="B944" s="224"/>
    </row>
    <row r="945">
      <c r="B945" s="224"/>
    </row>
    <row r="946">
      <c r="B946" s="224"/>
    </row>
    <row r="947">
      <c r="B947" s="224"/>
    </row>
    <row r="948">
      <c r="B948" s="224"/>
    </row>
    <row r="949">
      <c r="B949" s="224"/>
    </row>
    <row r="950">
      <c r="B950" s="224"/>
    </row>
    <row r="951">
      <c r="B951" s="224"/>
    </row>
    <row r="952">
      <c r="B952" s="224"/>
    </row>
    <row r="953">
      <c r="B953" s="224"/>
    </row>
    <row r="954">
      <c r="B954" s="224"/>
    </row>
    <row r="955">
      <c r="B955" s="224"/>
    </row>
    <row r="956">
      <c r="B956" s="224"/>
    </row>
    <row r="957">
      <c r="B957" s="224"/>
    </row>
    <row r="958">
      <c r="B958" s="224"/>
    </row>
    <row r="959">
      <c r="B959" s="224"/>
    </row>
    <row r="960">
      <c r="B960" s="224"/>
    </row>
    <row r="961">
      <c r="B961" s="224"/>
    </row>
    <row r="962">
      <c r="B962" s="224"/>
    </row>
    <row r="963">
      <c r="B963" s="224"/>
    </row>
    <row r="964">
      <c r="B964" s="224"/>
    </row>
    <row r="965">
      <c r="B965" s="224"/>
    </row>
    <row r="966">
      <c r="B966" s="224"/>
    </row>
    <row r="967">
      <c r="B967" s="224"/>
    </row>
    <row r="968">
      <c r="B968" s="224"/>
    </row>
    <row r="969">
      <c r="B969" s="224"/>
    </row>
    <row r="970">
      <c r="B970" s="224"/>
    </row>
    <row r="971">
      <c r="B971" s="224"/>
    </row>
    <row r="972">
      <c r="B972" s="224"/>
    </row>
    <row r="973">
      <c r="B973" s="224"/>
    </row>
    <row r="974">
      <c r="B974" s="224"/>
    </row>
    <row r="975">
      <c r="B975" s="224"/>
    </row>
    <row r="976">
      <c r="B976" s="224"/>
    </row>
    <row r="977">
      <c r="B977" s="224"/>
    </row>
    <row r="978">
      <c r="B978" s="224"/>
    </row>
    <row r="979">
      <c r="B979" s="224"/>
    </row>
    <row r="980">
      <c r="B980" s="224"/>
    </row>
    <row r="981">
      <c r="B981" s="224"/>
    </row>
    <row r="982">
      <c r="B982" s="224"/>
    </row>
    <row r="983">
      <c r="B983" s="224"/>
    </row>
    <row r="984">
      <c r="B984" s="224"/>
    </row>
    <row r="985">
      <c r="B985" s="224"/>
    </row>
    <row r="986">
      <c r="B986" s="224"/>
    </row>
    <row r="987">
      <c r="B987" s="224"/>
    </row>
    <row r="988">
      <c r="B988" s="224"/>
    </row>
    <row r="989">
      <c r="B989" s="224"/>
    </row>
    <row r="990">
      <c r="B990" s="224"/>
    </row>
    <row r="991">
      <c r="B991" s="224"/>
    </row>
    <row r="992">
      <c r="B992" s="224"/>
    </row>
    <row r="993">
      <c r="B993" s="224"/>
    </row>
    <row r="994">
      <c r="B994" s="224"/>
    </row>
    <row r="995">
      <c r="B995" s="224"/>
    </row>
    <row r="996">
      <c r="B996" s="224"/>
    </row>
    <row r="997">
      <c r="B997" s="224"/>
    </row>
    <row r="998">
      <c r="B998" s="224"/>
    </row>
    <row r="999">
      <c r="B999" s="224"/>
    </row>
    <row r="1000">
      <c r="B1000" s="224"/>
    </row>
    <row r="1001">
      <c r="B1001" s="224"/>
    </row>
    <row r="1002">
      <c r="B1002" s="224"/>
    </row>
    <row r="1003">
      <c r="B1003" s="224"/>
    </row>
    <row r="1004">
      <c r="B1004" s="224"/>
    </row>
    <row r="1005">
      <c r="B1005" s="22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7" max="17" width="40.13"/>
    <col customWidth="1" min="22" max="22" width="41.5"/>
  </cols>
  <sheetData>
    <row r="1">
      <c r="A1" s="225" t="s">
        <v>404</v>
      </c>
      <c r="B1" s="225" t="s">
        <v>405</v>
      </c>
      <c r="C1" s="225" t="s">
        <v>406</v>
      </c>
      <c r="D1" s="225" t="s">
        <v>407</v>
      </c>
      <c r="E1" s="225" t="s">
        <v>408</v>
      </c>
      <c r="F1" s="225" t="s">
        <v>409</v>
      </c>
      <c r="G1" s="225" t="s">
        <v>410</v>
      </c>
      <c r="H1" s="225" t="s">
        <v>411</v>
      </c>
      <c r="I1" s="225" t="s">
        <v>412</v>
      </c>
      <c r="J1" s="225" t="s">
        <v>413</v>
      </c>
      <c r="K1" s="225" t="s">
        <v>414</v>
      </c>
      <c r="L1" s="225" t="s">
        <v>415</v>
      </c>
      <c r="M1" s="225" t="s">
        <v>416</v>
      </c>
      <c r="N1" s="225" t="s">
        <v>417</v>
      </c>
      <c r="O1" s="225" t="s">
        <v>418</v>
      </c>
      <c r="P1" s="225" t="s">
        <v>419</v>
      </c>
      <c r="Q1" s="225" t="s">
        <v>420</v>
      </c>
      <c r="R1" s="225" t="s">
        <v>266</v>
      </c>
      <c r="S1" s="225" t="s">
        <v>316</v>
      </c>
      <c r="T1" s="225" t="s">
        <v>421</v>
      </c>
      <c r="U1" s="225" t="s">
        <v>422</v>
      </c>
      <c r="V1" s="225" t="s">
        <v>298</v>
      </c>
      <c r="W1" s="242"/>
      <c r="X1" s="242"/>
      <c r="Y1" s="242"/>
      <c r="Z1" s="242"/>
    </row>
    <row r="2">
      <c r="A2" s="20">
        <v>1.0</v>
      </c>
      <c r="B2" s="20" t="s">
        <v>55</v>
      </c>
      <c r="C2" s="20" t="s">
        <v>14</v>
      </c>
      <c r="D2" s="243"/>
      <c r="E2" s="20" t="s">
        <v>423</v>
      </c>
      <c r="F2" s="20" t="s">
        <v>424</v>
      </c>
      <c r="G2" s="20" t="s">
        <v>425</v>
      </c>
      <c r="H2" s="243"/>
      <c r="I2" s="243"/>
      <c r="J2" s="20" t="s">
        <v>426</v>
      </c>
      <c r="K2" s="244">
        <v>44726.54077546296</v>
      </c>
      <c r="L2" s="244">
        <v>44726.54314814815</v>
      </c>
      <c r="M2" s="245">
        <v>0.002372685185185185</v>
      </c>
      <c r="N2" s="20" t="s">
        <v>427</v>
      </c>
      <c r="O2" s="20" t="s">
        <v>428</v>
      </c>
      <c r="P2" s="20" t="s">
        <v>429</v>
      </c>
      <c r="Q2" s="20" t="s">
        <v>430</v>
      </c>
      <c r="R2" s="20" t="s">
        <v>431</v>
      </c>
      <c r="S2" s="20" t="s">
        <v>324</v>
      </c>
      <c r="T2" s="20" t="s">
        <v>247</v>
      </c>
      <c r="U2" s="20" t="s">
        <v>432</v>
      </c>
      <c r="V2" s="20" t="s">
        <v>431</v>
      </c>
    </row>
    <row r="3">
      <c r="A3" s="20">
        <v>2.0</v>
      </c>
      <c r="B3" s="20" t="s">
        <v>57</v>
      </c>
      <c r="C3" s="20" t="s">
        <v>9</v>
      </c>
      <c r="D3" s="243"/>
      <c r="E3" s="20" t="s">
        <v>423</v>
      </c>
      <c r="F3" s="20" t="s">
        <v>433</v>
      </c>
      <c r="G3" s="20" t="s">
        <v>434</v>
      </c>
      <c r="H3" s="243"/>
      <c r="I3" s="243"/>
      <c r="J3" s="20" t="s">
        <v>426</v>
      </c>
      <c r="K3" s="244">
        <v>44726.54568287037</v>
      </c>
      <c r="L3" s="244">
        <v>44726.54721064815</v>
      </c>
      <c r="M3" s="245">
        <v>0.0015277777777777779</v>
      </c>
      <c r="N3" s="20" t="s">
        <v>435</v>
      </c>
      <c r="O3" s="20" t="s">
        <v>436</v>
      </c>
      <c r="P3" s="20" t="s">
        <v>437</v>
      </c>
      <c r="Q3" s="20" t="s">
        <v>438</v>
      </c>
      <c r="R3" s="243"/>
      <c r="S3" s="20" t="s">
        <v>349</v>
      </c>
      <c r="T3" s="20" t="s">
        <v>439</v>
      </c>
      <c r="U3" s="20" t="s">
        <v>440</v>
      </c>
      <c r="V3" s="243"/>
    </row>
    <row r="4">
      <c r="A4" s="20">
        <v>3.0</v>
      </c>
      <c r="B4" s="20" t="s">
        <v>60</v>
      </c>
      <c r="C4" s="20" t="s">
        <v>10</v>
      </c>
      <c r="D4" s="243"/>
      <c r="E4" s="20" t="s">
        <v>423</v>
      </c>
      <c r="F4" s="20" t="s">
        <v>433</v>
      </c>
      <c r="G4" s="20" t="s">
        <v>441</v>
      </c>
      <c r="H4" s="243"/>
      <c r="I4" s="243"/>
      <c r="J4" s="20" t="s">
        <v>426</v>
      </c>
      <c r="K4" s="244">
        <v>44726.54640046296</v>
      </c>
      <c r="L4" s="244">
        <v>44726.54849537037</v>
      </c>
      <c r="M4" s="245">
        <v>0.0020949074074074073</v>
      </c>
      <c r="N4" s="20" t="s">
        <v>442</v>
      </c>
      <c r="O4" s="20" t="s">
        <v>443</v>
      </c>
      <c r="P4" s="20" t="s">
        <v>444</v>
      </c>
      <c r="Q4" s="20" t="s">
        <v>445</v>
      </c>
      <c r="R4" s="243"/>
      <c r="S4" s="20" t="s">
        <v>385</v>
      </c>
      <c r="T4" s="20" t="s">
        <v>446</v>
      </c>
      <c r="U4" s="20" t="s">
        <v>24</v>
      </c>
      <c r="V4" s="243"/>
    </row>
    <row r="5">
      <c r="A5" s="20">
        <v>4.0</v>
      </c>
      <c r="B5" s="20" t="s">
        <v>61</v>
      </c>
      <c r="C5" s="20" t="s">
        <v>14</v>
      </c>
      <c r="D5" s="243"/>
      <c r="E5" s="20" t="s">
        <v>423</v>
      </c>
      <c r="F5" s="20" t="s">
        <v>447</v>
      </c>
      <c r="G5" s="20" t="s">
        <v>448</v>
      </c>
      <c r="H5" s="243"/>
      <c r="I5" s="243"/>
      <c r="J5" s="20" t="s">
        <v>426</v>
      </c>
      <c r="K5" s="244">
        <v>44726.54922453704</v>
      </c>
      <c r="L5" s="244">
        <v>44726.551458333335</v>
      </c>
      <c r="M5" s="245">
        <v>0.0022337962962962962</v>
      </c>
      <c r="N5" s="20" t="s">
        <v>435</v>
      </c>
      <c r="O5" s="20" t="s">
        <v>436</v>
      </c>
      <c r="P5" s="20" t="s">
        <v>449</v>
      </c>
      <c r="Q5" s="20" t="s">
        <v>450</v>
      </c>
      <c r="R5" s="20" t="s">
        <v>293</v>
      </c>
      <c r="S5" s="20" t="s">
        <v>318</v>
      </c>
      <c r="T5" s="20" t="s">
        <v>451</v>
      </c>
      <c r="U5" s="20" t="s">
        <v>261</v>
      </c>
      <c r="V5" s="20" t="s">
        <v>300</v>
      </c>
    </row>
    <row r="6">
      <c r="A6" s="20">
        <v>5.0</v>
      </c>
      <c r="B6" s="20" t="s">
        <v>63</v>
      </c>
      <c r="C6" s="20" t="s">
        <v>14</v>
      </c>
      <c r="D6" s="243"/>
      <c r="E6" s="20" t="s">
        <v>423</v>
      </c>
      <c r="F6" s="20" t="s">
        <v>452</v>
      </c>
      <c r="G6" s="20" t="s">
        <v>453</v>
      </c>
      <c r="H6" s="243"/>
      <c r="I6" s="243"/>
      <c r="J6" s="20" t="s">
        <v>426</v>
      </c>
      <c r="K6" s="244">
        <v>44726.54975694444</v>
      </c>
      <c r="L6" s="244">
        <v>44726.55099537037</v>
      </c>
      <c r="M6" s="245">
        <v>0.001238425925925926</v>
      </c>
      <c r="N6" s="20" t="s">
        <v>435</v>
      </c>
      <c r="O6" s="20" t="s">
        <v>436</v>
      </c>
      <c r="P6" s="20" t="s">
        <v>454</v>
      </c>
      <c r="Q6" s="20" t="s">
        <v>455</v>
      </c>
      <c r="R6" s="20" t="s">
        <v>431</v>
      </c>
      <c r="S6" s="20" t="s">
        <v>326</v>
      </c>
      <c r="T6" s="20" t="s">
        <v>456</v>
      </c>
      <c r="U6" s="20" t="s">
        <v>24</v>
      </c>
      <c r="V6" s="20" t="s">
        <v>431</v>
      </c>
    </row>
    <row r="7">
      <c r="A7" s="20">
        <v>6.0</v>
      </c>
      <c r="B7" s="20" t="s">
        <v>65</v>
      </c>
      <c r="C7" s="20" t="s">
        <v>9</v>
      </c>
      <c r="D7" s="243"/>
      <c r="E7" s="20" t="s">
        <v>423</v>
      </c>
      <c r="F7" s="20" t="s">
        <v>452</v>
      </c>
      <c r="G7" s="20" t="s">
        <v>453</v>
      </c>
      <c r="H7" s="243"/>
      <c r="I7" s="243"/>
      <c r="J7" s="20" t="s">
        <v>426</v>
      </c>
      <c r="K7" s="244">
        <v>44726.55034722222</v>
      </c>
      <c r="L7" s="244">
        <v>44726.57443287037</v>
      </c>
      <c r="M7" s="245">
        <v>0.024085648148148148</v>
      </c>
      <c r="N7" s="20" t="s">
        <v>442</v>
      </c>
      <c r="O7" s="20" t="s">
        <v>428</v>
      </c>
      <c r="P7" s="20" t="s">
        <v>457</v>
      </c>
      <c r="Q7" s="20" t="s">
        <v>458</v>
      </c>
      <c r="R7" s="20" t="s">
        <v>431</v>
      </c>
      <c r="S7" s="20" t="s">
        <v>360</v>
      </c>
      <c r="T7" s="20" t="s">
        <v>456</v>
      </c>
      <c r="U7" s="20" t="s">
        <v>24</v>
      </c>
      <c r="V7" s="20" t="s">
        <v>431</v>
      </c>
    </row>
    <row r="8">
      <c r="A8" s="20">
        <v>7.0</v>
      </c>
      <c r="B8" s="20" t="s">
        <v>66</v>
      </c>
      <c r="C8" s="20" t="s">
        <v>10</v>
      </c>
      <c r="D8" s="243"/>
      <c r="E8" s="20" t="s">
        <v>423</v>
      </c>
      <c r="F8" s="20" t="s">
        <v>459</v>
      </c>
      <c r="G8" s="20" t="s">
        <v>460</v>
      </c>
      <c r="H8" s="243"/>
      <c r="I8" s="243"/>
      <c r="J8" s="20" t="s">
        <v>426</v>
      </c>
      <c r="K8" s="244">
        <v>44726.55427083333</v>
      </c>
      <c r="L8" s="244">
        <v>44726.55657407407</v>
      </c>
      <c r="M8" s="245">
        <v>0.0023032407407407407</v>
      </c>
      <c r="N8" s="20" t="s">
        <v>461</v>
      </c>
      <c r="O8" s="20" t="s">
        <v>436</v>
      </c>
      <c r="P8" s="20" t="s">
        <v>153</v>
      </c>
      <c r="Q8" s="20" t="s">
        <v>462</v>
      </c>
      <c r="R8" s="20" t="s">
        <v>431</v>
      </c>
      <c r="S8" s="20" t="s">
        <v>389</v>
      </c>
      <c r="T8" s="20" t="s">
        <v>463</v>
      </c>
      <c r="U8" s="20" t="s">
        <v>24</v>
      </c>
      <c r="V8" s="20" t="s">
        <v>431</v>
      </c>
    </row>
    <row r="9">
      <c r="A9" s="20">
        <v>8.0</v>
      </c>
      <c r="B9" s="20" t="s">
        <v>67</v>
      </c>
      <c r="C9" s="20" t="s">
        <v>12</v>
      </c>
      <c r="D9" s="243"/>
      <c r="E9" s="20" t="s">
        <v>423</v>
      </c>
      <c r="F9" s="20" t="s">
        <v>464</v>
      </c>
      <c r="G9" s="20" t="s">
        <v>465</v>
      </c>
      <c r="H9" s="243"/>
      <c r="I9" s="243"/>
      <c r="J9" s="20" t="s">
        <v>426</v>
      </c>
      <c r="K9" s="244">
        <v>44726.56482638889</v>
      </c>
      <c r="L9" s="244">
        <v>44726.566458333335</v>
      </c>
      <c r="M9" s="245">
        <v>0.0016319444444444445</v>
      </c>
      <c r="N9" s="20" t="s">
        <v>435</v>
      </c>
      <c r="O9" s="20" t="s">
        <v>436</v>
      </c>
      <c r="P9" s="20" t="s">
        <v>466</v>
      </c>
      <c r="Q9" s="20" t="s">
        <v>467</v>
      </c>
      <c r="R9" s="20" t="s">
        <v>431</v>
      </c>
      <c r="S9" s="20" t="s">
        <v>370</v>
      </c>
      <c r="T9" s="20" t="s">
        <v>248</v>
      </c>
      <c r="U9" s="20" t="s">
        <v>24</v>
      </c>
      <c r="V9" s="20" t="s">
        <v>431</v>
      </c>
    </row>
    <row r="10">
      <c r="A10" s="20">
        <v>9.0</v>
      </c>
      <c r="B10" s="20" t="s">
        <v>69</v>
      </c>
      <c r="C10" s="20" t="s">
        <v>14</v>
      </c>
      <c r="D10" s="243"/>
      <c r="E10" s="20" t="s">
        <v>423</v>
      </c>
      <c r="F10" s="20" t="s">
        <v>468</v>
      </c>
      <c r="G10" s="20" t="s">
        <v>469</v>
      </c>
      <c r="H10" s="243"/>
      <c r="I10" s="20" t="s">
        <v>470</v>
      </c>
      <c r="J10" s="20" t="s">
        <v>426</v>
      </c>
      <c r="K10" s="244">
        <v>44726.57224537037</v>
      </c>
      <c r="L10" s="244">
        <v>44726.574479166666</v>
      </c>
      <c r="M10" s="245">
        <v>0.0022337962962962962</v>
      </c>
      <c r="N10" s="20" t="s">
        <v>442</v>
      </c>
      <c r="O10" s="20" t="s">
        <v>471</v>
      </c>
      <c r="P10" s="20" t="s">
        <v>154</v>
      </c>
      <c r="Q10" s="20" t="s">
        <v>472</v>
      </c>
      <c r="R10" s="243"/>
      <c r="S10" s="20" t="s">
        <v>402</v>
      </c>
      <c r="T10" s="20" t="s">
        <v>250</v>
      </c>
      <c r="U10" s="20" t="s">
        <v>262</v>
      </c>
      <c r="V10" s="243"/>
    </row>
    <row r="11">
      <c r="A11" s="20">
        <v>10.0</v>
      </c>
      <c r="B11" s="20" t="s">
        <v>70</v>
      </c>
      <c r="C11" s="20" t="s">
        <v>10</v>
      </c>
      <c r="D11" s="243"/>
      <c r="E11" s="20" t="s">
        <v>423</v>
      </c>
      <c r="F11" s="20" t="s">
        <v>473</v>
      </c>
      <c r="G11" s="20" t="s">
        <v>473</v>
      </c>
      <c r="H11" s="243"/>
      <c r="I11" s="243"/>
      <c r="J11" s="20" t="s">
        <v>426</v>
      </c>
      <c r="K11" s="244">
        <v>44726.57230324074</v>
      </c>
      <c r="L11" s="244">
        <v>44726.575625</v>
      </c>
      <c r="M11" s="245">
        <v>0.003321759259259259</v>
      </c>
      <c r="N11" s="20" t="s">
        <v>474</v>
      </c>
      <c r="O11" s="20" t="s">
        <v>443</v>
      </c>
      <c r="P11" s="20" t="s">
        <v>449</v>
      </c>
      <c r="Q11" s="20" t="s">
        <v>475</v>
      </c>
      <c r="R11" s="20" t="s">
        <v>431</v>
      </c>
      <c r="S11" s="20" t="s">
        <v>322</v>
      </c>
      <c r="T11" s="20" t="s">
        <v>476</v>
      </c>
      <c r="U11" s="20" t="s">
        <v>24</v>
      </c>
      <c r="V11" s="20" t="s">
        <v>477</v>
      </c>
    </row>
    <row r="12">
      <c r="A12" s="20">
        <v>11.0</v>
      </c>
      <c r="B12" s="20" t="s">
        <v>71</v>
      </c>
      <c r="C12" s="20" t="s">
        <v>10</v>
      </c>
      <c r="D12" s="243"/>
      <c r="E12" s="20" t="s">
        <v>423</v>
      </c>
      <c r="F12" s="20" t="s">
        <v>468</v>
      </c>
      <c r="G12" s="20" t="s">
        <v>478</v>
      </c>
      <c r="H12" s="243"/>
      <c r="I12" s="243"/>
      <c r="J12" s="20" t="s">
        <v>426</v>
      </c>
      <c r="K12" s="244">
        <v>44726.57273148148</v>
      </c>
      <c r="L12" s="244">
        <v>44726.5759837963</v>
      </c>
      <c r="M12" s="245">
        <v>0.0032523148148148147</v>
      </c>
      <c r="N12" s="20" t="s">
        <v>479</v>
      </c>
      <c r="O12" s="20" t="s">
        <v>443</v>
      </c>
      <c r="P12" s="20" t="s">
        <v>480</v>
      </c>
      <c r="Q12" s="20" t="s">
        <v>481</v>
      </c>
      <c r="R12" s="20" t="s">
        <v>296</v>
      </c>
      <c r="S12" s="20" t="s">
        <v>388</v>
      </c>
      <c r="T12" s="20" t="s">
        <v>439</v>
      </c>
      <c r="U12" s="20" t="s">
        <v>24</v>
      </c>
      <c r="V12" s="20" t="s">
        <v>482</v>
      </c>
    </row>
    <row r="13">
      <c r="A13" s="20">
        <v>12.0</v>
      </c>
      <c r="B13" s="20" t="s">
        <v>72</v>
      </c>
      <c r="C13" s="20" t="s">
        <v>9</v>
      </c>
      <c r="D13" s="243"/>
      <c r="E13" s="20" t="s">
        <v>423</v>
      </c>
      <c r="F13" s="20" t="s">
        <v>433</v>
      </c>
      <c r="G13" s="20" t="s">
        <v>483</v>
      </c>
      <c r="H13" s="243"/>
      <c r="I13" s="243"/>
      <c r="J13" s="20" t="s">
        <v>426</v>
      </c>
      <c r="K13" s="244">
        <v>44726.57451388889</v>
      </c>
      <c r="L13" s="244">
        <v>44726.61853009259</v>
      </c>
      <c r="M13" s="245">
        <v>0.0440162037037037</v>
      </c>
      <c r="N13" s="20" t="s">
        <v>435</v>
      </c>
      <c r="O13" s="20" t="s">
        <v>436</v>
      </c>
      <c r="P13" s="20" t="s">
        <v>444</v>
      </c>
      <c r="Q13" s="20" t="s">
        <v>484</v>
      </c>
      <c r="R13" s="243"/>
      <c r="S13" s="20" t="s">
        <v>339</v>
      </c>
      <c r="T13" s="20" t="s">
        <v>485</v>
      </c>
      <c r="U13" s="20" t="s">
        <v>24</v>
      </c>
      <c r="V13" s="243"/>
    </row>
    <row r="14">
      <c r="A14" s="20">
        <v>14.0</v>
      </c>
      <c r="B14" s="20" t="s">
        <v>73</v>
      </c>
      <c r="C14" s="20" t="s">
        <v>16</v>
      </c>
      <c r="D14" s="243"/>
      <c r="E14" s="20" t="s">
        <v>423</v>
      </c>
      <c r="F14" s="20" t="s">
        <v>486</v>
      </c>
      <c r="G14" s="20" t="s">
        <v>487</v>
      </c>
      <c r="H14" s="243"/>
      <c r="I14" s="243"/>
      <c r="J14" s="20" t="s">
        <v>426</v>
      </c>
      <c r="K14" s="244">
        <v>44726.57592592593</v>
      </c>
      <c r="L14" s="244">
        <v>44726.576898148145</v>
      </c>
      <c r="M14" s="245">
        <v>9.722222222222222E-4</v>
      </c>
      <c r="N14" s="20" t="s">
        <v>442</v>
      </c>
      <c r="O14" s="20" t="s">
        <v>443</v>
      </c>
      <c r="P14" s="20" t="s">
        <v>488</v>
      </c>
      <c r="Q14" s="20" t="s">
        <v>489</v>
      </c>
      <c r="R14" s="243"/>
      <c r="S14" s="20" t="s">
        <v>363</v>
      </c>
      <c r="T14" s="20" t="s">
        <v>456</v>
      </c>
      <c r="U14" s="20" t="s">
        <v>24</v>
      </c>
      <c r="V14" s="243"/>
    </row>
    <row r="15">
      <c r="A15" s="20">
        <v>15.0</v>
      </c>
      <c r="B15" s="20" t="s">
        <v>74</v>
      </c>
      <c r="C15" s="20" t="s">
        <v>11</v>
      </c>
      <c r="D15" s="243"/>
      <c r="E15" s="20" t="s">
        <v>423</v>
      </c>
      <c r="F15" s="20" t="s">
        <v>490</v>
      </c>
      <c r="G15" s="20" t="s">
        <v>491</v>
      </c>
      <c r="H15" s="243"/>
      <c r="I15" s="243"/>
      <c r="J15" s="20" t="s">
        <v>426</v>
      </c>
      <c r="K15" s="244">
        <v>44726.585914351854</v>
      </c>
      <c r="L15" s="244">
        <v>44726.587916666664</v>
      </c>
      <c r="M15" s="245">
        <v>0.002002314814814815</v>
      </c>
      <c r="N15" s="20" t="s">
        <v>479</v>
      </c>
      <c r="O15" s="20" t="s">
        <v>443</v>
      </c>
      <c r="P15" s="20" t="s">
        <v>492</v>
      </c>
      <c r="Q15" s="20" t="s">
        <v>493</v>
      </c>
      <c r="R15" s="243"/>
      <c r="S15" s="20" t="s">
        <v>362</v>
      </c>
      <c r="T15" s="20" t="s">
        <v>494</v>
      </c>
      <c r="U15" s="20" t="s">
        <v>24</v>
      </c>
      <c r="V15" s="243"/>
    </row>
    <row r="16">
      <c r="A16" s="20">
        <v>16.0</v>
      </c>
      <c r="B16" s="20" t="s">
        <v>75</v>
      </c>
      <c r="C16" s="20" t="s">
        <v>10</v>
      </c>
      <c r="D16" s="243"/>
      <c r="E16" s="20" t="s">
        <v>423</v>
      </c>
      <c r="F16" s="20" t="s">
        <v>495</v>
      </c>
      <c r="G16" s="20" t="s">
        <v>496</v>
      </c>
      <c r="H16" s="243"/>
      <c r="I16" s="243"/>
      <c r="J16" s="20" t="s">
        <v>426</v>
      </c>
      <c r="K16" s="244">
        <v>44726.593877314815</v>
      </c>
      <c r="L16" s="244">
        <v>44726.59699074074</v>
      </c>
      <c r="M16" s="245">
        <v>0.0031134259259259257</v>
      </c>
      <c r="N16" s="20" t="s">
        <v>479</v>
      </c>
      <c r="O16" s="20" t="s">
        <v>443</v>
      </c>
      <c r="P16" s="20" t="s">
        <v>497</v>
      </c>
      <c r="Q16" s="20" t="s">
        <v>498</v>
      </c>
      <c r="R16" s="20" t="s">
        <v>499</v>
      </c>
      <c r="S16" s="20" t="s">
        <v>332</v>
      </c>
      <c r="T16" s="20" t="s">
        <v>500</v>
      </c>
      <c r="U16" s="20" t="s">
        <v>24</v>
      </c>
      <c r="V16" s="20" t="s">
        <v>499</v>
      </c>
    </row>
    <row r="17">
      <c r="A17" s="20">
        <v>17.0</v>
      </c>
      <c r="B17" s="20" t="s">
        <v>76</v>
      </c>
      <c r="C17" s="20" t="s">
        <v>9</v>
      </c>
      <c r="D17" s="243"/>
      <c r="E17" s="20" t="s">
        <v>423</v>
      </c>
      <c r="F17" s="20" t="s">
        <v>501</v>
      </c>
      <c r="G17" s="20" t="s">
        <v>502</v>
      </c>
      <c r="H17" s="243"/>
      <c r="I17" s="243"/>
      <c r="J17" s="20" t="s">
        <v>426</v>
      </c>
      <c r="K17" s="244">
        <v>44726.60282407407</v>
      </c>
      <c r="L17" s="244">
        <v>44726.60545138889</v>
      </c>
      <c r="M17" s="245">
        <v>0.002627314814814815</v>
      </c>
      <c r="N17" s="20" t="s">
        <v>435</v>
      </c>
      <c r="O17" s="20" t="s">
        <v>503</v>
      </c>
      <c r="P17" s="20" t="s">
        <v>156</v>
      </c>
      <c r="Q17" s="20" t="s">
        <v>504</v>
      </c>
      <c r="R17" s="20" t="s">
        <v>499</v>
      </c>
      <c r="S17" s="20" t="s">
        <v>357</v>
      </c>
      <c r="T17" s="20" t="s">
        <v>505</v>
      </c>
      <c r="U17" s="20" t="s">
        <v>24</v>
      </c>
      <c r="V17" s="20" t="s">
        <v>482</v>
      </c>
    </row>
    <row r="18">
      <c r="A18" s="20">
        <v>18.0</v>
      </c>
      <c r="B18" s="20" t="s">
        <v>77</v>
      </c>
      <c r="C18" s="20" t="s">
        <v>13</v>
      </c>
      <c r="D18" s="243"/>
      <c r="E18" s="20" t="s">
        <v>423</v>
      </c>
      <c r="F18" s="20" t="s">
        <v>433</v>
      </c>
      <c r="G18" s="20" t="s">
        <v>473</v>
      </c>
      <c r="H18" s="243"/>
      <c r="I18" s="243"/>
      <c r="J18" s="20" t="s">
        <v>426</v>
      </c>
      <c r="K18" s="244">
        <v>44726.63280092592</v>
      </c>
      <c r="L18" s="244">
        <v>44726.64295138889</v>
      </c>
      <c r="M18" s="245">
        <v>0.010150462962962964</v>
      </c>
      <c r="N18" s="20" t="s">
        <v>461</v>
      </c>
      <c r="O18" s="20" t="s">
        <v>506</v>
      </c>
      <c r="P18" s="20" t="s">
        <v>449</v>
      </c>
      <c r="Q18" s="20" t="s">
        <v>507</v>
      </c>
      <c r="R18" s="20" t="s">
        <v>279</v>
      </c>
      <c r="S18" s="20" t="s">
        <v>373</v>
      </c>
      <c r="T18" s="20" t="s">
        <v>508</v>
      </c>
      <c r="U18" s="20" t="s">
        <v>24</v>
      </c>
      <c r="V18" s="20" t="s">
        <v>312</v>
      </c>
    </row>
    <row r="19">
      <c r="A19" s="20">
        <v>19.0</v>
      </c>
      <c r="B19" s="20" t="s">
        <v>79</v>
      </c>
      <c r="C19" s="20" t="s">
        <v>9</v>
      </c>
      <c r="D19" s="243"/>
      <c r="E19" s="20" t="s">
        <v>423</v>
      </c>
      <c r="F19" s="20" t="s">
        <v>453</v>
      </c>
      <c r="G19" s="20" t="s">
        <v>509</v>
      </c>
      <c r="H19" s="243"/>
      <c r="I19" s="243"/>
      <c r="J19" s="20" t="s">
        <v>426</v>
      </c>
      <c r="K19" s="244">
        <v>44726.6762962963</v>
      </c>
      <c r="L19" s="244">
        <v>44726.680393518516</v>
      </c>
      <c r="M19" s="245">
        <v>0.004097222222222223</v>
      </c>
      <c r="N19" s="20" t="s">
        <v>442</v>
      </c>
      <c r="O19" s="20" t="s">
        <v>443</v>
      </c>
      <c r="P19" s="20" t="s">
        <v>510</v>
      </c>
      <c r="Q19" s="20" t="s">
        <v>511</v>
      </c>
      <c r="R19" s="20" t="s">
        <v>282</v>
      </c>
      <c r="S19" s="243"/>
      <c r="T19" s="20" t="s">
        <v>512</v>
      </c>
      <c r="U19" s="20" t="s">
        <v>24</v>
      </c>
      <c r="V19" s="243"/>
    </row>
    <row r="20">
      <c r="A20" s="20">
        <v>20.0</v>
      </c>
      <c r="B20" s="20" t="s">
        <v>80</v>
      </c>
      <c r="C20" s="20" t="s">
        <v>10</v>
      </c>
      <c r="D20" s="243"/>
      <c r="E20" s="20" t="s">
        <v>423</v>
      </c>
      <c r="F20" s="20" t="s">
        <v>433</v>
      </c>
      <c r="G20" s="20" t="s">
        <v>513</v>
      </c>
      <c r="H20" s="243"/>
      <c r="I20" s="243"/>
      <c r="J20" s="20" t="s">
        <v>426</v>
      </c>
      <c r="K20" s="244">
        <v>44726.67855324074</v>
      </c>
      <c r="L20" s="244">
        <v>44726.68225694444</v>
      </c>
      <c r="M20" s="245">
        <v>0.003703703703703704</v>
      </c>
      <c r="N20" s="20" t="s">
        <v>479</v>
      </c>
      <c r="O20" s="20" t="s">
        <v>443</v>
      </c>
      <c r="P20" s="20" t="s">
        <v>429</v>
      </c>
      <c r="Q20" s="20" t="s">
        <v>514</v>
      </c>
      <c r="R20" s="20" t="s">
        <v>274</v>
      </c>
      <c r="S20" s="20" t="s">
        <v>352</v>
      </c>
      <c r="T20" s="20" t="s">
        <v>515</v>
      </c>
      <c r="U20" s="20" t="s">
        <v>24</v>
      </c>
      <c r="V20" s="243"/>
    </row>
    <row r="21">
      <c r="A21" s="20">
        <v>21.0</v>
      </c>
      <c r="B21" s="20" t="s">
        <v>81</v>
      </c>
      <c r="C21" s="20" t="s">
        <v>10</v>
      </c>
      <c r="D21" s="243"/>
      <c r="E21" s="20" t="s">
        <v>423</v>
      </c>
      <c r="F21" s="20" t="s">
        <v>516</v>
      </c>
      <c r="G21" s="20" t="s">
        <v>517</v>
      </c>
      <c r="H21" s="243"/>
      <c r="I21" s="243"/>
      <c r="J21" s="20" t="s">
        <v>426</v>
      </c>
      <c r="K21" s="244">
        <v>44726.730358796296</v>
      </c>
      <c r="L21" s="244">
        <v>44726.73306712963</v>
      </c>
      <c r="M21" s="245">
        <v>0.0027083333333333334</v>
      </c>
      <c r="N21" s="20" t="s">
        <v>435</v>
      </c>
      <c r="O21" s="20" t="s">
        <v>436</v>
      </c>
      <c r="P21" s="20" t="s">
        <v>480</v>
      </c>
      <c r="Q21" s="20" t="s">
        <v>518</v>
      </c>
      <c r="R21" s="20" t="s">
        <v>431</v>
      </c>
      <c r="S21" s="20" t="s">
        <v>394</v>
      </c>
      <c r="T21" s="20" t="s">
        <v>519</v>
      </c>
      <c r="U21" s="20" t="s">
        <v>440</v>
      </c>
      <c r="V21" s="20" t="s">
        <v>431</v>
      </c>
    </row>
    <row r="22">
      <c r="A22" s="20">
        <v>22.0</v>
      </c>
      <c r="B22" s="20" t="s">
        <v>83</v>
      </c>
      <c r="C22" s="20" t="s">
        <v>13</v>
      </c>
      <c r="D22" s="243"/>
      <c r="E22" s="20" t="s">
        <v>423</v>
      </c>
      <c r="F22" s="20" t="s">
        <v>501</v>
      </c>
      <c r="G22" s="20" t="s">
        <v>520</v>
      </c>
      <c r="H22" s="243"/>
      <c r="I22" s="20" t="s">
        <v>470</v>
      </c>
      <c r="J22" s="20" t="s">
        <v>426</v>
      </c>
      <c r="K22" s="244">
        <v>44726.762511574074</v>
      </c>
      <c r="L22" s="244">
        <v>44726.765</v>
      </c>
      <c r="M22" s="245">
        <v>0.002488425925925926</v>
      </c>
      <c r="N22" s="20" t="s">
        <v>442</v>
      </c>
      <c r="O22" s="20" t="s">
        <v>428</v>
      </c>
      <c r="P22" s="20" t="s">
        <v>160</v>
      </c>
      <c r="Q22" s="20" t="s">
        <v>521</v>
      </c>
      <c r="R22" s="20" t="s">
        <v>295</v>
      </c>
      <c r="S22" s="20" t="s">
        <v>477</v>
      </c>
      <c r="T22" s="20" t="s">
        <v>256</v>
      </c>
      <c r="U22" s="20" t="s">
        <v>522</v>
      </c>
      <c r="V22" s="20" t="s">
        <v>302</v>
      </c>
    </row>
    <row r="23">
      <c r="A23" s="20">
        <v>23.0</v>
      </c>
      <c r="B23" s="20" t="s">
        <v>85</v>
      </c>
      <c r="C23" s="20" t="s">
        <v>16</v>
      </c>
      <c r="D23" s="243"/>
      <c r="E23" s="20" t="s">
        <v>423</v>
      </c>
      <c r="F23" s="20" t="s">
        <v>523</v>
      </c>
      <c r="G23" s="20" t="s">
        <v>524</v>
      </c>
      <c r="H23" s="243"/>
      <c r="I23" s="243"/>
      <c r="J23" s="20" t="s">
        <v>426</v>
      </c>
      <c r="K23" s="244">
        <v>44726.76797453704</v>
      </c>
      <c r="L23" s="244">
        <v>44726.77009259259</v>
      </c>
      <c r="M23" s="245">
        <v>0.0021180555555555558</v>
      </c>
      <c r="N23" s="20" t="s">
        <v>525</v>
      </c>
      <c r="O23" s="20" t="s">
        <v>526</v>
      </c>
      <c r="P23" s="20" t="s">
        <v>480</v>
      </c>
      <c r="Q23" s="20" t="s">
        <v>527</v>
      </c>
      <c r="R23" s="20" t="s">
        <v>431</v>
      </c>
      <c r="S23" s="20" t="s">
        <v>399</v>
      </c>
      <c r="T23" s="20" t="s">
        <v>528</v>
      </c>
      <c r="U23" s="20" t="s">
        <v>24</v>
      </c>
      <c r="V23" s="20" t="s">
        <v>529</v>
      </c>
    </row>
    <row r="24">
      <c r="A24" s="20">
        <v>24.0</v>
      </c>
      <c r="B24" s="20" t="s">
        <v>86</v>
      </c>
      <c r="C24" s="20" t="s">
        <v>10</v>
      </c>
      <c r="D24" s="243"/>
      <c r="E24" s="20" t="s">
        <v>423</v>
      </c>
      <c r="F24" s="20" t="s">
        <v>530</v>
      </c>
      <c r="G24" s="20" t="s">
        <v>531</v>
      </c>
      <c r="H24" s="243"/>
      <c r="I24" s="243"/>
      <c r="J24" s="20" t="s">
        <v>426</v>
      </c>
      <c r="K24" s="244">
        <v>44726.81880787037</v>
      </c>
      <c r="L24" s="244">
        <v>44726.82373842593</v>
      </c>
      <c r="M24" s="245">
        <v>0.004930555555555555</v>
      </c>
      <c r="N24" s="20" t="s">
        <v>461</v>
      </c>
      <c r="O24" s="20" t="s">
        <v>436</v>
      </c>
      <c r="P24" s="20" t="s">
        <v>532</v>
      </c>
      <c r="Q24" s="20" t="s">
        <v>533</v>
      </c>
      <c r="R24" s="20" t="s">
        <v>534</v>
      </c>
      <c r="S24" s="20" t="s">
        <v>391</v>
      </c>
      <c r="T24" s="20" t="s">
        <v>463</v>
      </c>
      <c r="U24" s="20" t="s">
        <v>24</v>
      </c>
      <c r="V24" s="20" t="s">
        <v>306</v>
      </c>
    </row>
    <row r="25">
      <c r="A25" s="20">
        <v>25.0</v>
      </c>
      <c r="B25" s="20" t="s">
        <v>87</v>
      </c>
      <c r="C25" s="20" t="s">
        <v>16</v>
      </c>
      <c r="D25" s="243"/>
      <c r="E25" s="20" t="s">
        <v>423</v>
      </c>
      <c r="F25" s="20" t="s">
        <v>486</v>
      </c>
      <c r="G25" s="20" t="s">
        <v>535</v>
      </c>
      <c r="H25" s="243"/>
      <c r="I25" s="243"/>
      <c r="J25" s="20" t="s">
        <v>426</v>
      </c>
      <c r="K25" s="244">
        <v>44726.82067129629</v>
      </c>
      <c r="L25" s="244">
        <v>44726.82224537037</v>
      </c>
      <c r="M25" s="245">
        <v>0.001574074074074074</v>
      </c>
      <c r="N25" s="20" t="s">
        <v>479</v>
      </c>
      <c r="O25" s="20" t="s">
        <v>443</v>
      </c>
      <c r="P25" s="20" t="s">
        <v>429</v>
      </c>
      <c r="Q25" s="20" t="s">
        <v>536</v>
      </c>
      <c r="R25" s="20" t="s">
        <v>431</v>
      </c>
      <c r="S25" s="20" t="s">
        <v>374</v>
      </c>
      <c r="T25" s="20" t="s">
        <v>247</v>
      </c>
      <c r="U25" s="20" t="s">
        <v>24</v>
      </c>
      <c r="V25" s="20" t="s">
        <v>307</v>
      </c>
    </row>
    <row r="26">
      <c r="A26" s="20">
        <v>26.0</v>
      </c>
      <c r="B26" s="20" t="s">
        <v>88</v>
      </c>
      <c r="C26" s="20" t="s">
        <v>12</v>
      </c>
      <c r="D26" s="243"/>
      <c r="E26" s="20" t="s">
        <v>423</v>
      </c>
      <c r="F26" s="20" t="s">
        <v>537</v>
      </c>
      <c r="G26" s="20" t="s">
        <v>538</v>
      </c>
      <c r="H26" s="243"/>
      <c r="I26" s="243"/>
      <c r="J26" s="20" t="s">
        <v>426</v>
      </c>
      <c r="K26" s="244">
        <v>44726.927928240744</v>
      </c>
      <c r="L26" s="244">
        <v>44726.92957175926</v>
      </c>
      <c r="M26" s="245">
        <v>0.0016435185185185185</v>
      </c>
      <c r="N26" s="20" t="s">
        <v>479</v>
      </c>
      <c r="O26" s="20" t="s">
        <v>443</v>
      </c>
      <c r="P26" s="20" t="s">
        <v>449</v>
      </c>
      <c r="Q26" s="20" t="s">
        <v>539</v>
      </c>
      <c r="R26" s="243"/>
      <c r="S26" s="20" t="s">
        <v>330</v>
      </c>
      <c r="T26" s="20" t="s">
        <v>540</v>
      </c>
      <c r="U26" s="20" t="s">
        <v>24</v>
      </c>
      <c r="V26" s="243"/>
    </row>
    <row r="27">
      <c r="A27" s="20">
        <v>27.0</v>
      </c>
      <c r="B27" s="20" t="s">
        <v>90</v>
      </c>
      <c r="C27" s="20" t="s">
        <v>12</v>
      </c>
      <c r="D27" s="243"/>
      <c r="E27" s="20" t="s">
        <v>423</v>
      </c>
      <c r="F27" s="20" t="s">
        <v>537</v>
      </c>
      <c r="G27" s="20" t="s">
        <v>537</v>
      </c>
      <c r="H27" s="243"/>
      <c r="I27" s="243"/>
      <c r="J27" s="20" t="s">
        <v>426</v>
      </c>
      <c r="K27" s="244">
        <v>44726.95707175926</v>
      </c>
      <c r="L27" s="244">
        <v>44726.959027777775</v>
      </c>
      <c r="M27" s="245">
        <v>0.0019560185185185184</v>
      </c>
      <c r="N27" s="20" t="s">
        <v>541</v>
      </c>
      <c r="O27" s="20" t="s">
        <v>443</v>
      </c>
      <c r="P27" s="20" t="s">
        <v>429</v>
      </c>
      <c r="Q27" s="20" t="s">
        <v>542</v>
      </c>
      <c r="R27" s="243"/>
      <c r="S27" s="20" t="s">
        <v>336</v>
      </c>
      <c r="T27" s="20" t="s">
        <v>543</v>
      </c>
      <c r="U27" s="20" t="s">
        <v>24</v>
      </c>
      <c r="V27" s="20" t="s">
        <v>304</v>
      </c>
    </row>
    <row r="28">
      <c r="A28" s="20">
        <v>28.0</v>
      </c>
      <c r="B28" s="20" t="s">
        <v>92</v>
      </c>
      <c r="C28" s="20" t="s">
        <v>10</v>
      </c>
      <c r="D28" s="243"/>
      <c r="E28" s="20" t="s">
        <v>423</v>
      </c>
      <c r="F28" s="20" t="s">
        <v>490</v>
      </c>
      <c r="G28" s="20" t="s">
        <v>544</v>
      </c>
      <c r="H28" s="243"/>
      <c r="I28" s="243"/>
      <c r="J28" s="20" t="s">
        <v>426</v>
      </c>
      <c r="K28" s="244">
        <v>44726.978310185186</v>
      </c>
      <c r="L28" s="244">
        <v>44726.9841087963</v>
      </c>
      <c r="M28" s="245">
        <v>0.005798611111111111</v>
      </c>
      <c r="N28" s="20" t="s">
        <v>545</v>
      </c>
      <c r="O28" s="20" t="s">
        <v>546</v>
      </c>
      <c r="P28" s="20" t="s">
        <v>429</v>
      </c>
      <c r="Q28" s="20" t="s">
        <v>547</v>
      </c>
      <c r="R28" s="20" t="s">
        <v>431</v>
      </c>
      <c r="S28" s="20" t="s">
        <v>334</v>
      </c>
      <c r="T28" s="20" t="s">
        <v>463</v>
      </c>
      <c r="U28" s="20" t="s">
        <v>24</v>
      </c>
      <c r="V28" s="20" t="s">
        <v>431</v>
      </c>
    </row>
    <row r="29">
      <c r="A29" s="20">
        <v>29.0</v>
      </c>
      <c r="B29" s="20" t="s">
        <v>93</v>
      </c>
      <c r="C29" s="20" t="s">
        <v>16</v>
      </c>
      <c r="D29" s="243"/>
      <c r="E29" s="20" t="s">
        <v>423</v>
      </c>
      <c r="F29" s="20" t="s">
        <v>486</v>
      </c>
      <c r="G29" s="20" t="s">
        <v>548</v>
      </c>
      <c r="H29" s="243"/>
      <c r="I29" s="243"/>
      <c r="J29" s="20" t="s">
        <v>426</v>
      </c>
      <c r="K29" s="244">
        <v>44726.98730324074</v>
      </c>
      <c r="L29" s="244">
        <v>44726.99019675926</v>
      </c>
      <c r="M29" s="245">
        <v>0.0028935185185185184</v>
      </c>
      <c r="N29" s="20" t="s">
        <v>549</v>
      </c>
      <c r="O29" s="20" t="s">
        <v>550</v>
      </c>
      <c r="P29" s="20" t="s">
        <v>429</v>
      </c>
      <c r="Q29" s="20" t="s">
        <v>551</v>
      </c>
      <c r="R29" s="20" t="s">
        <v>552</v>
      </c>
      <c r="S29" s="20" t="s">
        <v>377</v>
      </c>
      <c r="T29" s="20" t="s">
        <v>553</v>
      </c>
      <c r="U29" s="20" t="s">
        <v>24</v>
      </c>
      <c r="V29" s="20" t="s">
        <v>314</v>
      </c>
    </row>
    <row r="30">
      <c r="A30" s="20">
        <v>31.0</v>
      </c>
      <c r="B30" s="20" t="s">
        <v>554</v>
      </c>
      <c r="C30" s="20" t="s">
        <v>12</v>
      </c>
      <c r="D30" s="243"/>
      <c r="E30" s="20" t="s">
        <v>423</v>
      </c>
      <c r="F30" s="20" t="s">
        <v>555</v>
      </c>
      <c r="G30" s="20" t="s">
        <v>556</v>
      </c>
      <c r="H30" s="243"/>
      <c r="I30" s="243"/>
      <c r="J30" s="20" t="s">
        <v>426</v>
      </c>
      <c r="K30" s="244">
        <v>44727.43561342593</v>
      </c>
      <c r="L30" s="244">
        <v>44727.43858796296</v>
      </c>
      <c r="M30" s="245">
        <v>0.0029745370370370373</v>
      </c>
      <c r="N30" s="20" t="s">
        <v>435</v>
      </c>
      <c r="O30" s="20" t="s">
        <v>436</v>
      </c>
      <c r="P30" s="20" t="s">
        <v>429</v>
      </c>
      <c r="Q30" s="20" t="s">
        <v>557</v>
      </c>
      <c r="R30" s="20" t="s">
        <v>431</v>
      </c>
      <c r="S30" s="20" t="s">
        <v>393</v>
      </c>
      <c r="T30" s="20" t="s">
        <v>558</v>
      </c>
      <c r="U30" s="20" t="s">
        <v>24</v>
      </c>
      <c r="V30" s="20" t="s">
        <v>477</v>
      </c>
    </row>
    <row r="31">
      <c r="A31" s="20">
        <v>32.0</v>
      </c>
      <c r="B31" s="20" t="s">
        <v>95</v>
      </c>
      <c r="C31" s="20" t="s">
        <v>12</v>
      </c>
      <c r="D31" s="243"/>
      <c r="E31" s="20" t="s">
        <v>423</v>
      </c>
      <c r="F31" s="20" t="s">
        <v>516</v>
      </c>
      <c r="G31" s="20" t="s">
        <v>559</v>
      </c>
      <c r="H31" s="243"/>
      <c r="I31" s="243"/>
      <c r="J31" s="20" t="s">
        <v>426</v>
      </c>
      <c r="K31" s="244">
        <v>44727.547743055555</v>
      </c>
      <c r="L31" s="244">
        <v>44727.56024305556</v>
      </c>
      <c r="M31" s="245">
        <v>0.0125</v>
      </c>
      <c r="N31" s="20" t="s">
        <v>461</v>
      </c>
      <c r="O31" s="20" t="s">
        <v>436</v>
      </c>
      <c r="P31" s="20" t="s">
        <v>560</v>
      </c>
      <c r="Q31" s="20" t="s">
        <v>170</v>
      </c>
      <c r="R31" s="20" t="s">
        <v>292</v>
      </c>
      <c r="S31" s="20" t="s">
        <v>379</v>
      </c>
      <c r="T31" s="20" t="s">
        <v>247</v>
      </c>
      <c r="U31" s="20" t="s">
        <v>24</v>
      </c>
      <c r="V31" s="243"/>
    </row>
    <row r="32">
      <c r="A32" s="20">
        <v>33.0</v>
      </c>
      <c r="B32" s="20" t="s">
        <v>97</v>
      </c>
      <c r="C32" s="20" t="s">
        <v>13</v>
      </c>
      <c r="D32" s="243"/>
      <c r="E32" s="20" t="s">
        <v>423</v>
      </c>
      <c r="F32" s="20" t="s">
        <v>561</v>
      </c>
      <c r="G32" s="20" t="s">
        <v>562</v>
      </c>
      <c r="H32" s="243"/>
      <c r="I32" s="243"/>
      <c r="J32" s="20" t="s">
        <v>426</v>
      </c>
      <c r="K32" s="244">
        <v>44727.57212962963</v>
      </c>
      <c r="L32" s="244">
        <v>44727.580925925926</v>
      </c>
      <c r="M32" s="245">
        <v>0.008796296296296297</v>
      </c>
      <c r="N32" s="20" t="s">
        <v>442</v>
      </c>
      <c r="O32" s="20" t="s">
        <v>563</v>
      </c>
      <c r="P32" s="20" t="s">
        <v>155</v>
      </c>
      <c r="Q32" s="20" t="s">
        <v>564</v>
      </c>
      <c r="R32" s="20" t="s">
        <v>276</v>
      </c>
      <c r="S32" s="20" t="s">
        <v>376</v>
      </c>
      <c r="T32" s="20" t="s">
        <v>463</v>
      </c>
      <c r="U32" s="20" t="s">
        <v>24</v>
      </c>
      <c r="V32" s="20" t="s">
        <v>309</v>
      </c>
    </row>
    <row r="33">
      <c r="A33" s="20">
        <v>34.0</v>
      </c>
      <c r="B33" s="20" t="s">
        <v>99</v>
      </c>
      <c r="C33" s="20" t="s">
        <v>14</v>
      </c>
      <c r="D33" s="243"/>
      <c r="E33" s="20" t="s">
        <v>423</v>
      </c>
      <c r="F33" s="20" t="s">
        <v>565</v>
      </c>
      <c r="G33" s="20" t="s">
        <v>566</v>
      </c>
      <c r="H33" s="243"/>
      <c r="I33" s="243"/>
      <c r="J33" s="20" t="s">
        <v>426</v>
      </c>
      <c r="K33" s="244">
        <v>44727.615532407406</v>
      </c>
      <c r="L33" s="244">
        <v>44727.61785879629</v>
      </c>
      <c r="M33" s="245">
        <v>0.0023263888888888887</v>
      </c>
      <c r="N33" s="20" t="s">
        <v>442</v>
      </c>
      <c r="O33" s="20" t="s">
        <v>443</v>
      </c>
      <c r="P33" s="20" t="s">
        <v>153</v>
      </c>
      <c r="Q33" s="20" t="s">
        <v>567</v>
      </c>
      <c r="R33" s="20" t="s">
        <v>431</v>
      </c>
      <c r="S33" s="20" t="s">
        <v>400</v>
      </c>
      <c r="T33" s="20" t="s">
        <v>568</v>
      </c>
      <c r="U33" s="20" t="s">
        <v>259</v>
      </c>
      <c r="V33" s="243"/>
    </row>
    <row r="34">
      <c r="A34" s="20">
        <v>35.0</v>
      </c>
      <c r="B34" s="20" t="s">
        <v>101</v>
      </c>
      <c r="C34" s="20" t="s">
        <v>11</v>
      </c>
      <c r="D34" s="243"/>
      <c r="E34" s="20" t="s">
        <v>423</v>
      </c>
      <c r="F34" s="20" t="s">
        <v>501</v>
      </c>
      <c r="G34" s="20" t="s">
        <v>569</v>
      </c>
      <c r="H34" s="243"/>
      <c r="I34" s="243"/>
      <c r="J34" s="20" t="s">
        <v>426</v>
      </c>
      <c r="K34" s="244">
        <v>44727.73789351852</v>
      </c>
      <c r="L34" s="244">
        <v>44727.74376157407</v>
      </c>
      <c r="M34" s="245">
        <v>0.005868055555555555</v>
      </c>
      <c r="N34" s="20" t="s">
        <v>442</v>
      </c>
      <c r="O34" s="20" t="s">
        <v>443</v>
      </c>
      <c r="P34" s="20" t="s">
        <v>154</v>
      </c>
      <c r="Q34" s="20" t="s">
        <v>570</v>
      </c>
      <c r="R34" s="20" t="s">
        <v>290</v>
      </c>
      <c r="S34" s="20" t="s">
        <v>341</v>
      </c>
      <c r="T34" s="20" t="s">
        <v>571</v>
      </c>
      <c r="U34" s="20" t="s">
        <v>24</v>
      </c>
      <c r="V34" s="20" t="s">
        <v>431</v>
      </c>
    </row>
    <row r="35">
      <c r="A35" s="20">
        <v>37.0</v>
      </c>
      <c r="B35" s="20" t="s">
        <v>102</v>
      </c>
      <c r="C35" s="20" t="s">
        <v>9</v>
      </c>
      <c r="D35" s="243"/>
      <c r="E35" s="20" t="s">
        <v>423</v>
      </c>
      <c r="F35" s="20" t="s">
        <v>501</v>
      </c>
      <c r="G35" s="20" t="s">
        <v>473</v>
      </c>
      <c r="H35" s="243"/>
      <c r="I35" s="243"/>
      <c r="J35" s="20" t="s">
        <v>426</v>
      </c>
      <c r="K35" s="244">
        <v>44728.708657407406</v>
      </c>
      <c r="L35" s="244">
        <v>44728.711064814815</v>
      </c>
      <c r="M35" s="245">
        <v>0.0024074074074074076</v>
      </c>
      <c r="N35" s="20" t="s">
        <v>435</v>
      </c>
      <c r="O35" s="20" t="s">
        <v>436</v>
      </c>
      <c r="P35" s="20" t="s">
        <v>572</v>
      </c>
      <c r="Q35" s="20" t="s">
        <v>573</v>
      </c>
      <c r="R35" s="20" t="s">
        <v>294</v>
      </c>
      <c r="S35" s="20" t="s">
        <v>371</v>
      </c>
      <c r="T35" s="20" t="s">
        <v>574</v>
      </c>
      <c r="U35" s="20" t="s">
        <v>440</v>
      </c>
      <c r="V35" s="20" t="s">
        <v>313</v>
      </c>
    </row>
    <row r="36">
      <c r="A36" s="20">
        <v>38.0</v>
      </c>
      <c r="B36" s="20" t="s">
        <v>103</v>
      </c>
      <c r="C36" s="20" t="s">
        <v>13</v>
      </c>
      <c r="D36" s="243"/>
      <c r="E36" s="20" t="s">
        <v>423</v>
      </c>
      <c r="F36" s="20" t="s">
        <v>464</v>
      </c>
      <c r="G36" s="20" t="s">
        <v>465</v>
      </c>
      <c r="H36" s="243"/>
      <c r="I36" s="243"/>
      <c r="J36" s="20" t="s">
        <v>426</v>
      </c>
      <c r="K36" s="244">
        <v>44728.71236111111</v>
      </c>
      <c r="L36" s="244">
        <v>44728.71787037037</v>
      </c>
      <c r="M36" s="245">
        <v>0.005509259259259259</v>
      </c>
      <c r="N36" s="20" t="s">
        <v>575</v>
      </c>
      <c r="O36" s="20" t="s">
        <v>443</v>
      </c>
      <c r="P36" s="20" t="s">
        <v>429</v>
      </c>
      <c r="Q36" s="20" t="s">
        <v>576</v>
      </c>
      <c r="R36" s="20" t="s">
        <v>284</v>
      </c>
      <c r="S36" s="20" t="s">
        <v>398</v>
      </c>
      <c r="T36" s="20" t="s">
        <v>577</v>
      </c>
      <c r="U36" s="20" t="s">
        <v>24</v>
      </c>
      <c r="V36" s="20" t="s">
        <v>499</v>
      </c>
    </row>
    <row r="37">
      <c r="A37" s="20">
        <v>39.0</v>
      </c>
      <c r="B37" s="20" t="s">
        <v>105</v>
      </c>
      <c r="C37" s="20" t="s">
        <v>16</v>
      </c>
      <c r="D37" s="243"/>
      <c r="E37" s="20" t="s">
        <v>423</v>
      </c>
      <c r="F37" s="20" t="s">
        <v>486</v>
      </c>
      <c r="G37" s="20" t="s">
        <v>578</v>
      </c>
      <c r="H37" s="243"/>
      <c r="I37" s="243"/>
      <c r="J37" s="20" t="s">
        <v>426</v>
      </c>
      <c r="K37" s="244">
        <v>44728.725011574075</v>
      </c>
      <c r="L37" s="244">
        <v>44728.72625</v>
      </c>
      <c r="M37" s="245">
        <v>0.001238425925925926</v>
      </c>
      <c r="N37" s="20" t="s">
        <v>435</v>
      </c>
      <c r="O37" s="20" t="s">
        <v>503</v>
      </c>
      <c r="P37" s="20" t="s">
        <v>157</v>
      </c>
      <c r="Q37" s="20" t="s">
        <v>579</v>
      </c>
      <c r="R37" s="20" t="s">
        <v>477</v>
      </c>
      <c r="S37" s="20" t="s">
        <v>343</v>
      </c>
      <c r="T37" s="20" t="s">
        <v>540</v>
      </c>
      <c r="U37" s="20" t="s">
        <v>24</v>
      </c>
      <c r="V37" s="20" t="s">
        <v>477</v>
      </c>
    </row>
    <row r="38">
      <c r="A38" s="20">
        <v>40.0</v>
      </c>
      <c r="B38" s="20" t="s">
        <v>106</v>
      </c>
      <c r="C38" s="20" t="s">
        <v>13</v>
      </c>
      <c r="D38" s="243"/>
      <c r="E38" s="20" t="s">
        <v>423</v>
      </c>
      <c r="F38" s="20" t="s">
        <v>580</v>
      </c>
      <c r="G38" s="20" t="s">
        <v>581</v>
      </c>
      <c r="H38" s="243"/>
      <c r="I38" s="243"/>
      <c r="J38" s="20" t="s">
        <v>426</v>
      </c>
      <c r="K38" s="244">
        <v>44728.72797453704</v>
      </c>
      <c r="L38" s="244">
        <v>44728.72938657407</v>
      </c>
      <c r="M38" s="245">
        <v>0.001412037037037037</v>
      </c>
      <c r="N38" s="20" t="s">
        <v>442</v>
      </c>
      <c r="O38" s="20" t="s">
        <v>443</v>
      </c>
      <c r="P38" s="20" t="s">
        <v>582</v>
      </c>
      <c r="Q38" s="20" t="s">
        <v>583</v>
      </c>
      <c r="R38" s="243"/>
      <c r="S38" s="243"/>
      <c r="T38" s="20" t="s">
        <v>528</v>
      </c>
      <c r="U38" s="20" t="s">
        <v>24</v>
      </c>
      <c r="V38" s="243"/>
    </row>
    <row r="39">
      <c r="A39" s="20">
        <v>41.0</v>
      </c>
      <c r="B39" s="20" t="s">
        <v>108</v>
      </c>
      <c r="C39" s="20" t="s">
        <v>14</v>
      </c>
      <c r="D39" s="243"/>
      <c r="E39" s="20" t="s">
        <v>423</v>
      </c>
      <c r="F39" s="20" t="s">
        <v>580</v>
      </c>
      <c r="G39" s="20" t="s">
        <v>584</v>
      </c>
      <c r="H39" s="243"/>
      <c r="I39" s="243"/>
      <c r="J39" s="20" t="s">
        <v>426</v>
      </c>
      <c r="K39" s="244">
        <v>44728.75263888889</v>
      </c>
      <c r="L39" s="244">
        <v>44728.754166666666</v>
      </c>
      <c r="M39" s="245">
        <v>0.0015277777777777779</v>
      </c>
      <c r="N39" s="20" t="s">
        <v>585</v>
      </c>
      <c r="O39" s="20" t="s">
        <v>443</v>
      </c>
      <c r="P39" s="20" t="s">
        <v>449</v>
      </c>
      <c r="Q39" s="20" t="s">
        <v>586</v>
      </c>
      <c r="R39" s="20" t="s">
        <v>587</v>
      </c>
      <c r="S39" s="20" t="s">
        <v>359</v>
      </c>
      <c r="T39" s="20" t="s">
        <v>588</v>
      </c>
      <c r="U39" s="20" t="s">
        <v>589</v>
      </c>
      <c r="V39" s="20" t="s">
        <v>431</v>
      </c>
    </row>
    <row r="40">
      <c r="A40" s="20">
        <v>42.0</v>
      </c>
      <c r="B40" s="20" t="s">
        <v>109</v>
      </c>
      <c r="C40" s="20" t="s">
        <v>14</v>
      </c>
      <c r="D40" s="243"/>
      <c r="E40" s="20" t="s">
        <v>423</v>
      </c>
      <c r="F40" s="20" t="s">
        <v>523</v>
      </c>
      <c r="G40" s="20" t="s">
        <v>556</v>
      </c>
      <c r="H40" s="243"/>
      <c r="I40" s="243"/>
      <c r="J40" s="20" t="s">
        <v>426</v>
      </c>
      <c r="K40" s="244">
        <v>44728.80869212963</v>
      </c>
      <c r="L40" s="244">
        <v>44728.8116087963</v>
      </c>
      <c r="M40" s="245">
        <v>0.002916666666666667</v>
      </c>
      <c r="N40" s="20" t="s">
        <v>435</v>
      </c>
      <c r="O40" s="20" t="s">
        <v>436</v>
      </c>
      <c r="P40" s="20" t="s">
        <v>582</v>
      </c>
      <c r="Q40" s="20" t="s">
        <v>590</v>
      </c>
      <c r="R40" s="243"/>
      <c r="S40" s="20" t="s">
        <v>395</v>
      </c>
      <c r="T40" s="20" t="s">
        <v>463</v>
      </c>
      <c r="U40" s="20" t="s">
        <v>440</v>
      </c>
      <c r="V40" s="243"/>
    </row>
    <row r="41">
      <c r="A41" s="20">
        <v>43.0</v>
      </c>
      <c r="B41" s="20" t="s">
        <v>591</v>
      </c>
      <c r="C41" s="20" t="s">
        <v>13</v>
      </c>
      <c r="D41" s="243"/>
      <c r="E41" s="20" t="s">
        <v>423</v>
      </c>
      <c r="F41" s="20" t="s">
        <v>530</v>
      </c>
      <c r="G41" s="20" t="s">
        <v>592</v>
      </c>
      <c r="H41" s="243"/>
      <c r="I41" s="243"/>
      <c r="J41" s="20" t="s">
        <v>426</v>
      </c>
      <c r="K41" s="244">
        <v>44728.80902777778</v>
      </c>
      <c r="L41" s="244">
        <v>44728.811793981484</v>
      </c>
      <c r="M41" s="245">
        <v>0.002766203703703704</v>
      </c>
      <c r="N41" s="20" t="s">
        <v>593</v>
      </c>
      <c r="O41" s="20" t="s">
        <v>594</v>
      </c>
      <c r="P41" s="20" t="s">
        <v>595</v>
      </c>
      <c r="Q41" s="20" t="s">
        <v>596</v>
      </c>
      <c r="R41" s="20" t="s">
        <v>597</v>
      </c>
      <c r="S41" s="20" t="s">
        <v>328</v>
      </c>
      <c r="T41" s="20" t="s">
        <v>456</v>
      </c>
      <c r="U41" s="20" t="s">
        <v>24</v>
      </c>
      <c r="V41" s="243"/>
    </row>
    <row r="42">
      <c r="A42" s="20">
        <v>44.0</v>
      </c>
      <c r="B42" s="20" t="s">
        <v>113</v>
      </c>
      <c r="C42" s="20" t="s">
        <v>11</v>
      </c>
      <c r="D42" s="243"/>
      <c r="E42" s="20" t="s">
        <v>423</v>
      </c>
      <c r="F42" s="20" t="s">
        <v>452</v>
      </c>
      <c r="G42" s="20" t="s">
        <v>453</v>
      </c>
      <c r="H42" s="243"/>
      <c r="I42" s="243"/>
      <c r="J42" s="20" t="s">
        <v>426</v>
      </c>
      <c r="K42" s="244">
        <v>44728.94273148148</v>
      </c>
      <c r="L42" s="244">
        <v>44728.94565972222</v>
      </c>
      <c r="M42" s="245">
        <v>0.002928240740740741</v>
      </c>
      <c r="N42" s="20" t="s">
        <v>435</v>
      </c>
      <c r="O42" s="20" t="s">
        <v>436</v>
      </c>
      <c r="P42" s="20" t="s">
        <v>449</v>
      </c>
      <c r="Q42" s="20" t="s">
        <v>598</v>
      </c>
      <c r="R42" s="20" t="s">
        <v>431</v>
      </c>
      <c r="S42" s="20" t="s">
        <v>320</v>
      </c>
      <c r="T42" s="20" t="s">
        <v>574</v>
      </c>
      <c r="U42" s="20" t="s">
        <v>24</v>
      </c>
      <c r="V42" s="20" t="s">
        <v>477</v>
      </c>
    </row>
    <row r="43">
      <c r="A43" s="20">
        <v>45.0</v>
      </c>
      <c r="B43" s="20" t="s">
        <v>114</v>
      </c>
      <c r="C43" s="20" t="s">
        <v>13</v>
      </c>
      <c r="D43" s="243"/>
      <c r="E43" s="20" t="s">
        <v>423</v>
      </c>
      <c r="F43" s="20" t="s">
        <v>501</v>
      </c>
      <c r="G43" s="20" t="s">
        <v>599</v>
      </c>
      <c r="H43" s="243"/>
      <c r="I43" s="20" t="s">
        <v>470</v>
      </c>
      <c r="J43" s="20" t="s">
        <v>426</v>
      </c>
      <c r="K43" s="244">
        <v>44728.956412037034</v>
      </c>
      <c r="L43" s="244">
        <v>44728.959965277776</v>
      </c>
      <c r="M43" s="245">
        <v>0.003553240740740741</v>
      </c>
      <c r="N43" s="20" t="s">
        <v>442</v>
      </c>
      <c r="O43" s="20" t="s">
        <v>428</v>
      </c>
      <c r="P43" s="20" t="s">
        <v>154</v>
      </c>
      <c r="Q43" s="20" t="s">
        <v>600</v>
      </c>
      <c r="R43" s="20" t="s">
        <v>431</v>
      </c>
      <c r="S43" s="20" t="s">
        <v>375</v>
      </c>
      <c r="T43" s="20" t="s">
        <v>601</v>
      </c>
      <c r="U43" s="20" t="s">
        <v>24</v>
      </c>
      <c r="V43" s="20" t="s">
        <v>477</v>
      </c>
    </row>
    <row r="44">
      <c r="A44" s="20">
        <v>46.0</v>
      </c>
      <c r="B44" s="20" t="s">
        <v>116</v>
      </c>
      <c r="C44" s="20" t="s">
        <v>13</v>
      </c>
      <c r="D44" s="243"/>
      <c r="E44" s="20" t="s">
        <v>423</v>
      </c>
      <c r="F44" s="20" t="s">
        <v>561</v>
      </c>
      <c r="G44" s="20" t="s">
        <v>602</v>
      </c>
      <c r="H44" s="243"/>
      <c r="I44" s="243"/>
      <c r="J44" s="20" t="s">
        <v>426</v>
      </c>
      <c r="K44" s="244">
        <v>44729.08443287037</v>
      </c>
      <c r="L44" s="244">
        <v>44729.10821759259</v>
      </c>
      <c r="M44" s="245">
        <v>0.02378472222222222</v>
      </c>
      <c r="N44" s="20" t="s">
        <v>461</v>
      </c>
      <c r="O44" s="20" t="s">
        <v>603</v>
      </c>
      <c r="P44" s="20" t="s">
        <v>604</v>
      </c>
      <c r="Q44" s="20" t="s">
        <v>605</v>
      </c>
      <c r="R44" s="20" t="s">
        <v>270</v>
      </c>
      <c r="S44" s="20" t="s">
        <v>369</v>
      </c>
      <c r="T44" s="20" t="s">
        <v>606</v>
      </c>
      <c r="U44" s="20" t="s">
        <v>607</v>
      </c>
      <c r="V44" s="20" t="s">
        <v>310</v>
      </c>
    </row>
    <row r="45">
      <c r="A45" s="20">
        <v>47.0</v>
      </c>
      <c r="B45" s="20" t="s">
        <v>118</v>
      </c>
      <c r="C45" s="20" t="s">
        <v>11</v>
      </c>
      <c r="D45" s="243"/>
      <c r="E45" s="20" t="s">
        <v>423</v>
      </c>
      <c r="F45" s="20" t="s">
        <v>608</v>
      </c>
      <c r="G45" s="20" t="s">
        <v>609</v>
      </c>
      <c r="H45" s="243"/>
      <c r="I45" s="243"/>
      <c r="J45" s="20" t="s">
        <v>426</v>
      </c>
      <c r="K45" s="244">
        <v>44729.57283564815</v>
      </c>
      <c r="L45" s="244">
        <v>44729.57530092593</v>
      </c>
      <c r="M45" s="245">
        <v>0.0024652777777777776</v>
      </c>
      <c r="N45" s="20" t="s">
        <v>610</v>
      </c>
      <c r="O45" s="20" t="s">
        <v>611</v>
      </c>
      <c r="P45" s="20" t="s">
        <v>532</v>
      </c>
      <c r="Q45" s="20" t="s">
        <v>612</v>
      </c>
      <c r="R45" s="243"/>
      <c r="S45" s="20" t="s">
        <v>372</v>
      </c>
      <c r="T45" s="20" t="s">
        <v>613</v>
      </c>
      <c r="U45" s="20" t="s">
        <v>614</v>
      </c>
      <c r="V45" s="243"/>
    </row>
    <row r="46">
      <c r="A46" s="20">
        <v>49.0</v>
      </c>
      <c r="B46" s="20" t="s">
        <v>120</v>
      </c>
      <c r="C46" s="20" t="s">
        <v>615</v>
      </c>
      <c r="D46" s="243"/>
      <c r="E46" s="20" t="s">
        <v>423</v>
      </c>
      <c r="F46" s="20" t="s">
        <v>565</v>
      </c>
      <c r="G46" s="20" t="s">
        <v>616</v>
      </c>
      <c r="H46" s="243"/>
      <c r="I46" s="20"/>
      <c r="J46" s="20" t="s">
        <v>426</v>
      </c>
      <c r="K46" s="244">
        <v>44729.869421296295</v>
      </c>
      <c r="L46" s="244">
        <v>44729.87054398148</v>
      </c>
      <c r="M46" s="245">
        <v>0.0011226851851851851</v>
      </c>
      <c r="N46" s="20" t="s">
        <v>442</v>
      </c>
      <c r="O46" s="20" t="s">
        <v>503</v>
      </c>
      <c r="P46" s="20" t="s">
        <v>160</v>
      </c>
      <c r="Q46" s="20" t="s">
        <v>617</v>
      </c>
      <c r="R46" s="20" t="s">
        <v>121</v>
      </c>
      <c r="S46" s="20" t="s">
        <v>383</v>
      </c>
      <c r="T46" s="20" t="s">
        <v>543</v>
      </c>
      <c r="U46" s="20" t="s">
        <v>259</v>
      </c>
      <c r="V46" s="243"/>
    </row>
    <row r="47">
      <c r="A47" s="20">
        <v>50.0</v>
      </c>
      <c r="B47" s="20" t="s">
        <v>122</v>
      </c>
      <c r="C47" s="20" t="s">
        <v>615</v>
      </c>
      <c r="D47" s="243"/>
      <c r="E47" s="20" t="s">
        <v>423</v>
      </c>
      <c r="F47" s="20" t="s">
        <v>565</v>
      </c>
      <c r="G47" s="20" t="s">
        <v>616</v>
      </c>
      <c r="H47" s="243"/>
      <c r="I47" s="20"/>
      <c r="J47" s="20" t="s">
        <v>426</v>
      </c>
      <c r="K47" s="244">
        <v>44729.872395833336</v>
      </c>
      <c r="L47" s="244">
        <v>44729.873460648145</v>
      </c>
      <c r="M47" s="245">
        <v>0.0010648148148148149</v>
      </c>
      <c r="N47" s="20" t="s">
        <v>442</v>
      </c>
      <c r="O47" s="20" t="s">
        <v>503</v>
      </c>
      <c r="P47" s="20" t="s">
        <v>572</v>
      </c>
      <c r="Q47" s="20" t="s">
        <v>618</v>
      </c>
      <c r="R47" s="243"/>
      <c r="S47" s="20" t="s">
        <v>382</v>
      </c>
      <c r="T47" s="20" t="s">
        <v>439</v>
      </c>
      <c r="U47" s="20" t="s">
        <v>24</v>
      </c>
      <c r="V47" s="243"/>
    </row>
    <row r="48">
      <c r="A48" s="20">
        <v>51.0</v>
      </c>
      <c r="B48" s="20" t="s">
        <v>119</v>
      </c>
      <c r="C48" s="20" t="s">
        <v>11</v>
      </c>
      <c r="D48" s="243"/>
      <c r="E48" s="20" t="s">
        <v>423</v>
      </c>
      <c r="F48" s="20" t="s">
        <v>424</v>
      </c>
      <c r="G48" s="20" t="s">
        <v>619</v>
      </c>
      <c r="H48" s="243"/>
      <c r="I48" s="243"/>
      <c r="J48" s="20" t="s">
        <v>426</v>
      </c>
      <c r="K48" s="244">
        <v>44729.93138888889</v>
      </c>
      <c r="L48" s="244">
        <v>44729.93460648148</v>
      </c>
      <c r="M48" s="245">
        <v>0.0032175925925925926</v>
      </c>
      <c r="N48" s="20" t="s">
        <v>442</v>
      </c>
      <c r="O48" s="20" t="s">
        <v>620</v>
      </c>
      <c r="P48" s="20" t="s">
        <v>480</v>
      </c>
      <c r="Q48" s="20" t="s">
        <v>621</v>
      </c>
      <c r="R48" s="20" t="s">
        <v>499</v>
      </c>
      <c r="S48" s="20" t="s">
        <v>392</v>
      </c>
      <c r="T48" s="20" t="s">
        <v>622</v>
      </c>
      <c r="U48" s="20" t="s">
        <v>24</v>
      </c>
      <c r="V48" s="20" t="s">
        <v>315</v>
      </c>
    </row>
    <row r="49">
      <c r="A49" s="20">
        <v>52.0</v>
      </c>
      <c r="B49" s="20" t="s">
        <v>123</v>
      </c>
      <c r="C49" s="20" t="s">
        <v>615</v>
      </c>
      <c r="D49" s="243"/>
      <c r="E49" s="20" t="s">
        <v>423</v>
      </c>
      <c r="F49" s="20" t="s">
        <v>565</v>
      </c>
      <c r="G49" s="20" t="s">
        <v>616</v>
      </c>
      <c r="H49" s="243"/>
      <c r="I49" s="20"/>
      <c r="J49" s="20" t="s">
        <v>426</v>
      </c>
      <c r="K49" s="244">
        <v>44729.96472222222</v>
      </c>
      <c r="L49" s="244">
        <v>44729.966840277775</v>
      </c>
      <c r="M49" s="245">
        <v>0.0021180555555555558</v>
      </c>
      <c r="N49" s="20" t="s">
        <v>442</v>
      </c>
      <c r="O49" s="20" t="s">
        <v>503</v>
      </c>
      <c r="P49" s="20" t="s">
        <v>160</v>
      </c>
      <c r="Q49" s="20" t="s">
        <v>623</v>
      </c>
      <c r="R49" s="20" t="s">
        <v>286</v>
      </c>
      <c r="S49" s="20" t="s">
        <v>347</v>
      </c>
      <c r="T49" s="20" t="s">
        <v>624</v>
      </c>
      <c r="U49" s="20" t="s">
        <v>24</v>
      </c>
      <c r="V49" s="243"/>
    </row>
    <row r="50">
      <c r="A50" s="20">
        <v>53.0</v>
      </c>
      <c r="B50" s="20" t="s">
        <v>124</v>
      </c>
      <c r="C50" s="20" t="s">
        <v>615</v>
      </c>
      <c r="D50" s="243"/>
      <c r="E50" s="20" t="s">
        <v>423</v>
      </c>
      <c r="F50" s="20" t="s">
        <v>565</v>
      </c>
      <c r="G50" s="20" t="s">
        <v>616</v>
      </c>
      <c r="H50" s="243"/>
      <c r="I50" s="20"/>
      <c r="J50" s="20" t="s">
        <v>426</v>
      </c>
      <c r="K50" s="244">
        <v>44729.96711805555</v>
      </c>
      <c r="L50" s="244">
        <v>44729.97019675926</v>
      </c>
      <c r="M50" s="245">
        <v>0.0030787037037037037</v>
      </c>
      <c r="N50" s="20" t="s">
        <v>442</v>
      </c>
      <c r="O50" s="20" t="s">
        <v>503</v>
      </c>
      <c r="P50" s="20" t="s">
        <v>625</v>
      </c>
      <c r="Q50" s="20" t="s">
        <v>626</v>
      </c>
      <c r="R50" s="20" t="s">
        <v>277</v>
      </c>
      <c r="S50" s="241" t="s">
        <v>345</v>
      </c>
      <c r="T50" s="20" t="s">
        <v>627</v>
      </c>
      <c r="U50" s="20" t="s">
        <v>589</v>
      </c>
      <c r="V50" s="243"/>
    </row>
    <row r="51">
      <c r="A51" s="20">
        <v>54.0</v>
      </c>
      <c r="B51" s="20" t="s">
        <v>125</v>
      </c>
      <c r="C51" s="20" t="s">
        <v>615</v>
      </c>
      <c r="D51" s="243"/>
      <c r="E51" s="20" t="s">
        <v>423</v>
      </c>
      <c r="F51" s="20" t="s">
        <v>565</v>
      </c>
      <c r="G51" s="20" t="s">
        <v>616</v>
      </c>
      <c r="H51" s="243"/>
      <c r="I51" s="20"/>
      <c r="J51" s="20" t="s">
        <v>426</v>
      </c>
      <c r="K51" s="244">
        <v>44729.970601851855</v>
      </c>
      <c r="L51" s="244">
        <v>44729.97222222222</v>
      </c>
      <c r="M51" s="245">
        <v>0.0016203703703703703</v>
      </c>
      <c r="N51" s="20" t="s">
        <v>442</v>
      </c>
      <c r="O51" s="20" t="s">
        <v>503</v>
      </c>
      <c r="P51" s="20" t="s">
        <v>454</v>
      </c>
      <c r="Q51" s="20" t="s">
        <v>628</v>
      </c>
      <c r="R51" s="20" t="s">
        <v>288</v>
      </c>
      <c r="S51" s="20" t="s">
        <v>355</v>
      </c>
      <c r="T51" s="20" t="s">
        <v>456</v>
      </c>
      <c r="U51" s="20" t="s">
        <v>262</v>
      </c>
      <c r="V51" s="243"/>
    </row>
    <row r="52">
      <c r="A52" s="20">
        <v>55.0</v>
      </c>
      <c r="B52" s="20" t="s">
        <v>126</v>
      </c>
      <c r="C52" s="20" t="s">
        <v>615</v>
      </c>
      <c r="D52" s="243"/>
      <c r="E52" s="20" t="s">
        <v>423</v>
      </c>
      <c r="F52" s="20" t="s">
        <v>565</v>
      </c>
      <c r="G52" s="20" t="s">
        <v>616</v>
      </c>
      <c r="H52" s="243"/>
      <c r="I52" s="20"/>
      <c r="J52" s="20" t="s">
        <v>426</v>
      </c>
      <c r="K52" s="244">
        <v>44729.97258101852</v>
      </c>
      <c r="L52" s="244">
        <v>44729.974699074075</v>
      </c>
      <c r="M52" s="245">
        <v>0.0021180555555555558</v>
      </c>
      <c r="N52" s="20" t="s">
        <v>442</v>
      </c>
      <c r="O52" s="20" t="s">
        <v>503</v>
      </c>
      <c r="P52" s="20" t="s">
        <v>625</v>
      </c>
      <c r="Q52" s="20" t="s">
        <v>629</v>
      </c>
      <c r="R52" s="20" t="s">
        <v>431</v>
      </c>
      <c r="S52" s="20" t="s">
        <v>387</v>
      </c>
      <c r="T52" s="20" t="s">
        <v>439</v>
      </c>
      <c r="U52" s="20" t="s">
        <v>24</v>
      </c>
      <c r="V52" s="243"/>
    </row>
    <row r="53">
      <c r="A53" s="20">
        <v>56.0</v>
      </c>
      <c r="B53" s="20" t="s">
        <v>127</v>
      </c>
      <c r="C53" s="20" t="s">
        <v>615</v>
      </c>
      <c r="D53" s="243"/>
      <c r="E53" s="20" t="s">
        <v>423</v>
      </c>
      <c r="F53" s="20" t="s">
        <v>565</v>
      </c>
      <c r="G53" s="20" t="s">
        <v>616</v>
      </c>
      <c r="H53" s="243"/>
      <c r="I53" s="20"/>
      <c r="J53" s="20" t="s">
        <v>426</v>
      </c>
      <c r="K53" s="244">
        <v>44729.97493055555</v>
      </c>
      <c r="L53" s="244">
        <v>44729.97560185185</v>
      </c>
      <c r="M53" s="245">
        <v>6.712962962962962E-4</v>
      </c>
      <c r="N53" s="20" t="s">
        <v>442</v>
      </c>
      <c r="O53" s="20" t="s">
        <v>503</v>
      </c>
      <c r="P53" s="20" t="s">
        <v>457</v>
      </c>
      <c r="Q53" s="20" t="s">
        <v>630</v>
      </c>
      <c r="R53" s="20" t="s">
        <v>431</v>
      </c>
      <c r="S53" s="20" t="s">
        <v>367</v>
      </c>
      <c r="T53" s="20" t="s">
        <v>249</v>
      </c>
      <c r="U53" s="20" t="s">
        <v>24</v>
      </c>
      <c r="V53" s="243"/>
    </row>
    <row r="54">
      <c r="A54" s="20">
        <v>57.0</v>
      </c>
      <c r="B54" s="20" t="s">
        <v>128</v>
      </c>
      <c r="C54" s="20" t="s">
        <v>11</v>
      </c>
      <c r="D54" s="243"/>
      <c r="E54" s="20" t="s">
        <v>423</v>
      </c>
      <c r="F54" s="20" t="s">
        <v>631</v>
      </c>
      <c r="G54" s="20" t="s">
        <v>632</v>
      </c>
      <c r="H54" s="243"/>
      <c r="I54" s="243"/>
      <c r="J54" s="20" t="s">
        <v>426</v>
      </c>
      <c r="K54" s="244">
        <v>44730.77263888889</v>
      </c>
      <c r="L54" s="244">
        <v>44730.77465277778</v>
      </c>
      <c r="M54" s="245">
        <v>0.002013888888888889</v>
      </c>
      <c r="N54" s="20" t="s">
        <v>435</v>
      </c>
      <c r="O54" s="20" t="s">
        <v>436</v>
      </c>
      <c r="P54" s="20" t="s">
        <v>492</v>
      </c>
      <c r="Q54" s="20" t="s">
        <v>633</v>
      </c>
      <c r="R54" s="20" t="s">
        <v>431</v>
      </c>
      <c r="S54" s="20" t="s">
        <v>365</v>
      </c>
      <c r="T54" s="20" t="s">
        <v>505</v>
      </c>
      <c r="U54" s="20" t="s">
        <v>607</v>
      </c>
      <c r="V54" s="20" t="s">
        <v>431</v>
      </c>
    </row>
    <row r="55">
      <c r="A55" s="20">
        <v>58.0</v>
      </c>
      <c r="B55" s="20" t="s">
        <v>129</v>
      </c>
      <c r="C55" s="20" t="s">
        <v>12</v>
      </c>
      <c r="D55" s="243"/>
      <c r="E55" s="20" t="s">
        <v>423</v>
      </c>
      <c r="F55" s="20" t="s">
        <v>523</v>
      </c>
      <c r="G55" s="20" t="s">
        <v>634</v>
      </c>
      <c r="H55" s="243"/>
      <c r="I55" s="243"/>
      <c r="J55" s="20" t="s">
        <v>426</v>
      </c>
      <c r="K55" s="244">
        <v>44731.09422453704</v>
      </c>
      <c r="L55" s="244">
        <v>44731.095289351855</v>
      </c>
      <c r="M55" s="245">
        <v>0.0010648148148148149</v>
      </c>
      <c r="N55" s="20" t="s">
        <v>442</v>
      </c>
      <c r="O55" s="20" t="s">
        <v>443</v>
      </c>
      <c r="P55" s="20" t="s">
        <v>437</v>
      </c>
      <c r="Q55" s="20" t="s">
        <v>635</v>
      </c>
      <c r="R55" s="20" t="s">
        <v>431</v>
      </c>
      <c r="S55" s="20" t="s">
        <v>390</v>
      </c>
      <c r="T55" s="20" t="s">
        <v>574</v>
      </c>
      <c r="U55" s="20" t="s">
        <v>24</v>
      </c>
      <c r="V55" s="20" t="s">
        <v>303</v>
      </c>
    </row>
    <row r="56">
      <c r="A56" s="20">
        <v>59.0</v>
      </c>
      <c r="B56" s="20" t="s">
        <v>131</v>
      </c>
      <c r="C56" s="20" t="s">
        <v>9</v>
      </c>
      <c r="D56" s="243"/>
      <c r="E56" s="20" t="s">
        <v>423</v>
      </c>
      <c r="F56" s="20" t="s">
        <v>433</v>
      </c>
      <c r="G56" s="20" t="s">
        <v>636</v>
      </c>
      <c r="H56" s="243"/>
      <c r="I56" s="243"/>
      <c r="J56" s="20" t="s">
        <v>426</v>
      </c>
      <c r="K56" s="244">
        <v>44732.064791666664</v>
      </c>
      <c r="L56" s="244">
        <v>44732.06596064815</v>
      </c>
      <c r="M56" s="245">
        <v>0.0011689814814814816</v>
      </c>
      <c r="N56" s="20" t="s">
        <v>637</v>
      </c>
      <c r="O56" s="20" t="s">
        <v>503</v>
      </c>
      <c r="P56" s="20" t="s">
        <v>480</v>
      </c>
      <c r="Q56" s="20" t="s">
        <v>638</v>
      </c>
      <c r="R56" s="243"/>
      <c r="S56" s="243"/>
      <c r="T56" s="20" t="s">
        <v>505</v>
      </c>
      <c r="U56" s="20" t="s">
        <v>24</v>
      </c>
      <c r="V56" s="24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4.88"/>
    <col customWidth="1" hidden="1" min="2" max="2" width="10.63"/>
    <col customWidth="1" hidden="1" min="3" max="3" width="8.5"/>
    <col customWidth="1" hidden="1" min="4" max="4" width="9.63"/>
    <col customWidth="1" hidden="1" min="5" max="13" width="6.38"/>
    <col customWidth="1" hidden="1" min="14" max="14" width="8.5"/>
    <col customWidth="1" hidden="1" min="15" max="15" width="6.38"/>
    <col customWidth="1" hidden="1" min="16" max="19" width="8.25"/>
    <col customWidth="1" hidden="1" min="20" max="24" width="9.13"/>
    <col customWidth="1" hidden="1" min="25" max="33" width="10.25"/>
    <col customWidth="1" hidden="1" min="34" max="34" width="7.63"/>
    <col customWidth="1" hidden="1" min="35" max="35" width="8.88"/>
    <col customWidth="1" hidden="1" min="36" max="36" width="7.13"/>
    <col customWidth="1" hidden="1" min="37" max="37" width="9.25"/>
    <col customWidth="1" hidden="1" min="38" max="38" width="7.88"/>
    <col customWidth="1" hidden="1" min="39" max="39" width="7.13"/>
    <col customWidth="1" hidden="1" min="40" max="41" width="7.63"/>
    <col customWidth="1" hidden="1" min="42" max="42" width="7.13"/>
    <col customWidth="1" min="43" max="43" width="9.75"/>
    <col customWidth="1" min="44" max="44" width="9.63"/>
    <col customWidth="1" hidden="1" min="45" max="45" width="9.63"/>
    <col customWidth="1" hidden="1" min="46" max="46" width="10.88"/>
    <col customWidth="1" hidden="1" min="47" max="47" width="9.13"/>
    <col hidden="1" min="48" max="49" width="12.63"/>
  </cols>
  <sheetData>
    <row r="1" ht="15.75" customHeight="1">
      <c r="A1" s="1"/>
      <c r="B1" s="1"/>
      <c r="C1" s="1"/>
      <c r="D1" s="1"/>
      <c r="E1" s="2" t="s">
        <v>0</v>
      </c>
      <c r="F1" s="2"/>
      <c r="G1" s="2"/>
      <c r="H1" s="2"/>
      <c r="I1" s="2"/>
      <c r="J1" s="2"/>
      <c r="K1" s="2"/>
      <c r="L1" s="2"/>
      <c r="M1" s="2"/>
      <c r="N1" s="3"/>
      <c r="O1" s="3"/>
      <c r="P1" s="3"/>
      <c r="Q1" s="3"/>
      <c r="R1" s="3"/>
      <c r="S1" s="3"/>
      <c r="T1" s="4" t="s">
        <v>1</v>
      </c>
      <c r="U1" s="5"/>
      <c r="V1" s="5"/>
      <c r="W1" s="5"/>
      <c r="X1" s="5"/>
      <c r="Z1" s="6"/>
      <c r="AA1" s="6"/>
      <c r="AB1" s="6"/>
      <c r="AC1" s="6"/>
      <c r="AD1" s="6"/>
      <c r="AE1" s="7" t="s">
        <v>2</v>
      </c>
      <c r="AF1" s="6"/>
      <c r="AG1" s="6"/>
      <c r="AH1" s="8" t="s">
        <v>3</v>
      </c>
      <c r="AI1" s="8"/>
      <c r="AJ1" s="8"/>
      <c r="AK1" s="8"/>
      <c r="AL1" s="8"/>
      <c r="AM1" s="8"/>
      <c r="AN1" s="8"/>
      <c r="AO1" s="8"/>
      <c r="AP1" s="8"/>
      <c r="AQ1" s="9"/>
      <c r="AR1" s="8"/>
      <c r="AS1" s="8"/>
      <c r="AT1" s="8"/>
      <c r="AU1" s="9"/>
      <c r="AV1" s="10" t="s">
        <v>4</v>
      </c>
      <c r="AW1" s="11"/>
    </row>
    <row r="2" ht="101.25" customHeight="1">
      <c r="A2" s="12" t="s">
        <v>5</v>
      </c>
      <c r="B2" s="12" t="s">
        <v>6</v>
      </c>
      <c r="C2" s="12" t="s">
        <v>7</v>
      </c>
      <c r="D2" s="12" t="s">
        <v>8</v>
      </c>
      <c r="E2" s="12" t="s">
        <v>9</v>
      </c>
      <c r="F2" s="12" t="s">
        <v>10</v>
      </c>
      <c r="G2" s="12" t="s">
        <v>11</v>
      </c>
      <c r="H2" s="12" t="s">
        <v>12</v>
      </c>
      <c r="I2" s="12" t="s">
        <v>13</v>
      </c>
      <c r="J2" s="12" t="s">
        <v>14</v>
      </c>
      <c r="K2" s="12" t="s">
        <v>15</v>
      </c>
      <c r="L2" s="12" t="s">
        <v>16</v>
      </c>
      <c r="M2" s="12" t="s">
        <v>17</v>
      </c>
      <c r="N2" s="13" t="s">
        <v>18</v>
      </c>
      <c r="O2" s="13" t="s">
        <v>19</v>
      </c>
      <c r="P2" s="14" t="s">
        <v>20</v>
      </c>
      <c r="Q2" s="14" t="s">
        <v>21</v>
      </c>
      <c r="R2" s="14" t="s">
        <v>22</v>
      </c>
      <c r="S2" s="14"/>
      <c r="T2" s="15" t="s">
        <v>24</v>
      </c>
      <c r="U2" s="15" t="s">
        <v>25</v>
      </c>
      <c r="V2" s="15" t="s">
        <v>26</v>
      </c>
      <c r="W2" s="15" t="s">
        <v>27</v>
      </c>
      <c r="X2" s="15" t="s">
        <v>28</v>
      </c>
      <c r="Y2" s="16" t="s">
        <v>29</v>
      </c>
      <c r="Z2" s="16" t="s">
        <v>30</v>
      </c>
      <c r="AA2" s="16" t="s">
        <v>31</v>
      </c>
      <c r="AB2" s="16" t="s">
        <v>32</v>
      </c>
      <c r="AC2" s="16" t="s">
        <v>33</v>
      </c>
      <c r="AD2" s="16" t="s">
        <v>34</v>
      </c>
      <c r="AE2" s="16" t="s">
        <v>35</v>
      </c>
      <c r="AF2" s="16" t="s">
        <v>36</v>
      </c>
      <c r="AG2" s="16" t="s">
        <v>37</v>
      </c>
      <c r="AH2" s="17" t="s">
        <v>38</v>
      </c>
      <c r="AI2" s="18" t="s">
        <v>39</v>
      </c>
      <c r="AJ2" s="18" t="s">
        <v>40</v>
      </c>
      <c r="AK2" s="18" t="s">
        <v>41</v>
      </c>
      <c r="AL2" s="18" t="s">
        <v>42</v>
      </c>
      <c r="AM2" s="18" t="s">
        <v>43</v>
      </c>
      <c r="AN2" s="18" t="s">
        <v>44</v>
      </c>
      <c r="AO2" s="18" t="s">
        <v>45</v>
      </c>
      <c r="AP2" s="17" t="s">
        <v>46</v>
      </c>
      <c r="AQ2" s="18" t="s">
        <v>47</v>
      </c>
      <c r="AR2" s="18" t="s">
        <v>48</v>
      </c>
      <c r="AS2" s="17" t="s">
        <v>50</v>
      </c>
      <c r="AT2" s="17" t="s">
        <v>51</v>
      </c>
      <c r="AU2" s="17" t="s">
        <v>52</v>
      </c>
      <c r="AV2" s="19" t="s">
        <v>53</v>
      </c>
      <c r="AW2" s="19" t="s">
        <v>54</v>
      </c>
    </row>
    <row r="3" ht="15.75" customHeight="1">
      <c r="A3" s="20">
        <v>6.0</v>
      </c>
      <c r="B3" s="20" t="s">
        <v>65</v>
      </c>
      <c r="C3" s="21">
        <v>2.0</v>
      </c>
      <c r="D3" s="22">
        <v>44726.0</v>
      </c>
      <c r="E3" s="24">
        <v>1.0</v>
      </c>
      <c r="F3" s="23"/>
      <c r="G3" s="23"/>
      <c r="H3" s="23"/>
      <c r="I3" s="23"/>
      <c r="J3" s="23"/>
      <c r="K3" s="23"/>
      <c r="L3" s="23"/>
      <c r="M3" s="23"/>
      <c r="N3" s="24">
        <v>1.0</v>
      </c>
      <c r="O3" s="23"/>
      <c r="P3" s="24"/>
      <c r="Q3" s="24"/>
      <c r="R3" s="24">
        <v>2.0</v>
      </c>
      <c r="S3" s="24"/>
      <c r="T3" s="24">
        <v>1.0</v>
      </c>
      <c r="U3" s="23"/>
      <c r="V3" s="23"/>
      <c r="W3" s="23"/>
      <c r="X3" s="24">
        <f t="shared" ref="X3:X58" si="1">MAX(U3:W3)</f>
        <v>0</v>
      </c>
      <c r="Y3" s="23"/>
      <c r="Z3" s="24"/>
      <c r="AA3" s="23"/>
      <c r="AB3" s="23"/>
      <c r="AC3" s="23"/>
      <c r="AD3" s="23"/>
      <c r="AE3" s="24">
        <v>1.0</v>
      </c>
      <c r="AF3" s="23"/>
      <c r="AG3" s="23"/>
      <c r="AH3" s="24">
        <v>1.0</v>
      </c>
      <c r="AI3" s="24"/>
      <c r="AJ3" s="24">
        <v>1.0</v>
      </c>
      <c r="AK3" s="24"/>
      <c r="AL3" s="23"/>
      <c r="AM3" s="23"/>
      <c r="AN3" s="24"/>
      <c r="AO3" s="24"/>
      <c r="AP3" s="25">
        <f t="shared" ref="AP3:AP58" si="2">MAX(AJ3:AO3)</f>
        <v>1</v>
      </c>
      <c r="AQ3" s="24"/>
      <c r="AR3" s="24">
        <v>1.0</v>
      </c>
      <c r="AS3" s="24"/>
      <c r="AT3" s="24">
        <v>1.0</v>
      </c>
      <c r="AU3" s="23"/>
      <c r="AV3" s="27"/>
      <c r="AW3" s="27"/>
    </row>
    <row r="4" ht="15.75" customHeight="1">
      <c r="A4" s="20">
        <v>9.0</v>
      </c>
      <c r="B4" s="20" t="s">
        <v>69</v>
      </c>
      <c r="C4" s="21">
        <v>41.0</v>
      </c>
      <c r="D4" s="22">
        <v>44726.0</v>
      </c>
      <c r="E4" s="23"/>
      <c r="F4" s="23"/>
      <c r="G4" s="23"/>
      <c r="H4" s="23"/>
      <c r="I4" s="23"/>
      <c r="J4" s="24">
        <v>1.0</v>
      </c>
      <c r="K4" s="23"/>
      <c r="L4" s="23"/>
      <c r="M4" s="23"/>
      <c r="N4" s="24">
        <v>1.0</v>
      </c>
      <c r="O4" s="23"/>
      <c r="P4" s="24"/>
      <c r="Q4" s="24"/>
      <c r="R4" s="24">
        <v>4.0</v>
      </c>
      <c r="S4" s="24"/>
      <c r="T4" s="24"/>
      <c r="U4" s="24"/>
      <c r="V4" s="24"/>
      <c r="W4" s="24">
        <v>1.0</v>
      </c>
      <c r="X4" s="24">
        <f t="shared" si="1"/>
        <v>1</v>
      </c>
      <c r="Y4" s="23"/>
      <c r="Z4" s="24"/>
      <c r="AA4" s="23"/>
      <c r="AB4" s="23"/>
      <c r="AC4" s="23"/>
      <c r="AD4" s="23"/>
      <c r="AE4" s="24">
        <v>1.0</v>
      </c>
      <c r="AF4" s="23"/>
      <c r="AG4" s="23"/>
      <c r="AH4" s="24">
        <v>1.0</v>
      </c>
      <c r="AI4" s="24"/>
      <c r="AJ4" s="24"/>
      <c r="AK4" s="24"/>
      <c r="AL4" s="24"/>
      <c r="AM4" s="24"/>
      <c r="AN4" s="24"/>
      <c r="AO4" s="24"/>
      <c r="AP4" s="25">
        <f t="shared" si="2"/>
        <v>0</v>
      </c>
      <c r="AQ4" s="23"/>
      <c r="AR4" s="24">
        <v>1.0</v>
      </c>
      <c r="AS4" s="24"/>
      <c r="AT4" s="24"/>
      <c r="AU4" s="23"/>
      <c r="AV4" s="27"/>
    </row>
    <row r="5" ht="15.75" customHeight="1">
      <c r="A5" s="20">
        <v>14.0</v>
      </c>
      <c r="B5" s="20" t="s">
        <v>73</v>
      </c>
      <c r="C5" s="21">
        <v>59.0</v>
      </c>
      <c r="D5" s="22">
        <v>44726.0</v>
      </c>
      <c r="E5" s="23"/>
      <c r="F5" s="23"/>
      <c r="G5" s="23"/>
      <c r="H5" s="23"/>
      <c r="I5" s="23"/>
      <c r="J5" s="23"/>
      <c r="K5" s="23"/>
      <c r="L5" s="24">
        <v>1.0</v>
      </c>
      <c r="M5" s="24"/>
      <c r="N5" s="24">
        <v>1.0</v>
      </c>
      <c r="O5" s="23"/>
      <c r="P5" s="24"/>
      <c r="Q5" s="24"/>
      <c r="R5" s="24">
        <v>13.0</v>
      </c>
      <c r="S5" s="24"/>
      <c r="T5" s="24">
        <v>1.0</v>
      </c>
      <c r="U5" s="24"/>
      <c r="V5" s="24">
        <v>1.0</v>
      </c>
      <c r="W5" s="24"/>
      <c r="X5" s="24">
        <f t="shared" si="1"/>
        <v>1</v>
      </c>
      <c r="Y5" s="24"/>
      <c r="Z5" s="24"/>
      <c r="AA5" s="24"/>
      <c r="AB5" s="24"/>
      <c r="AC5" s="24"/>
      <c r="AD5" s="24"/>
      <c r="AE5" s="24">
        <v>1.0</v>
      </c>
      <c r="AF5" s="24"/>
      <c r="AG5" s="24"/>
      <c r="AH5" s="24">
        <v>1.0</v>
      </c>
      <c r="AI5" s="24"/>
      <c r="AJ5" s="23"/>
      <c r="AK5" s="23"/>
      <c r="AL5" s="23"/>
      <c r="AM5" s="23"/>
      <c r="AN5" s="24">
        <v>1.0</v>
      </c>
      <c r="AO5" s="24"/>
      <c r="AP5" s="25">
        <f t="shared" si="2"/>
        <v>1</v>
      </c>
      <c r="AQ5" s="24"/>
      <c r="AR5" s="24">
        <v>1.0</v>
      </c>
      <c r="AS5" s="24"/>
      <c r="AT5" s="24"/>
      <c r="AU5" s="24"/>
      <c r="AV5" s="27"/>
      <c r="AW5" s="27"/>
    </row>
    <row r="6" ht="15.75" customHeight="1">
      <c r="A6" s="20">
        <v>44.0</v>
      </c>
      <c r="B6" s="20" t="s">
        <v>113</v>
      </c>
      <c r="C6" s="21">
        <v>20.0</v>
      </c>
      <c r="D6" s="22">
        <v>44728.0</v>
      </c>
      <c r="E6" s="23"/>
      <c r="F6" s="23"/>
      <c r="G6" s="24">
        <v>1.0</v>
      </c>
      <c r="H6" s="23"/>
      <c r="I6" s="23"/>
      <c r="J6" s="23"/>
      <c r="K6" s="23"/>
      <c r="L6" s="23"/>
      <c r="M6" s="23"/>
      <c r="N6" s="24">
        <v>1.0</v>
      </c>
      <c r="O6" s="23"/>
      <c r="P6" s="24"/>
      <c r="Q6" s="24"/>
      <c r="R6" s="24">
        <v>11.0</v>
      </c>
      <c r="S6" s="24"/>
      <c r="T6" s="24">
        <v>1.0</v>
      </c>
      <c r="U6" s="24"/>
      <c r="V6" s="24"/>
      <c r="W6" s="24"/>
      <c r="X6" s="24">
        <f t="shared" si="1"/>
        <v>0</v>
      </c>
      <c r="Y6" s="24"/>
      <c r="Z6" s="24"/>
      <c r="AA6" s="24"/>
      <c r="AB6" s="24"/>
      <c r="AC6" s="24"/>
      <c r="AD6" s="24"/>
      <c r="AE6" s="24">
        <v>1.0</v>
      </c>
      <c r="AF6" s="24"/>
      <c r="AG6" s="24">
        <v>1.0</v>
      </c>
      <c r="AH6" s="24"/>
      <c r="AI6" s="24"/>
      <c r="AJ6" s="23"/>
      <c r="AK6" s="23"/>
      <c r="AL6" s="23"/>
      <c r="AM6" s="23"/>
      <c r="AN6" s="24"/>
      <c r="AO6" s="24"/>
      <c r="AP6" s="25">
        <f t="shared" si="2"/>
        <v>0</v>
      </c>
      <c r="AQ6" s="24"/>
      <c r="AR6" s="24">
        <v>1.0</v>
      </c>
      <c r="AS6" s="24"/>
      <c r="AT6" s="24"/>
      <c r="AU6" s="24"/>
      <c r="AV6" s="27"/>
      <c r="AW6" s="27"/>
    </row>
    <row r="7" ht="15.75" customHeight="1">
      <c r="A7" s="29">
        <v>55.0</v>
      </c>
      <c r="B7" s="29" t="s">
        <v>126</v>
      </c>
      <c r="C7" s="30" t="s">
        <v>121</v>
      </c>
      <c r="D7" s="30" t="s">
        <v>121</v>
      </c>
      <c r="E7" s="31"/>
      <c r="F7" s="31"/>
      <c r="G7" s="30"/>
      <c r="H7" s="31"/>
      <c r="I7" s="31"/>
      <c r="J7" s="31"/>
      <c r="K7" s="31"/>
      <c r="L7" s="31"/>
      <c r="M7" s="30">
        <v>1.0</v>
      </c>
      <c r="N7" s="24">
        <v>1.0</v>
      </c>
      <c r="O7" s="31"/>
      <c r="P7" s="30"/>
      <c r="Q7" s="30"/>
      <c r="R7" s="30">
        <v>26.0</v>
      </c>
      <c r="S7" s="30"/>
      <c r="T7" s="30">
        <v>1.0</v>
      </c>
      <c r="U7" s="30"/>
      <c r="V7" s="30"/>
      <c r="W7" s="30"/>
      <c r="X7" s="24">
        <f t="shared" si="1"/>
        <v>0</v>
      </c>
      <c r="Y7" s="30"/>
      <c r="Z7" s="30"/>
      <c r="AA7" s="30"/>
      <c r="AB7" s="30"/>
      <c r="AC7" s="30"/>
      <c r="AD7" s="30"/>
      <c r="AE7" s="30">
        <v>1.0</v>
      </c>
      <c r="AF7" s="30"/>
      <c r="AG7" s="30">
        <v>1.0</v>
      </c>
      <c r="AH7" s="30"/>
      <c r="AI7" s="30"/>
      <c r="AJ7" s="30">
        <v>1.0</v>
      </c>
      <c r="AK7" s="31"/>
      <c r="AL7" s="31"/>
      <c r="AM7" s="31"/>
      <c r="AN7" s="30"/>
      <c r="AO7" s="30"/>
      <c r="AP7" s="25">
        <f t="shared" si="2"/>
        <v>1</v>
      </c>
      <c r="AQ7" s="30"/>
      <c r="AR7" s="30">
        <v>1.0</v>
      </c>
      <c r="AS7" s="30">
        <v>1.0</v>
      </c>
      <c r="AT7" s="30">
        <v>1.0</v>
      </c>
      <c r="AU7" s="30"/>
      <c r="AV7" s="32"/>
      <c r="AW7" s="32"/>
    </row>
    <row r="8" ht="15.75" customHeight="1">
      <c r="A8" s="29">
        <v>56.0</v>
      </c>
      <c r="B8" s="29" t="s">
        <v>127</v>
      </c>
      <c r="C8" s="30" t="s">
        <v>121</v>
      </c>
      <c r="D8" s="30" t="s">
        <v>121</v>
      </c>
      <c r="E8" s="31"/>
      <c r="F8" s="31"/>
      <c r="G8" s="30"/>
      <c r="H8" s="31"/>
      <c r="I8" s="31"/>
      <c r="J8" s="31"/>
      <c r="K8" s="31"/>
      <c r="L8" s="31"/>
      <c r="M8" s="30">
        <v>1.0</v>
      </c>
      <c r="N8" s="24">
        <v>1.0</v>
      </c>
      <c r="O8" s="31"/>
      <c r="P8" s="30"/>
      <c r="Q8" s="30"/>
      <c r="R8" s="30">
        <v>3.0</v>
      </c>
      <c r="S8" s="30"/>
      <c r="T8" s="30">
        <v>1.0</v>
      </c>
      <c r="U8" s="30"/>
      <c r="V8" s="30"/>
      <c r="W8" s="30"/>
      <c r="X8" s="24">
        <f t="shared" si="1"/>
        <v>0</v>
      </c>
      <c r="Y8" s="30"/>
      <c r="Z8" s="30"/>
      <c r="AA8" s="30"/>
      <c r="AB8" s="30"/>
      <c r="AC8" s="30"/>
      <c r="AD8" s="30"/>
      <c r="AE8" s="30">
        <v>1.0</v>
      </c>
      <c r="AF8" s="30"/>
      <c r="AG8" s="30"/>
      <c r="AH8" s="30">
        <v>1.0</v>
      </c>
      <c r="AI8" s="30"/>
      <c r="AJ8" s="31"/>
      <c r="AK8" s="31"/>
      <c r="AL8" s="31"/>
      <c r="AM8" s="31"/>
      <c r="AN8" s="30"/>
      <c r="AO8" s="30"/>
      <c r="AP8" s="25">
        <f t="shared" si="2"/>
        <v>0</v>
      </c>
      <c r="AQ8" s="30"/>
      <c r="AR8" s="30">
        <v>1.0</v>
      </c>
      <c r="AS8" s="30"/>
      <c r="AT8" s="30">
        <v>1.0</v>
      </c>
      <c r="AU8" s="30"/>
      <c r="AV8" s="32"/>
      <c r="AW8" s="32"/>
    </row>
    <row r="9" ht="15.75" customHeight="1">
      <c r="A9" s="20">
        <v>57.0</v>
      </c>
      <c r="B9" s="20" t="s">
        <v>128</v>
      </c>
      <c r="C9" s="24">
        <v>21.0</v>
      </c>
      <c r="D9" s="22">
        <v>44733.0</v>
      </c>
      <c r="E9" s="23"/>
      <c r="F9" s="23"/>
      <c r="G9" s="24">
        <v>1.0</v>
      </c>
      <c r="H9" s="23"/>
      <c r="I9" s="23"/>
      <c r="J9" s="23"/>
      <c r="K9" s="23"/>
      <c r="L9" s="23"/>
      <c r="M9" s="23"/>
      <c r="N9" s="24">
        <v>1.0</v>
      </c>
      <c r="O9" s="23"/>
      <c r="P9" s="24"/>
      <c r="Q9" s="24"/>
      <c r="R9" s="24">
        <v>18.0</v>
      </c>
      <c r="S9" s="24"/>
      <c r="T9" s="24">
        <v>1.0</v>
      </c>
      <c r="U9" s="24"/>
      <c r="V9" s="24">
        <v>1.0</v>
      </c>
      <c r="W9" s="24"/>
      <c r="X9" s="24">
        <f t="shared" si="1"/>
        <v>1</v>
      </c>
      <c r="Y9" s="24"/>
      <c r="Z9" s="24"/>
      <c r="AA9" s="24"/>
      <c r="AB9" s="24"/>
      <c r="AC9" s="24"/>
      <c r="AD9" s="24"/>
      <c r="AE9" s="24">
        <v>1.0</v>
      </c>
      <c r="AF9" s="24"/>
      <c r="AG9" s="24"/>
      <c r="AH9" s="24">
        <v>1.0</v>
      </c>
      <c r="AI9" s="24"/>
      <c r="AJ9" s="23"/>
      <c r="AK9" s="23"/>
      <c r="AL9" s="23"/>
      <c r="AM9" s="23"/>
      <c r="AN9" s="24"/>
      <c r="AO9" s="24"/>
      <c r="AP9" s="25">
        <f t="shared" si="2"/>
        <v>0</v>
      </c>
      <c r="AQ9" s="24"/>
      <c r="AR9" s="24">
        <v>1.0</v>
      </c>
      <c r="AS9" s="24"/>
      <c r="AT9" s="24">
        <v>1.0</v>
      </c>
      <c r="AU9" s="24"/>
      <c r="AV9" s="27"/>
      <c r="AW9" s="27"/>
    </row>
    <row r="10" ht="15.75" customHeight="1">
      <c r="A10" s="20">
        <v>1.0</v>
      </c>
      <c r="B10" s="20" t="s">
        <v>55</v>
      </c>
      <c r="C10" s="21">
        <v>46.0</v>
      </c>
      <c r="D10" s="22">
        <v>44726.0</v>
      </c>
      <c r="E10" s="23"/>
      <c r="F10" s="23"/>
      <c r="G10" s="23"/>
      <c r="H10" s="23"/>
      <c r="I10" s="23"/>
      <c r="J10" s="24">
        <v>1.0</v>
      </c>
      <c r="K10" s="23"/>
      <c r="L10" s="23"/>
      <c r="M10" s="23"/>
      <c r="N10" s="24">
        <v>1.0</v>
      </c>
      <c r="O10" s="23"/>
      <c r="P10" s="24"/>
      <c r="Q10" s="24"/>
      <c r="R10" s="24">
        <v>7.0</v>
      </c>
      <c r="S10" s="24"/>
      <c r="T10" s="24"/>
      <c r="U10" s="24">
        <v>1.0</v>
      </c>
      <c r="V10" s="24">
        <v>1.0</v>
      </c>
      <c r="W10" s="24"/>
      <c r="X10" s="24">
        <f t="shared" si="1"/>
        <v>1</v>
      </c>
      <c r="Y10" s="24"/>
      <c r="Z10" s="24"/>
      <c r="AA10" s="24"/>
      <c r="AB10" s="24"/>
      <c r="AC10" s="24"/>
      <c r="AD10" s="24"/>
      <c r="AE10" s="24">
        <v>1.0</v>
      </c>
      <c r="AF10" s="24"/>
      <c r="AG10" s="24">
        <v>1.0</v>
      </c>
      <c r="AH10" s="24">
        <v>1.0</v>
      </c>
      <c r="AI10" s="24"/>
      <c r="AJ10" s="24"/>
      <c r="AK10" s="24"/>
      <c r="AL10" s="24"/>
      <c r="AM10" s="24"/>
      <c r="AN10" s="24"/>
      <c r="AO10" s="24"/>
      <c r="AP10" s="25">
        <f t="shared" si="2"/>
        <v>0</v>
      </c>
      <c r="AQ10" s="24">
        <v>1.0</v>
      </c>
      <c r="AR10" s="23"/>
      <c r="AS10" s="26"/>
      <c r="AT10" s="23"/>
      <c r="AU10" s="24"/>
      <c r="AV10" s="27"/>
      <c r="AW10" s="27"/>
    </row>
    <row r="11" ht="15.75" customHeight="1">
      <c r="A11" s="20">
        <v>2.0</v>
      </c>
      <c r="B11" s="20" t="s">
        <v>57</v>
      </c>
      <c r="C11" s="21">
        <v>1.0</v>
      </c>
      <c r="D11" s="22">
        <v>44726.0</v>
      </c>
      <c r="E11" s="24">
        <v>1.0</v>
      </c>
      <c r="F11" s="23"/>
      <c r="G11" s="23"/>
      <c r="H11" s="23"/>
      <c r="I11" s="23"/>
      <c r="J11" s="23"/>
      <c r="K11" s="23"/>
      <c r="L11" s="23"/>
      <c r="M11" s="23"/>
      <c r="N11" s="24">
        <v>1.0</v>
      </c>
      <c r="O11" s="23"/>
      <c r="P11" s="23"/>
      <c r="Q11" s="23"/>
      <c r="R11" s="24">
        <v>9.0</v>
      </c>
      <c r="S11" s="24"/>
      <c r="T11" s="24">
        <v>1.0</v>
      </c>
      <c r="U11" s="24">
        <v>1.0</v>
      </c>
      <c r="V11" s="24">
        <v>1.0</v>
      </c>
      <c r="W11" s="24"/>
      <c r="X11" s="24">
        <f t="shared" si="1"/>
        <v>1</v>
      </c>
      <c r="Y11" s="24"/>
      <c r="Z11" s="24"/>
      <c r="AA11" s="24"/>
      <c r="AB11" s="24"/>
      <c r="AC11" s="24"/>
      <c r="AD11" s="24"/>
      <c r="AE11" s="24">
        <v>1.0</v>
      </c>
      <c r="AF11" s="24"/>
      <c r="AG11" s="24">
        <v>1.0</v>
      </c>
      <c r="AH11" s="24">
        <v>1.0</v>
      </c>
      <c r="AI11" s="24"/>
      <c r="AJ11" s="24"/>
      <c r="AK11" s="24"/>
      <c r="AL11" s="24"/>
      <c r="AM11" s="24"/>
      <c r="AN11" s="24"/>
      <c r="AO11" s="24"/>
      <c r="AP11" s="25">
        <f t="shared" si="2"/>
        <v>0</v>
      </c>
      <c r="AQ11" s="24">
        <v>1.0</v>
      </c>
      <c r="AR11" s="24"/>
      <c r="AT11" s="24"/>
      <c r="AU11" s="24"/>
      <c r="AV11" s="28" t="s">
        <v>58</v>
      </c>
      <c r="AW11" s="28" t="s">
        <v>59</v>
      </c>
    </row>
    <row r="12" ht="15.75" customHeight="1">
      <c r="A12" s="20">
        <v>8.0</v>
      </c>
      <c r="B12" s="20" t="s">
        <v>67</v>
      </c>
      <c r="C12" s="21">
        <v>28.0</v>
      </c>
      <c r="D12" s="22">
        <v>44726.0</v>
      </c>
      <c r="E12" s="23"/>
      <c r="F12" s="23"/>
      <c r="G12" s="23"/>
      <c r="H12" s="24">
        <v>1.0</v>
      </c>
      <c r="I12" s="23"/>
      <c r="J12" s="23"/>
      <c r="K12" s="23"/>
      <c r="L12" s="23"/>
      <c r="M12" s="23"/>
      <c r="N12" s="24">
        <v>1.0</v>
      </c>
      <c r="O12" s="23"/>
      <c r="P12" s="23"/>
      <c r="Q12" s="23"/>
      <c r="R12" s="24">
        <v>2.0</v>
      </c>
      <c r="S12" s="24"/>
      <c r="T12" s="24">
        <v>1.0</v>
      </c>
      <c r="U12" s="23"/>
      <c r="V12" s="23"/>
      <c r="W12" s="23"/>
      <c r="X12" s="24">
        <f t="shared" si="1"/>
        <v>0</v>
      </c>
      <c r="Y12" s="23"/>
      <c r="Z12" s="23"/>
      <c r="AA12" s="23"/>
      <c r="AB12" s="23"/>
      <c r="AC12" s="23"/>
      <c r="AD12" s="23"/>
      <c r="AE12" s="24">
        <v>1.0</v>
      </c>
      <c r="AF12" s="23"/>
      <c r="AG12" s="23"/>
      <c r="AH12" s="23"/>
      <c r="AI12" s="23"/>
      <c r="AJ12" s="23"/>
      <c r="AK12" s="23"/>
      <c r="AL12" s="24">
        <v>1.0</v>
      </c>
      <c r="AM12" s="23"/>
      <c r="AN12" s="23"/>
      <c r="AO12" s="23"/>
      <c r="AP12" s="25">
        <f t="shared" si="2"/>
        <v>1</v>
      </c>
      <c r="AQ12" s="24">
        <v>1.0</v>
      </c>
      <c r="AR12" s="24"/>
      <c r="AS12" s="24">
        <v>1.0</v>
      </c>
      <c r="AT12" s="24"/>
      <c r="AU12" s="23"/>
      <c r="AV12" s="27"/>
      <c r="AW12" s="28" t="s">
        <v>68</v>
      </c>
    </row>
    <row r="13" ht="15.75" customHeight="1">
      <c r="A13" s="20">
        <v>11.0</v>
      </c>
      <c r="B13" s="20" t="s">
        <v>71</v>
      </c>
      <c r="C13" s="21">
        <v>10.0</v>
      </c>
      <c r="D13" s="22">
        <v>44726.0</v>
      </c>
      <c r="E13" s="23"/>
      <c r="F13" s="24">
        <v>1.0</v>
      </c>
      <c r="G13" s="23"/>
      <c r="H13" s="23"/>
      <c r="I13" s="23"/>
      <c r="J13" s="23"/>
      <c r="K13" s="23"/>
      <c r="L13" s="23"/>
      <c r="M13" s="23"/>
      <c r="N13" s="24">
        <v>1.0</v>
      </c>
      <c r="O13" s="23"/>
      <c r="P13" s="24"/>
      <c r="Q13" s="24"/>
      <c r="R13" s="24">
        <v>2.0</v>
      </c>
      <c r="S13" s="24"/>
      <c r="T13" s="24">
        <v>1.0</v>
      </c>
      <c r="U13" s="24"/>
      <c r="V13" s="24"/>
      <c r="W13" s="24"/>
      <c r="X13" s="24">
        <f t="shared" si="1"/>
        <v>0</v>
      </c>
      <c r="Y13" s="24"/>
      <c r="Z13" s="24"/>
      <c r="AA13" s="24"/>
      <c r="AB13" s="24"/>
      <c r="AC13" s="24"/>
      <c r="AD13" s="24"/>
      <c r="AE13" s="24">
        <v>1.0</v>
      </c>
      <c r="AF13" s="24"/>
      <c r="AG13" s="24">
        <v>1.0</v>
      </c>
      <c r="AH13" s="24"/>
      <c r="AI13" s="24"/>
      <c r="AJ13" s="23"/>
      <c r="AK13" s="23"/>
      <c r="AL13" s="23"/>
      <c r="AM13" s="23"/>
      <c r="AN13" s="24"/>
      <c r="AO13" s="24"/>
      <c r="AP13" s="25">
        <f t="shared" si="2"/>
        <v>0</v>
      </c>
      <c r="AQ13" s="24">
        <v>1.0</v>
      </c>
      <c r="AR13" s="24"/>
      <c r="AS13" s="24"/>
      <c r="AT13" s="24">
        <v>1.0</v>
      </c>
      <c r="AU13" s="24"/>
      <c r="AV13" s="27"/>
      <c r="AW13" s="27"/>
    </row>
    <row r="14" ht="15.75" customHeight="1">
      <c r="A14" s="20">
        <v>17.0</v>
      </c>
      <c r="B14" s="20" t="s">
        <v>76</v>
      </c>
      <c r="C14" s="21">
        <v>6.0</v>
      </c>
      <c r="D14" s="22">
        <v>44726.0</v>
      </c>
      <c r="E14" s="24">
        <v>1.0</v>
      </c>
      <c r="F14" s="23"/>
      <c r="G14" s="23"/>
      <c r="H14" s="23"/>
      <c r="I14" s="23"/>
      <c r="J14" s="23"/>
      <c r="K14" s="23"/>
      <c r="L14" s="23"/>
      <c r="M14" s="23"/>
      <c r="N14" s="24">
        <v>1.0</v>
      </c>
      <c r="O14" s="23"/>
      <c r="P14" s="24"/>
      <c r="Q14" s="24"/>
      <c r="R14" s="24">
        <v>9.0</v>
      </c>
      <c r="S14" s="24"/>
      <c r="T14" s="24">
        <v>1.0</v>
      </c>
      <c r="U14" s="24"/>
      <c r="V14" s="24"/>
      <c r="W14" s="24"/>
      <c r="X14" s="24">
        <f t="shared" si="1"/>
        <v>0</v>
      </c>
      <c r="Y14" s="24"/>
      <c r="Z14" s="24"/>
      <c r="AA14" s="24"/>
      <c r="AB14" s="24"/>
      <c r="AC14" s="24"/>
      <c r="AD14" s="24"/>
      <c r="AE14" s="24">
        <v>1.0</v>
      </c>
      <c r="AF14" s="24"/>
      <c r="AG14" s="24"/>
      <c r="AH14" s="24">
        <v>1.0</v>
      </c>
      <c r="AI14" s="24"/>
      <c r="AJ14" s="23"/>
      <c r="AK14" s="23"/>
      <c r="AL14" s="23"/>
      <c r="AM14" s="23"/>
      <c r="AN14" s="24"/>
      <c r="AO14" s="24"/>
      <c r="AP14" s="25">
        <f t="shared" si="2"/>
        <v>0</v>
      </c>
      <c r="AQ14" s="24">
        <v>1.0</v>
      </c>
      <c r="AR14" s="24"/>
      <c r="AS14" s="24"/>
      <c r="AT14" s="24">
        <v>1.0</v>
      </c>
      <c r="AU14" s="24"/>
      <c r="AV14" s="27"/>
      <c r="AW14" s="27"/>
    </row>
    <row r="15" ht="15.75" customHeight="1">
      <c r="A15" s="20">
        <v>18.0</v>
      </c>
      <c r="B15" s="20" t="s">
        <v>77</v>
      </c>
      <c r="C15" s="21">
        <v>33.0</v>
      </c>
      <c r="D15" s="22">
        <v>44726.0</v>
      </c>
      <c r="E15" s="23"/>
      <c r="F15" s="23"/>
      <c r="G15" s="23"/>
      <c r="H15" s="23"/>
      <c r="I15" s="24">
        <v>1.0</v>
      </c>
      <c r="J15" s="23"/>
      <c r="K15" s="23"/>
      <c r="L15" s="23"/>
      <c r="M15" s="23"/>
      <c r="N15" s="24">
        <v>1.0</v>
      </c>
      <c r="O15" s="23"/>
      <c r="P15" s="24"/>
      <c r="Q15" s="24"/>
      <c r="R15" s="24">
        <v>12.0</v>
      </c>
      <c r="S15" s="24"/>
      <c r="T15" s="24">
        <v>1.0</v>
      </c>
      <c r="U15" s="24"/>
      <c r="V15" s="24"/>
      <c r="W15" s="24"/>
      <c r="X15" s="24">
        <f t="shared" si="1"/>
        <v>0</v>
      </c>
      <c r="Y15" s="24"/>
      <c r="Z15" s="24"/>
      <c r="AA15" s="24"/>
      <c r="AB15" s="24"/>
      <c r="AC15" s="24"/>
      <c r="AD15" s="24"/>
      <c r="AE15" s="24">
        <v>1.0</v>
      </c>
      <c r="AF15" s="24"/>
      <c r="AG15" s="24">
        <v>1.0</v>
      </c>
      <c r="AH15" s="24">
        <v>1.0</v>
      </c>
      <c r="AI15" s="24"/>
      <c r="AJ15" s="23"/>
      <c r="AK15" s="23"/>
      <c r="AL15" s="23"/>
      <c r="AM15" s="23"/>
      <c r="AN15" s="24"/>
      <c r="AO15" s="24"/>
      <c r="AP15" s="25">
        <f t="shared" si="2"/>
        <v>0</v>
      </c>
      <c r="AQ15" s="24">
        <v>1.0</v>
      </c>
      <c r="AR15" s="24"/>
      <c r="AS15" s="24"/>
      <c r="AT15" s="24"/>
      <c r="AU15" s="24"/>
      <c r="AV15" s="27"/>
      <c r="AW15" s="28" t="s">
        <v>78</v>
      </c>
    </row>
    <row r="16" ht="15.75" customHeight="1">
      <c r="A16" s="20">
        <v>19.0</v>
      </c>
      <c r="B16" s="20" t="s">
        <v>79</v>
      </c>
      <c r="C16" s="21">
        <v>8.0</v>
      </c>
      <c r="D16" s="22">
        <v>44726.0</v>
      </c>
      <c r="E16" s="24">
        <v>1.0</v>
      </c>
      <c r="F16" s="23"/>
      <c r="G16" s="23"/>
      <c r="H16" s="23"/>
      <c r="I16" s="23"/>
      <c r="J16" s="23"/>
      <c r="K16" s="23"/>
      <c r="L16" s="23"/>
      <c r="M16" s="23"/>
      <c r="N16" s="24">
        <v>1.0</v>
      </c>
      <c r="O16" s="23"/>
      <c r="P16" s="24"/>
      <c r="Q16" s="24"/>
      <c r="R16" s="24">
        <v>11.0</v>
      </c>
      <c r="S16" s="24"/>
      <c r="T16" s="24">
        <v>1.0</v>
      </c>
      <c r="U16" s="24"/>
      <c r="V16" s="24"/>
      <c r="W16" s="24"/>
      <c r="X16" s="24">
        <f t="shared" si="1"/>
        <v>0</v>
      </c>
      <c r="Y16" s="24"/>
      <c r="Z16" s="24"/>
      <c r="AA16" s="24"/>
      <c r="AB16" s="24"/>
      <c r="AC16" s="24"/>
      <c r="AD16" s="24"/>
      <c r="AE16" s="24">
        <v>1.0</v>
      </c>
      <c r="AF16" s="24"/>
      <c r="AG16" s="24"/>
      <c r="AH16" s="24"/>
      <c r="AI16" s="24"/>
      <c r="AJ16" s="23"/>
      <c r="AK16" s="23"/>
      <c r="AL16" s="23"/>
      <c r="AM16" s="23"/>
      <c r="AN16" s="24"/>
      <c r="AO16" s="24"/>
      <c r="AP16" s="25">
        <f t="shared" si="2"/>
        <v>0</v>
      </c>
      <c r="AQ16" s="24">
        <v>1.0</v>
      </c>
      <c r="AR16" s="24"/>
      <c r="AS16" s="24"/>
      <c r="AT16" s="24">
        <v>1.0</v>
      </c>
      <c r="AU16" s="24"/>
      <c r="AV16" s="27"/>
      <c r="AW16" s="27"/>
    </row>
    <row r="17" ht="15.75" customHeight="1">
      <c r="A17" s="20">
        <v>20.0</v>
      </c>
      <c r="B17" s="20" t="s">
        <v>80</v>
      </c>
      <c r="C17" s="21">
        <v>13.0</v>
      </c>
      <c r="D17" s="22">
        <v>44726.0</v>
      </c>
      <c r="E17" s="23"/>
      <c r="F17" s="24">
        <v>1.0</v>
      </c>
      <c r="G17" s="23"/>
      <c r="H17" s="23"/>
      <c r="I17" s="23"/>
      <c r="J17" s="23"/>
      <c r="K17" s="23"/>
      <c r="L17" s="23"/>
      <c r="M17" s="23"/>
      <c r="N17" s="24">
        <v>1.0</v>
      </c>
      <c r="O17" s="23"/>
      <c r="P17" s="24"/>
      <c r="Q17" s="24"/>
      <c r="R17" s="24">
        <v>22.0</v>
      </c>
      <c r="S17" s="24"/>
      <c r="T17" s="24">
        <v>1.0</v>
      </c>
      <c r="U17" s="24"/>
      <c r="V17" s="24"/>
      <c r="W17" s="24"/>
      <c r="X17" s="24">
        <f t="shared" si="1"/>
        <v>0</v>
      </c>
      <c r="Y17" s="24"/>
      <c r="Z17" s="24"/>
      <c r="AA17" s="24"/>
      <c r="AB17" s="24"/>
      <c r="AC17" s="24"/>
      <c r="AD17" s="24"/>
      <c r="AE17" s="24">
        <v>1.0</v>
      </c>
      <c r="AF17" s="24"/>
      <c r="AG17" s="24">
        <v>1.0</v>
      </c>
      <c r="AH17" s="24"/>
      <c r="AI17" s="24"/>
      <c r="AJ17" s="23"/>
      <c r="AK17" s="23"/>
      <c r="AL17" s="23"/>
      <c r="AM17" s="23"/>
      <c r="AN17" s="24"/>
      <c r="AO17" s="24"/>
      <c r="AP17" s="25">
        <f t="shared" si="2"/>
        <v>0</v>
      </c>
      <c r="AQ17" s="24">
        <v>1.0</v>
      </c>
      <c r="AR17" s="24"/>
      <c r="AS17" s="24"/>
      <c r="AT17" s="24">
        <v>1.0</v>
      </c>
      <c r="AU17" s="24"/>
      <c r="AV17" s="27"/>
      <c r="AW17" s="27"/>
    </row>
    <row r="18" ht="15.75" customHeight="1">
      <c r="A18" s="20">
        <v>22.0</v>
      </c>
      <c r="B18" s="20" t="s">
        <v>83</v>
      </c>
      <c r="C18" s="21">
        <v>34.0</v>
      </c>
      <c r="D18" s="22">
        <v>44726.0</v>
      </c>
      <c r="E18" s="23"/>
      <c r="F18" s="23"/>
      <c r="G18" s="23"/>
      <c r="H18" s="23"/>
      <c r="I18" s="24">
        <v>1.0</v>
      </c>
      <c r="J18" s="23"/>
      <c r="K18" s="23"/>
      <c r="L18" s="23"/>
      <c r="M18" s="23"/>
      <c r="N18" s="24">
        <v>1.0</v>
      </c>
      <c r="O18" s="23"/>
      <c r="P18" s="24"/>
      <c r="Q18" s="24"/>
      <c r="R18" s="24">
        <v>11.0</v>
      </c>
      <c r="S18" s="24"/>
      <c r="T18" s="24">
        <v>1.0</v>
      </c>
      <c r="U18" s="24"/>
      <c r="V18" s="24">
        <v>1.0</v>
      </c>
      <c r="W18" s="24"/>
      <c r="X18" s="24">
        <f t="shared" si="1"/>
        <v>1</v>
      </c>
      <c r="Y18" s="24"/>
      <c r="Z18" s="24"/>
      <c r="AA18" s="24"/>
      <c r="AB18" s="24"/>
      <c r="AC18" s="24"/>
      <c r="AD18" s="24"/>
      <c r="AE18" s="24"/>
      <c r="AF18" s="24">
        <v>1.0</v>
      </c>
      <c r="AG18" s="24"/>
      <c r="AH18" s="24"/>
      <c r="AI18" s="24"/>
      <c r="AJ18" s="23"/>
      <c r="AK18" s="23"/>
      <c r="AL18" s="24">
        <v>1.0</v>
      </c>
      <c r="AM18" s="23"/>
      <c r="AN18" s="24"/>
      <c r="AO18" s="24"/>
      <c r="AP18" s="25">
        <f t="shared" si="2"/>
        <v>1</v>
      </c>
      <c r="AQ18" s="24">
        <v>1.0</v>
      </c>
      <c r="AR18" s="24"/>
      <c r="AS18" s="24">
        <v>1.0</v>
      </c>
      <c r="AT18" s="24"/>
      <c r="AU18" s="24">
        <v>1.0</v>
      </c>
      <c r="AV18" s="28" t="s">
        <v>82</v>
      </c>
      <c r="AW18" s="27"/>
    </row>
    <row r="19" ht="15.75" customHeight="1">
      <c r="A19" s="20">
        <v>24.0</v>
      </c>
      <c r="B19" s="20" t="s">
        <v>86</v>
      </c>
      <c r="C19" s="21">
        <v>17.0</v>
      </c>
      <c r="D19" s="22">
        <v>44726.0</v>
      </c>
      <c r="E19" s="23"/>
      <c r="F19" s="24">
        <v>1.0</v>
      </c>
      <c r="G19" s="23"/>
      <c r="H19" s="23"/>
      <c r="I19" s="23"/>
      <c r="J19" s="23"/>
      <c r="K19" s="23"/>
      <c r="L19" s="23"/>
      <c r="M19" s="23"/>
      <c r="N19" s="24">
        <v>1.0</v>
      </c>
      <c r="O19" s="23"/>
      <c r="P19" s="24"/>
      <c r="Q19" s="24"/>
      <c r="R19" s="24">
        <v>11.0</v>
      </c>
      <c r="S19" s="24"/>
      <c r="T19" s="24">
        <v>1.0</v>
      </c>
      <c r="U19" s="24"/>
      <c r="V19" s="24"/>
      <c r="W19" s="24"/>
      <c r="X19" s="24">
        <f t="shared" si="1"/>
        <v>0</v>
      </c>
      <c r="Y19" s="24"/>
      <c r="Z19" s="24"/>
      <c r="AA19" s="24"/>
      <c r="AB19" s="24"/>
      <c r="AC19" s="24"/>
      <c r="AD19" s="24"/>
      <c r="AE19" s="24">
        <v>1.0</v>
      </c>
      <c r="AF19" s="24"/>
      <c r="AG19" s="24">
        <v>1.0</v>
      </c>
      <c r="AH19" s="24"/>
      <c r="AI19" s="24"/>
      <c r="AJ19" s="23"/>
      <c r="AK19" s="23"/>
      <c r="AL19" s="23"/>
      <c r="AM19" s="23"/>
      <c r="AN19" s="24"/>
      <c r="AO19" s="24">
        <v>1.0</v>
      </c>
      <c r="AP19" s="25">
        <f t="shared" si="2"/>
        <v>1</v>
      </c>
      <c r="AQ19" s="24">
        <v>1.0</v>
      </c>
      <c r="AR19" s="24"/>
      <c r="AS19" s="24">
        <v>1.0</v>
      </c>
      <c r="AT19" s="24">
        <v>1.0</v>
      </c>
      <c r="AU19" s="24">
        <v>1.0</v>
      </c>
      <c r="AV19" s="27"/>
      <c r="AW19" s="27"/>
    </row>
    <row r="20" ht="15.75" customHeight="1">
      <c r="A20" s="20">
        <v>25.0</v>
      </c>
      <c r="B20" s="20" t="s">
        <v>87</v>
      </c>
      <c r="C20" s="21">
        <v>61.0</v>
      </c>
      <c r="D20" s="22">
        <v>44726.0</v>
      </c>
      <c r="E20" s="23"/>
      <c r="F20" s="23"/>
      <c r="G20" s="23"/>
      <c r="H20" s="23"/>
      <c r="I20" s="23"/>
      <c r="J20" s="23"/>
      <c r="K20" s="23"/>
      <c r="L20" s="24">
        <v>1.0</v>
      </c>
      <c r="M20" s="24"/>
      <c r="N20" s="24">
        <v>1.0</v>
      </c>
      <c r="O20" s="23"/>
      <c r="P20" s="24"/>
      <c r="Q20" s="24"/>
      <c r="R20" s="24">
        <v>4.0</v>
      </c>
      <c r="S20" s="24"/>
      <c r="T20" s="24">
        <v>1.0</v>
      </c>
      <c r="U20" s="24"/>
      <c r="V20" s="24"/>
      <c r="W20" s="24"/>
      <c r="X20" s="24">
        <f t="shared" si="1"/>
        <v>0</v>
      </c>
      <c r="Y20" s="24"/>
      <c r="Z20" s="24"/>
      <c r="AA20" s="24"/>
      <c r="AB20" s="24"/>
      <c r="AC20" s="24"/>
      <c r="AD20" s="24"/>
      <c r="AE20" s="24">
        <v>1.0</v>
      </c>
      <c r="AF20" s="24"/>
      <c r="AG20" s="24">
        <v>1.0</v>
      </c>
      <c r="AH20" s="24"/>
      <c r="AI20" s="24"/>
      <c r="AJ20" s="23"/>
      <c r="AK20" s="23"/>
      <c r="AL20" s="23"/>
      <c r="AM20" s="23"/>
      <c r="AN20" s="24"/>
      <c r="AO20" s="24"/>
      <c r="AP20" s="25">
        <f t="shared" si="2"/>
        <v>0</v>
      </c>
      <c r="AQ20" s="24">
        <v>1.0</v>
      </c>
      <c r="AR20" s="24"/>
      <c r="AS20" s="24"/>
      <c r="AT20" s="24"/>
      <c r="AU20" s="24"/>
      <c r="AV20" s="27"/>
      <c r="AW20" s="27"/>
    </row>
    <row r="21" ht="15.75" customHeight="1">
      <c r="A21" s="20">
        <v>27.0</v>
      </c>
      <c r="B21" s="20" t="s">
        <v>90</v>
      </c>
      <c r="C21" s="21">
        <v>29.0</v>
      </c>
      <c r="D21" s="22">
        <v>44726.0</v>
      </c>
      <c r="E21" s="23"/>
      <c r="F21" s="23"/>
      <c r="G21" s="23"/>
      <c r="H21" s="24">
        <v>1.0</v>
      </c>
      <c r="I21" s="23"/>
      <c r="J21" s="23"/>
      <c r="K21" s="23"/>
      <c r="L21" s="23"/>
      <c r="M21" s="23"/>
      <c r="N21" s="24">
        <v>1.0</v>
      </c>
      <c r="O21" s="23"/>
      <c r="P21" s="24"/>
      <c r="Q21" s="24"/>
      <c r="R21" s="24">
        <v>1.0</v>
      </c>
      <c r="S21" s="24"/>
      <c r="T21" s="24">
        <v>1.0</v>
      </c>
      <c r="U21" s="24"/>
      <c r="V21" s="24"/>
      <c r="W21" s="24"/>
      <c r="X21" s="24">
        <f t="shared" si="1"/>
        <v>0</v>
      </c>
      <c r="Y21" s="24"/>
      <c r="Z21" s="24"/>
      <c r="AA21" s="24"/>
      <c r="AB21" s="24"/>
      <c r="AC21" s="24"/>
      <c r="AD21" s="24"/>
      <c r="AE21" s="24">
        <v>1.0</v>
      </c>
      <c r="AF21" s="24"/>
      <c r="AG21" s="24">
        <v>1.0</v>
      </c>
      <c r="AH21" s="24">
        <v>1.0</v>
      </c>
      <c r="AI21" s="24"/>
      <c r="AJ21" s="23"/>
      <c r="AK21" s="23"/>
      <c r="AL21" s="23"/>
      <c r="AM21" s="23"/>
      <c r="AN21" s="24"/>
      <c r="AO21" s="24"/>
      <c r="AP21" s="25">
        <f t="shared" si="2"/>
        <v>0</v>
      </c>
      <c r="AQ21" s="24">
        <v>1.0</v>
      </c>
      <c r="AR21" s="24"/>
      <c r="AS21" s="24">
        <v>1.0</v>
      </c>
      <c r="AT21" s="24">
        <v>1.0</v>
      </c>
      <c r="AU21" s="24"/>
      <c r="AV21" s="27"/>
      <c r="AW21" s="28" t="s">
        <v>91</v>
      </c>
    </row>
    <row r="22" ht="15.75" customHeight="1">
      <c r="A22" s="20">
        <v>28.0</v>
      </c>
      <c r="B22" s="20" t="s">
        <v>92</v>
      </c>
      <c r="C22" s="21">
        <v>12.0</v>
      </c>
      <c r="D22" s="22">
        <v>44726.0</v>
      </c>
      <c r="E22" s="23"/>
      <c r="F22" s="24">
        <v>1.0</v>
      </c>
      <c r="G22" s="23"/>
      <c r="H22" s="23"/>
      <c r="I22" s="23"/>
      <c r="J22" s="23"/>
      <c r="K22" s="23"/>
      <c r="L22" s="23"/>
      <c r="M22" s="23"/>
      <c r="N22" s="24">
        <v>1.0</v>
      </c>
      <c r="O22" s="23"/>
      <c r="P22" s="24"/>
      <c r="Q22" s="24"/>
      <c r="R22" s="24">
        <v>25.0</v>
      </c>
      <c r="S22" s="24"/>
      <c r="T22" s="24">
        <v>1.0</v>
      </c>
      <c r="U22" s="24"/>
      <c r="V22" s="24"/>
      <c r="W22" s="24"/>
      <c r="X22" s="24">
        <f t="shared" si="1"/>
        <v>0</v>
      </c>
      <c r="Y22" s="24"/>
      <c r="Z22" s="24"/>
      <c r="AA22" s="24"/>
      <c r="AB22" s="24"/>
      <c r="AC22" s="24"/>
      <c r="AD22" s="24"/>
      <c r="AE22" s="24">
        <v>1.0</v>
      </c>
      <c r="AF22" s="24"/>
      <c r="AG22" s="24">
        <v>1.0</v>
      </c>
      <c r="AH22" s="24"/>
      <c r="AI22" s="24"/>
      <c r="AJ22" s="24">
        <v>1.0</v>
      </c>
      <c r="AK22" s="24"/>
      <c r="AL22" s="23"/>
      <c r="AM22" s="23"/>
      <c r="AN22" s="24"/>
      <c r="AO22" s="24"/>
      <c r="AP22" s="25">
        <f t="shared" si="2"/>
        <v>1</v>
      </c>
      <c r="AQ22" s="24">
        <v>1.0</v>
      </c>
      <c r="AR22" s="24"/>
      <c r="AS22" s="24">
        <v>1.0</v>
      </c>
      <c r="AT22" s="24">
        <v>1.0</v>
      </c>
      <c r="AU22" s="24">
        <v>1.0</v>
      </c>
      <c r="AV22" s="27"/>
      <c r="AW22" s="27"/>
    </row>
    <row r="23" ht="15.75" customHeight="1">
      <c r="A23" s="20">
        <v>31.0</v>
      </c>
      <c r="B23" s="20" t="s">
        <v>94</v>
      </c>
      <c r="C23" s="21">
        <v>30.0</v>
      </c>
      <c r="D23" s="22">
        <v>44727.0</v>
      </c>
      <c r="E23" s="23"/>
      <c r="F23" s="23"/>
      <c r="G23" s="23"/>
      <c r="H23" s="24">
        <v>1.0</v>
      </c>
      <c r="I23" s="23"/>
      <c r="J23" s="23"/>
      <c r="K23" s="23"/>
      <c r="L23" s="23"/>
      <c r="M23" s="23"/>
      <c r="N23" s="24">
        <v>1.0</v>
      </c>
      <c r="O23" s="23"/>
      <c r="P23" s="24"/>
      <c r="Q23" s="24"/>
      <c r="R23" s="24">
        <v>9.0</v>
      </c>
      <c r="S23" s="24"/>
      <c r="T23" s="24">
        <v>1.0</v>
      </c>
      <c r="U23" s="24"/>
      <c r="V23" s="24"/>
      <c r="W23" s="24"/>
      <c r="X23" s="24">
        <f t="shared" si="1"/>
        <v>0</v>
      </c>
      <c r="Y23" s="24"/>
      <c r="Z23" s="24"/>
      <c r="AA23" s="24"/>
      <c r="AB23" s="24"/>
      <c r="AC23" s="24"/>
      <c r="AD23" s="24"/>
      <c r="AE23" s="24">
        <v>1.0</v>
      </c>
      <c r="AF23" s="24"/>
      <c r="AG23" s="24">
        <v>1.0</v>
      </c>
      <c r="AH23" s="24"/>
      <c r="AI23" s="24"/>
      <c r="AJ23" s="24">
        <v>1.0</v>
      </c>
      <c r="AK23" s="24"/>
      <c r="AL23" s="23"/>
      <c r="AM23" s="23"/>
      <c r="AN23" s="24"/>
      <c r="AO23" s="24"/>
      <c r="AP23" s="25">
        <f t="shared" si="2"/>
        <v>1</v>
      </c>
      <c r="AQ23" s="24">
        <v>1.0</v>
      </c>
      <c r="AR23" s="24"/>
      <c r="AS23" s="24"/>
      <c r="AT23" s="24"/>
      <c r="AU23" s="24"/>
      <c r="AV23" s="27"/>
      <c r="AW23" s="27"/>
    </row>
    <row r="24" ht="15.75" customHeight="1">
      <c r="A24" s="20">
        <v>33.0</v>
      </c>
      <c r="B24" s="20" t="s">
        <v>97</v>
      </c>
      <c r="C24" s="21">
        <v>31.0</v>
      </c>
      <c r="D24" s="22">
        <v>44727.0</v>
      </c>
      <c r="E24" s="23"/>
      <c r="F24" s="23"/>
      <c r="G24" s="23"/>
      <c r="H24" s="23"/>
      <c r="I24" s="24">
        <v>1.0</v>
      </c>
      <c r="J24" s="23"/>
      <c r="K24" s="23"/>
      <c r="L24" s="23"/>
      <c r="M24" s="23"/>
      <c r="N24" s="24">
        <v>1.0</v>
      </c>
      <c r="O24" s="23"/>
      <c r="P24" s="24"/>
      <c r="Q24" s="24"/>
      <c r="R24" s="24">
        <v>12.0</v>
      </c>
      <c r="S24" s="24"/>
      <c r="T24" s="24">
        <v>1.0</v>
      </c>
      <c r="U24" s="24"/>
      <c r="V24" s="24"/>
      <c r="W24" s="24"/>
      <c r="X24" s="24">
        <f t="shared" si="1"/>
        <v>0</v>
      </c>
      <c r="Y24" s="24"/>
      <c r="Z24" s="24"/>
      <c r="AA24" s="24"/>
      <c r="AB24" s="24"/>
      <c r="AC24" s="24"/>
      <c r="AD24" s="24"/>
      <c r="AE24" s="24">
        <v>1.0</v>
      </c>
      <c r="AF24" s="24"/>
      <c r="AG24" s="24">
        <v>1.0</v>
      </c>
      <c r="AH24" s="24">
        <v>1.0</v>
      </c>
      <c r="AI24" s="24"/>
      <c r="AJ24" s="23"/>
      <c r="AK24" s="23"/>
      <c r="AL24" s="24">
        <v>1.0</v>
      </c>
      <c r="AM24" s="24">
        <v>1.0</v>
      </c>
      <c r="AN24" s="24"/>
      <c r="AO24" s="24">
        <v>1.0</v>
      </c>
      <c r="AP24" s="25">
        <f t="shared" si="2"/>
        <v>1</v>
      </c>
      <c r="AQ24" s="24">
        <v>1.0</v>
      </c>
      <c r="AR24" s="24"/>
      <c r="AS24" s="24">
        <v>1.0</v>
      </c>
      <c r="AT24" s="24">
        <v>1.0</v>
      </c>
      <c r="AU24" s="24">
        <v>1.0</v>
      </c>
      <c r="AV24" s="27"/>
      <c r="AW24" s="28" t="s">
        <v>98</v>
      </c>
    </row>
    <row r="25" ht="15.75" customHeight="1">
      <c r="A25" s="20">
        <v>34.0</v>
      </c>
      <c r="B25" s="20" t="s">
        <v>99</v>
      </c>
      <c r="C25" s="21">
        <v>48.0</v>
      </c>
      <c r="D25" s="22">
        <v>44727.0</v>
      </c>
      <c r="E25" s="23"/>
      <c r="F25" s="23"/>
      <c r="G25" s="23"/>
      <c r="H25" s="23"/>
      <c r="I25" s="23"/>
      <c r="J25" s="24">
        <v>1.0</v>
      </c>
      <c r="K25" s="23"/>
      <c r="L25" s="23"/>
      <c r="M25" s="23"/>
      <c r="N25" s="24">
        <v>1.0</v>
      </c>
      <c r="O25" s="23"/>
      <c r="P25" s="24"/>
      <c r="Q25" s="24"/>
      <c r="R25" s="24">
        <v>13.0</v>
      </c>
      <c r="S25" s="24"/>
      <c r="T25" s="24"/>
      <c r="U25" s="24"/>
      <c r="V25" s="24">
        <v>1.0</v>
      </c>
      <c r="W25" s="24"/>
      <c r="X25" s="24">
        <f t="shared" si="1"/>
        <v>1</v>
      </c>
      <c r="Y25" s="24"/>
      <c r="Z25" s="24"/>
      <c r="AA25" s="24"/>
      <c r="AB25" s="24"/>
      <c r="AC25" s="24"/>
      <c r="AD25" s="24"/>
      <c r="AE25" s="24">
        <v>1.0</v>
      </c>
      <c r="AF25" s="24"/>
      <c r="AG25" s="24">
        <v>1.0</v>
      </c>
      <c r="AH25" s="24">
        <v>1.0</v>
      </c>
      <c r="AI25" s="24"/>
      <c r="AJ25" s="23"/>
      <c r="AK25" s="23"/>
      <c r="AL25" s="23"/>
      <c r="AM25" s="23"/>
      <c r="AN25" s="24"/>
      <c r="AO25" s="24"/>
      <c r="AP25" s="25">
        <f t="shared" si="2"/>
        <v>0</v>
      </c>
      <c r="AQ25" s="24">
        <v>1.0</v>
      </c>
      <c r="AR25" s="24"/>
      <c r="AS25" s="24"/>
      <c r="AT25" s="24">
        <v>1.0</v>
      </c>
      <c r="AU25" s="24"/>
      <c r="AV25" s="28" t="s">
        <v>100</v>
      </c>
      <c r="AW25" s="27"/>
    </row>
    <row r="26" ht="15.75" customHeight="1">
      <c r="A26" s="20">
        <v>35.0</v>
      </c>
      <c r="B26" s="20" t="s">
        <v>101</v>
      </c>
      <c r="C26" s="21">
        <v>19.0</v>
      </c>
      <c r="D26" s="22">
        <v>44727.0</v>
      </c>
      <c r="E26" s="23"/>
      <c r="F26" s="23"/>
      <c r="G26" s="24">
        <v>1.0</v>
      </c>
      <c r="H26" s="23"/>
      <c r="I26" s="23"/>
      <c r="J26" s="23"/>
      <c r="K26" s="23"/>
      <c r="L26" s="23"/>
      <c r="M26" s="23"/>
      <c r="N26" s="24">
        <v>1.0</v>
      </c>
      <c r="O26" s="23"/>
      <c r="P26" s="24"/>
      <c r="Q26" s="24"/>
      <c r="R26" s="24">
        <v>6.0</v>
      </c>
      <c r="S26" s="24"/>
      <c r="T26" s="24">
        <v>1.0</v>
      </c>
      <c r="U26" s="24"/>
      <c r="V26" s="24"/>
      <c r="W26" s="24"/>
      <c r="X26" s="24">
        <f t="shared" si="1"/>
        <v>0</v>
      </c>
      <c r="Y26" s="24"/>
      <c r="Z26" s="24"/>
      <c r="AA26" s="24"/>
      <c r="AB26" s="24"/>
      <c r="AC26" s="24"/>
      <c r="AD26" s="24"/>
      <c r="AE26" s="24">
        <v>1.0</v>
      </c>
      <c r="AF26" s="24"/>
      <c r="AG26" s="24">
        <v>1.0</v>
      </c>
      <c r="AH26" s="24"/>
      <c r="AI26" s="24"/>
      <c r="AJ26" s="23"/>
      <c r="AK26" s="23"/>
      <c r="AL26" s="23"/>
      <c r="AM26" s="23"/>
      <c r="AN26" s="24"/>
      <c r="AO26" s="24"/>
      <c r="AP26" s="25">
        <f t="shared" si="2"/>
        <v>0</v>
      </c>
      <c r="AQ26" s="24">
        <v>1.0</v>
      </c>
      <c r="AR26" s="24"/>
      <c r="AS26" s="24"/>
      <c r="AT26" s="24">
        <v>1.0</v>
      </c>
      <c r="AU26" s="24"/>
      <c r="AV26" s="27"/>
      <c r="AW26" s="27"/>
    </row>
    <row r="27" ht="15.75" customHeight="1">
      <c r="A27" s="20">
        <v>38.0</v>
      </c>
      <c r="B27" s="20" t="s">
        <v>103</v>
      </c>
      <c r="C27" s="21">
        <v>35.0</v>
      </c>
      <c r="D27" s="22">
        <v>44728.0</v>
      </c>
      <c r="E27" s="23"/>
      <c r="F27" s="23"/>
      <c r="G27" s="23"/>
      <c r="H27" s="23"/>
      <c r="I27" s="24">
        <v>1.0</v>
      </c>
      <c r="J27" s="23"/>
      <c r="K27" s="23"/>
      <c r="L27" s="23"/>
      <c r="M27" s="23"/>
      <c r="N27" s="24">
        <v>1.0</v>
      </c>
      <c r="O27" s="23"/>
      <c r="P27" s="24"/>
      <c r="Q27" s="24"/>
      <c r="R27" s="24">
        <v>7.0</v>
      </c>
      <c r="S27" s="24"/>
      <c r="T27" s="24">
        <v>1.0</v>
      </c>
      <c r="U27" s="24"/>
      <c r="V27" s="24"/>
      <c r="W27" s="24"/>
      <c r="X27" s="24">
        <f t="shared" si="1"/>
        <v>0</v>
      </c>
      <c r="Y27" s="24"/>
      <c r="Z27" s="24"/>
      <c r="AA27" s="24"/>
      <c r="AB27" s="24"/>
      <c r="AC27" s="24"/>
      <c r="AD27" s="24"/>
      <c r="AE27" s="24">
        <v>1.0</v>
      </c>
      <c r="AF27" s="24"/>
      <c r="AG27" s="24">
        <v>1.0</v>
      </c>
      <c r="AH27" s="24"/>
      <c r="AI27" s="24"/>
      <c r="AJ27" s="23"/>
      <c r="AK27" s="23"/>
      <c r="AL27" s="23"/>
      <c r="AM27" s="23"/>
      <c r="AN27" s="24"/>
      <c r="AO27" s="24"/>
      <c r="AP27" s="25">
        <f t="shared" si="2"/>
        <v>0</v>
      </c>
      <c r="AQ27" s="24">
        <v>1.0</v>
      </c>
      <c r="AR27" s="24"/>
      <c r="AS27" s="24"/>
      <c r="AT27" s="24"/>
      <c r="AU27" s="24">
        <v>1.0</v>
      </c>
      <c r="AV27" s="27"/>
      <c r="AW27" s="28" t="s">
        <v>104</v>
      </c>
    </row>
    <row r="28" ht="15.75" customHeight="1">
      <c r="A28" s="20">
        <v>42.0</v>
      </c>
      <c r="B28" s="20" t="s">
        <v>109</v>
      </c>
      <c r="C28" s="21">
        <v>45.0</v>
      </c>
      <c r="D28" s="22">
        <v>44728.0</v>
      </c>
      <c r="E28" s="23"/>
      <c r="F28" s="23"/>
      <c r="G28" s="23"/>
      <c r="H28" s="23"/>
      <c r="I28" s="23"/>
      <c r="J28" s="24">
        <v>1.0</v>
      </c>
      <c r="K28" s="23"/>
      <c r="L28" s="23"/>
      <c r="M28" s="23"/>
      <c r="N28" s="24">
        <v>1.0</v>
      </c>
      <c r="O28" s="23"/>
      <c r="P28" s="24"/>
      <c r="Q28" s="24"/>
      <c r="R28" s="24">
        <v>15.0</v>
      </c>
      <c r="S28" s="24"/>
      <c r="T28" s="24">
        <v>1.0</v>
      </c>
      <c r="U28" s="24">
        <v>1.0</v>
      </c>
      <c r="V28" s="24">
        <v>1.0</v>
      </c>
      <c r="W28" s="24"/>
      <c r="X28" s="24">
        <f t="shared" si="1"/>
        <v>1</v>
      </c>
      <c r="Y28" s="24"/>
      <c r="Z28" s="24"/>
      <c r="AA28" s="24"/>
      <c r="AB28" s="24"/>
      <c r="AC28" s="24"/>
      <c r="AD28" s="24"/>
      <c r="AE28" s="24">
        <v>1.0</v>
      </c>
      <c r="AF28" s="24"/>
      <c r="AG28" s="24">
        <v>1.0</v>
      </c>
      <c r="AH28" s="24">
        <v>1.0</v>
      </c>
      <c r="AI28" s="24"/>
      <c r="AJ28" s="23"/>
      <c r="AK28" s="23"/>
      <c r="AL28" s="23"/>
      <c r="AM28" s="23"/>
      <c r="AN28" s="24"/>
      <c r="AO28" s="24"/>
      <c r="AP28" s="25">
        <f t="shared" si="2"/>
        <v>0</v>
      </c>
      <c r="AQ28" s="24">
        <v>1.0</v>
      </c>
      <c r="AR28" s="24"/>
      <c r="AS28" s="24"/>
      <c r="AT28" s="24"/>
      <c r="AU28" s="24"/>
      <c r="AV28" s="28" t="s">
        <v>110</v>
      </c>
      <c r="AW28" s="27"/>
    </row>
    <row r="29" ht="15.75" customHeight="1">
      <c r="A29" s="20">
        <v>46.0</v>
      </c>
      <c r="B29" s="20" t="s">
        <v>116</v>
      </c>
      <c r="C29" s="21">
        <v>38.0</v>
      </c>
      <c r="D29" s="22">
        <v>44729.0</v>
      </c>
      <c r="E29" s="23"/>
      <c r="F29" s="23"/>
      <c r="G29" s="23"/>
      <c r="H29" s="23"/>
      <c r="I29" s="24">
        <v>1.0</v>
      </c>
      <c r="J29" s="23"/>
      <c r="K29" s="23"/>
      <c r="L29" s="23"/>
      <c r="M29" s="23"/>
      <c r="N29" s="24">
        <v>1.0</v>
      </c>
      <c r="O29" s="23"/>
      <c r="P29" s="24"/>
      <c r="Q29" s="24"/>
      <c r="R29" s="24">
        <v>12.0</v>
      </c>
      <c r="S29" s="24"/>
      <c r="T29" s="24">
        <v>1.0</v>
      </c>
      <c r="U29" s="24"/>
      <c r="V29" s="24">
        <v>1.0</v>
      </c>
      <c r="W29" s="24"/>
      <c r="X29" s="24">
        <f t="shared" si="1"/>
        <v>1</v>
      </c>
      <c r="Y29" s="24"/>
      <c r="Z29" s="24"/>
      <c r="AA29" s="24"/>
      <c r="AB29" s="24"/>
      <c r="AC29" s="24"/>
      <c r="AD29" s="24"/>
      <c r="AE29" s="24">
        <v>1.0</v>
      </c>
      <c r="AF29" s="24"/>
      <c r="AG29" s="24">
        <v>1.0</v>
      </c>
      <c r="AH29" s="24">
        <v>1.0</v>
      </c>
      <c r="AI29" s="24"/>
      <c r="AJ29" s="23"/>
      <c r="AK29" s="23"/>
      <c r="AL29" s="23"/>
      <c r="AM29" s="23"/>
      <c r="AN29" s="24"/>
      <c r="AO29" s="24"/>
      <c r="AP29" s="25">
        <f t="shared" si="2"/>
        <v>0</v>
      </c>
      <c r="AQ29" s="24">
        <v>1.0</v>
      </c>
      <c r="AR29" s="24"/>
      <c r="AS29" s="24"/>
      <c r="AT29" s="24"/>
      <c r="AU29" s="24"/>
      <c r="AV29" s="28" t="s">
        <v>117</v>
      </c>
      <c r="AW29" s="28" t="s">
        <v>107</v>
      </c>
    </row>
    <row r="30" ht="15.75" customHeight="1">
      <c r="A30" s="20">
        <v>51.0</v>
      </c>
      <c r="B30" s="20" t="s">
        <v>119</v>
      </c>
      <c r="C30" s="21">
        <v>22.0</v>
      </c>
      <c r="D30" s="22">
        <v>44729.0</v>
      </c>
      <c r="E30" s="23"/>
      <c r="F30" s="23"/>
      <c r="G30" s="24">
        <v>1.0</v>
      </c>
      <c r="H30" s="23"/>
      <c r="I30" s="23"/>
      <c r="J30" s="23"/>
      <c r="K30" s="23"/>
      <c r="L30" s="23"/>
      <c r="M30" s="23"/>
      <c r="N30" s="24">
        <v>1.0</v>
      </c>
      <c r="O30" s="23"/>
      <c r="P30" s="24"/>
      <c r="Q30" s="24"/>
      <c r="R30" s="24">
        <v>13.0</v>
      </c>
      <c r="S30" s="24"/>
      <c r="T30" s="24">
        <v>1.0</v>
      </c>
      <c r="U30" s="24"/>
      <c r="V30" s="24"/>
      <c r="W30" s="24"/>
      <c r="X30" s="24">
        <f t="shared" si="1"/>
        <v>0</v>
      </c>
      <c r="Y30" s="24"/>
      <c r="Z30" s="24"/>
      <c r="AA30" s="24"/>
      <c r="AB30" s="24"/>
      <c r="AC30" s="24"/>
      <c r="AD30" s="24"/>
      <c r="AE30" s="24">
        <v>1.0</v>
      </c>
      <c r="AF30" s="24"/>
      <c r="AG30" s="24">
        <v>1.0</v>
      </c>
      <c r="AH30" s="24"/>
      <c r="AI30" s="24"/>
      <c r="AJ30" s="23"/>
      <c r="AK30" s="23"/>
      <c r="AL30" s="23"/>
      <c r="AM30" s="23"/>
      <c r="AN30" s="24"/>
      <c r="AO30" s="24"/>
      <c r="AP30" s="25">
        <f t="shared" si="2"/>
        <v>0</v>
      </c>
      <c r="AQ30" s="24">
        <v>1.0</v>
      </c>
      <c r="AR30" s="24"/>
      <c r="AS30" s="24"/>
      <c r="AT30" s="24"/>
      <c r="AU30" s="24"/>
      <c r="AV30" s="27"/>
      <c r="AW30" s="27"/>
    </row>
    <row r="31" ht="15.75" customHeight="1">
      <c r="A31" s="29">
        <v>52.0</v>
      </c>
      <c r="B31" s="29" t="s">
        <v>123</v>
      </c>
      <c r="C31" s="30" t="s">
        <v>121</v>
      </c>
      <c r="D31" s="30" t="s">
        <v>121</v>
      </c>
      <c r="E31" s="31"/>
      <c r="F31" s="31"/>
      <c r="G31" s="30"/>
      <c r="H31" s="31"/>
      <c r="I31" s="31"/>
      <c r="J31" s="31"/>
      <c r="K31" s="31"/>
      <c r="L31" s="31"/>
      <c r="M31" s="30">
        <v>1.0</v>
      </c>
      <c r="N31" s="24">
        <v>1.0</v>
      </c>
      <c r="O31" s="31"/>
      <c r="P31" s="30"/>
      <c r="Q31" s="30"/>
      <c r="R31" s="30">
        <v>17.0</v>
      </c>
      <c r="S31" s="30"/>
      <c r="T31" s="30">
        <v>1.0</v>
      </c>
      <c r="U31" s="30"/>
      <c r="V31" s="30"/>
      <c r="W31" s="30"/>
      <c r="X31" s="24">
        <f t="shared" si="1"/>
        <v>0</v>
      </c>
      <c r="Y31" s="30"/>
      <c r="Z31" s="30"/>
      <c r="AA31" s="30"/>
      <c r="AB31" s="30"/>
      <c r="AC31" s="30"/>
      <c r="AD31" s="30"/>
      <c r="AE31" s="30">
        <v>1.0</v>
      </c>
      <c r="AF31" s="30"/>
      <c r="AG31" s="30">
        <v>1.0</v>
      </c>
      <c r="AH31" s="30"/>
      <c r="AI31" s="30"/>
      <c r="AJ31" s="31"/>
      <c r="AK31" s="30">
        <v>1.0</v>
      </c>
      <c r="AL31" s="31"/>
      <c r="AM31" s="31"/>
      <c r="AN31" s="30"/>
      <c r="AO31" s="30"/>
      <c r="AP31" s="25">
        <f t="shared" si="2"/>
        <v>1</v>
      </c>
      <c r="AQ31" s="30">
        <v>1.0</v>
      </c>
      <c r="AR31" s="30"/>
      <c r="AS31" s="30"/>
      <c r="AT31" s="30"/>
      <c r="AU31" s="30"/>
      <c r="AV31" s="32"/>
      <c r="AW31" s="32"/>
    </row>
    <row r="32" ht="15.75" customHeight="1">
      <c r="A32" s="29">
        <v>53.0</v>
      </c>
      <c r="B32" s="29" t="s">
        <v>124</v>
      </c>
      <c r="C32" s="30" t="s">
        <v>121</v>
      </c>
      <c r="D32" s="30" t="s">
        <v>121</v>
      </c>
      <c r="E32" s="31"/>
      <c r="F32" s="31"/>
      <c r="G32" s="30"/>
      <c r="H32" s="31"/>
      <c r="I32" s="31"/>
      <c r="J32" s="31"/>
      <c r="K32" s="31"/>
      <c r="L32" s="31"/>
      <c r="M32" s="30">
        <v>1.0</v>
      </c>
      <c r="N32" s="24">
        <v>1.0</v>
      </c>
      <c r="O32" s="31"/>
      <c r="P32" s="30"/>
      <c r="Q32" s="30"/>
      <c r="R32" s="30">
        <v>21.0</v>
      </c>
      <c r="S32" s="30"/>
      <c r="T32" s="30"/>
      <c r="U32" s="30">
        <v>1.0</v>
      </c>
      <c r="V32" s="30">
        <v>1.0</v>
      </c>
      <c r="W32" s="30"/>
      <c r="X32" s="24">
        <f t="shared" si="1"/>
        <v>1</v>
      </c>
      <c r="Y32" s="30"/>
      <c r="Z32" s="30"/>
      <c r="AA32" s="30"/>
      <c r="AB32" s="30"/>
      <c r="AC32" s="30"/>
      <c r="AD32" s="30"/>
      <c r="AE32" s="30">
        <v>1.0</v>
      </c>
      <c r="AF32" s="30"/>
      <c r="AG32" s="30">
        <v>1.0</v>
      </c>
      <c r="AH32" s="30">
        <v>1.0</v>
      </c>
      <c r="AI32" s="30"/>
      <c r="AJ32" s="31"/>
      <c r="AK32" s="31"/>
      <c r="AL32" s="31"/>
      <c r="AM32" s="31"/>
      <c r="AN32" s="30"/>
      <c r="AO32" s="30"/>
      <c r="AP32" s="25">
        <f t="shared" si="2"/>
        <v>0</v>
      </c>
      <c r="AQ32" s="30">
        <v>1.0</v>
      </c>
      <c r="AR32" s="30"/>
      <c r="AS32" s="30"/>
      <c r="AT32" s="30"/>
      <c r="AU32" s="30"/>
      <c r="AV32" s="32"/>
      <c r="AW32" s="32"/>
    </row>
    <row r="33" ht="15.75" customHeight="1">
      <c r="A33" s="20">
        <v>3.0</v>
      </c>
      <c r="B33" s="20" t="s">
        <v>60</v>
      </c>
      <c r="C33" s="21">
        <v>16.0</v>
      </c>
      <c r="D33" s="22">
        <v>44726.0</v>
      </c>
      <c r="E33" s="23"/>
      <c r="F33" s="24">
        <v>1.0</v>
      </c>
      <c r="G33" s="23"/>
      <c r="H33" s="23"/>
      <c r="I33" s="23"/>
      <c r="J33" s="23"/>
      <c r="K33" s="23"/>
      <c r="L33" s="23"/>
      <c r="M33" s="23"/>
      <c r="N33" s="24">
        <v>1.0</v>
      </c>
      <c r="O33" s="23"/>
      <c r="P33" s="23"/>
      <c r="Q33" s="23"/>
      <c r="R33" s="24">
        <v>7.0</v>
      </c>
      <c r="S33" s="24"/>
      <c r="T33" s="24">
        <v>1.0</v>
      </c>
      <c r="U33" s="24"/>
      <c r="V33" s="24"/>
      <c r="W33" s="24"/>
      <c r="X33" s="24">
        <f t="shared" si="1"/>
        <v>0</v>
      </c>
      <c r="Y33" s="23"/>
      <c r="Z33" s="24"/>
      <c r="AA33" s="23"/>
      <c r="AB33" s="23"/>
      <c r="AC33" s="23"/>
      <c r="AD33" s="23"/>
      <c r="AE33" s="24">
        <v>1.0</v>
      </c>
      <c r="AF33" s="23"/>
      <c r="AG33" s="24">
        <v>1.0</v>
      </c>
      <c r="AH33" s="24"/>
      <c r="AI33" s="24"/>
      <c r="AJ33" s="24">
        <v>1.0</v>
      </c>
      <c r="AK33" s="24"/>
      <c r="AL33" s="24"/>
      <c r="AM33" s="24"/>
      <c r="AN33" s="24"/>
      <c r="AO33" s="24"/>
      <c r="AP33" s="25">
        <f t="shared" si="2"/>
        <v>1</v>
      </c>
      <c r="AQ33" s="23"/>
      <c r="AR33" s="24"/>
      <c r="AS33" s="24"/>
      <c r="AT33" s="23"/>
      <c r="AU33" s="24"/>
      <c r="AV33" s="27"/>
      <c r="AW33" s="27"/>
    </row>
    <row r="34" ht="15.75" customHeight="1">
      <c r="A34" s="20">
        <v>4.0</v>
      </c>
      <c r="B34" s="20" t="s">
        <v>61</v>
      </c>
      <c r="C34" s="21">
        <v>43.0</v>
      </c>
      <c r="D34" s="22">
        <v>44726.0</v>
      </c>
      <c r="E34" s="23"/>
      <c r="F34" s="23"/>
      <c r="G34" s="23"/>
      <c r="H34" s="23"/>
      <c r="I34" s="23"/>
      <c r="J34" s="24">
        <v>1.0</v>
      </c>
      <c r="K34" s="23"/>
      <c r="L34" s="23"/>
      <c r="M34" s="23"/>
      <c r="N34" s="24">
        <v>1.0</v>
      </c>
      <c r="O34" s="23"/>
      <c r="P34" s="23"/>
      <c r="Q34" s="23"/>
      <c r="R34" s="24">
        <v>10.0</v>
      </c>
      <c r="S34" s="24"/>
      <c r="T34" s="24"/>
      <c r="U34" s="24">
        <v>1.0</v>
      </c>
      <c r="V34" s="24"/>
      <c r="W34" s="24"/>
      <c r="X34" s="24">
        <f t="shared" si="1"/>
        <v>1</v>
      </c>
      <c r="Y34" s="23"/>
      <c r="Z34" s="24"/>
      <c r="AA34" s="23"/>
      <c r="AB34" s="23"/>
      <c r="AC34" s="23"/>
      <c r="AD34" s="23"/>
      <c r="AE34" s="24">
        <v>1.0</v>
      </c>
      <c r="AF34" s="23"/>
      <c r="AG34" s="24">
        <v>1.0</v>
      </c>
      <c r="AH34" s="24">
        <v>1.0</v>
      </c>
      <c r="AI34" s="24"/>
      <c r="AJ34" s="24"/>
      <c r="AK34" s="24"/>
      <c r="AL34" s="24">
        <v>1.0</v>
      </c>
      <c r="AM34" s="24"/>
      <c r="AN34" s="24"/>
      <c r="AO34" s="24"/>
      <c r="AP34" s="25">
        <f t="shared" si="2"/>
        <v>1</v>
      </c>
      <c r="AQ34" s="24"/>
      <c r="AR34" s="24"/>
      <c r="AS34" s="24">
        <v>1.0</v>
      </c>
      <c r="AT34" s="24"/>
      <c r="AU34" s="24"/>
      <c r="AV34" s="28" t="s">
        <v>62</v>
      </c>
    </row>
    <row r="35" ht="15.75" customHeight="1">
      <c r="A35" s="20">
        <v>5.0</v>
      </c>
      <c r="B35" s="20" t="s">
        <v>63</v>
      </c>
      <c r="C35" s="21">
        <v>44.0</v>
      </c>
      <c r="D35" s="22">
        <v>44726.0</v>
      </c>
      <c r="E35" s="23"/>
      <c r="F35" s="23"/>
      <c r="G35" s="23"/>
      <c r="H35" s="23"/>
      <c r="I35" s="23"/>
      <c r="J35" s="24">
        <v>1.0</v>
      </c>
      <c r="K35" s="23"/>
      <c r="L35" s="23"/>
      <c r="M35" s="23"/>
      <c r="N35" s="24">
        <v>1.0</v>
      </c>
      <c r="O35" s="23"/>
      <c r="P35" s="24"/>
      <c r="Q35" s="24"/>
      <c r="R35" s="24">
        <v>11.0</v>
      </c>
      <c r="S35" s="24"/>
      <c r="T35" s="24">
        <v>1.0</v>
      </c>
      <c r="U35" s="23"/>
      <c r="V35" s="23"/>
      <c r="W35" s="23"/>
      <c r="X35" s="24">
        <f t="shared" si="1"/>
        <v>0</v>
      </c>
      <c r="Y35" s="23"/>
      <c r="Z35" s="23"/>
      <c r="AA35" s="23"/>
      <c r="AB35" s="23"/>
      <c r="AC35" s="23"/>
      <c r="AD35" s="23"/>
      <c r="AE35" s="24">
        <v>1.0</v>
      </c>
      <c r="AF35" s="23"/>
      <c r="AG35" s="23"/>
      <c r="AH35" s="24">
        <v>1.0</v>
      </c>
      <c r="AI35" s="24"/>
      <c r="AJ35" s="24"/>
      <c r="AK35" s="24"/>
      <c r="AL35" s="24">
        <v>1.0</v>
      </c>
      <c r="AM35" s="24"/>
      <c r="AN35" s="24"/>
      <c r="AO35" s="24"/>
      <c r="AP35" s="25">
        <f t="shared" si="2"/>
        <v>1</v>
      </c>
      <c r="AQ35" s="24"/>
      <c r="AR35" s="23"/>
      <c r="AS35" s="24"/>
      <c r="AT35" s="24"/>
      <c r="AU35" s="23"/>
      <c r="AV35" s="28" t="s">
        <v>64</v>
      </c>
    </row>
    <row r="36" ht="15.75" customHeight="1">
      <c r="A36" s="20">
        <v>7.0</v>
      </c>
      <c r="B36" s="20" t="s">
        <v>66</v>
      </c>
      <c r="C36" s="21">
        <v>18.0</v>
      </c>
      <c r="D36" s="22">
        <v>44726.0</v>
      </c>
      <c r="E36" s="23"/>
      <c r="F36" s="24">
        <v>1.0</v>
      </c>
      <c r="G36" s="23"/>
      <c r="H36" s="23"/>
      <c r="I36" s="23"/>
      <c r="J36" s="23"/>
      <c r="K36" s="23"/>
      <c r="L36" s="23"/>
      <c r="M36" s="23"/>
      <c r="N36" s="24">
        <v>1.0</v>
      </c>
      <c r="O36" s="23"/>
      <c r="P36" s="24"/>
      <c r="Q36" s="24"/>
      <c r="R36" s="24">
        <v>8.0</v>
      </c>
      <c r="S36" s="24"/>
      <c r="T36" s="24">
        <v>1.0</v>
      </c>
      <c r="U36" s="23"/>
      <c r="V36" s="23"/>
      <c r="W36" s="23"/>
      <c r="X36" s="24">
        <f t="shared" si="1"/>
        <v>0</v>
      </c>
      <c r="Y36" s="24"/>
      <c r="Z36" s="23"/>
      <c r="AA36" s="23"/>
      <c r="AB36" s="23"/>
      <c r="AC36" s="23"/>
      <c r="AD36" s="23"/>
      <c r="AE36" s="24">
        <v>1.0</v>
      </c>
      <c r="AF36" s="23"/>
      <c r="AG36" s="24">
        <v>1.0</v>
      </c>
      <c r="AH36" s="24"/>
      <c r="AI36" s="24"/>
      <c r="AJ36" s="24"/>
      <c r="AK36" s="24"/>
      <c r="AL36" s="24">
        <v>1.0</v>
      </c>
      <c r="AM36" s="24"/>
      <c r="AN36" s="24"/>
      <c r="AO36" s="24"/>
      <c r="AP36" s="25">
        <f t="shared" si="2"/>
        <v>1</v>
      </c>
      <c r="AQ36" s="24"/>
      <c r="AR36" s="23"/>
      <c r="AS36" s="23"/>
      <c r="AT36" s="24"/>
      <c r="AU36" s="24">
        <v>1.0</v>
      </c>
      <c r="AV36" s="27"/>
      <c r="AW36" s="27"/>
    </row>
    <row r="37" ht="15.75" customHeight="1">
      <c r="A37" s="20">
        <v>10.0</v>
      </c>
      <c r="B37" s="20" t="s">
        <v>70</v>
      </c>
      <c r="C37" s="21">
        <v>14.0</v>
      </c>
      <c r="D37" s="22">
        <v>44726.0</v>
      </c>
      <c r="E37" s="23"/>
      <c r="F37" s="24">
        <v>1.0</v>
      </c>
      <c r="G37" s="23"/>
      <c r="H37" s="23"/>
      <c r="I37" s="23"/>
      <c r="J37" s="23"/>
      <c r="K37" s="23"/>
      <c r="L37" s="23"/>
      <c r="M37" s="23"/>
      <c r="N37" s="24">
        <v>1.0</v>
      </c>
      <c r="O37" s="23"/>
      <c r="P37" s="24"/>
      <c r="Q37" s="24"/>
      <c r="R37" s="24">
        <v>6.0</v>
      </c>
      <c r="S37" s="24"/>
      <c r="T37" s="24">
        <v>1.0</v>
      </c>
      <c r="U37" s="24"/>
      <c r="V37" s="24"/>
      <c r="W37" s="24"/>
      <c r="X37" s="24">
        <f t="shared" si="1"/>
        <v>0</v>
      </c>
      <c r="Y37" s="24"/>
      <c r="Z37" s="24"/>
      <c r="AA37" s="24"/>
      <c r="AB37" s="24"/>
      <c r="AC37" s="24"/>
      <c r="AD37" s="24"/>
      <c r="AE37" s="24">
        <v>1.0</v>
      </c>
      <c r="AF37" s="24"/>
      <c r="AG37" s="24">
        <v>1.0</v>
      </c>
      <c r="AH37" s="24"/>
      <c r="AI37" s="24"/>
      <c r="AJ37" s="23"/>
      <c r="AK37" s="23"/>
      <c r="AL37" s="23"/>
      <c r="AM37" s="23"/>
      <c r="AN37" s="24"/>
      <c r="AO37" s="24"/>
      <c r="AP37" s="25">
        <f t="shared" si="2"/>
        <v>0</v>
      </c>
      <c r="AQ37" s="24"/>
      <c r="AR37" s="24"/>
      <c r="AS37" s="24"/>
      <c r="AT37" s="24"/>
      <c r="AU37" s="24"/>
      <c r="AV37" s="27"/>
      <c r="AW37" s="27"/>
    </row>
    <row r="38" ht="15.75" customHeight="1">
      <c r="A38" s="20">
        <v>12.0</v>
      </c>
      <c r="B38" s="20" t="s">
        <v>72</v>
      </c>
      <c r="C38" s="21">
        <v>9.0</v>
      </c>
      <c r="D38" s="22">
        <v>44726.0</v>
      </c>
      <c r="E38" s="24">
        <v>1.0</v>
      </c>
      <c r="F38" s="23"/>
      <c r="G38" s="23"/>
      <c r="H38" s="23"/>
      <c r="I38" s="23"/>
      <c r="J38" s="23"/>
      <c r="K38" s="23"/>
      <c r="L38" s="23"/>
      <c r="M38" s="23"/>
      <c r="N38" s="24">
        <v>1.0</v>
      </c>
      <c r="O38" s="23"/>
      <c r="P38" s="24"/>
      <c r="Q38" s="24"/>
      <c r="R38" s="24">
        <v>4.0</v>
      </c>
      <c r="S38" s="24"/>
      <c r="T38" s="24">
        <v>1.0</v>
      </c>
      <c r="U38" s="24"/>
      <c r="V38" s="24"/>
      <c r="W38" s="24"/>
      <c r="X38" s="24">
        <f t="shared" si="1"/>
        <v>0</v>
      </c>
      <c r="Y38" s="24"/>
      <c r="Z38" s="24"/>
      <c r="AA38" s="24"/>
      <c r="AB38" s="24"/>
      <c r="AC38" s="24"/>
      <c r="AD38" s="24"/>
      <c r="AE38" s="24">
        <v>1.0</v>
      </c>
      <c r="AF38" s="24"/>
      <c r="AG38" s="24">
        <v>1.0</v>
      </c>
      <c r="AH38" s="24"/>
      <c r="AI38" s="24"/>
      <c r="AJ38" s="23"/>
      <c r="AK38" s="23"/>
      <c r="AL38" s="23"/>
      <c r="AM38" s="23"/>
      <c r="AN38" s="24"/>
      <c r="AO38" s="24"/>
      <c r="AP38" s="25">
        <f t="shared" si="2"/>
        <v>0</v>
      </c>
      <c r="AQ38" s="24"/>
      <c r="AR38" s="24"/>
      <c r="AS38" s="24"/>
      <c r="AT38" s="24"/>
      <c r="AU38" s="24">
        <v>1.0</v>
      </c>
      <c r="AV38" s="27"/>
      <c r="AW38" s="28" t="s">
        <v>59</v>
      </c>
    </row>
    <row r="39" ht="15.75" customHeight="1">
      <c r="A39" s="20">
        <v>15.0</v>
      </c>
      <c r="B39" s="20" t="s">
        <v>74</v>
      </c>
      <c r="C39" s="21">
        <v>24.0</v>
      </c>
      <c r="D39" s="22">
        <v>44726.0</v>
      </c>
      <c r="E39" s="23"/>
      <c r="F39" s="23"/>
      <c r="G39" s="24">
        <v>1.0</v>
      </c>
      <c r="H39" s="23"/>
      <c r="I39" s="23"/>
      <c r="J39" s="23"/>
      <c r="K39" s="23"/>
      <c r="L39" s="23"/>
      <c r="M39" s="23"/>
      <c r="N39" s="24">
        <v>1.0</v>
      </c>
      <c r="O39" s="23"/>
      <c r="P39" s="24"/>
      <c r="Q39" s="24"/>
      <c r="R39" s="24">
        <v>12.0</v>
      </c>
      <c r="S39" s="24"/>
      <c r="T39" s="24">
        <v>1.0</v>
      </c>
      <c r="U39" s="24"/>
      <c r="V39" s="24"/>
      <c r="W39" s="24"/>
      <c r="X39" s="24">
        <f t="shared" si="1"/>
        <v>0</v>
      </c>
      <c r="Y39" s="24"/>
      <c r="Z39" s="24"/>
      <c r="AA39" s="24"/>
      <c r="AB39" s="24"/>
      <c r="AC39" s="24"/>
      <c r="AD39" s="24"/>
      <c r="AE39" s="24">
        <v>1.0</v>
      </c>
      <c r="AF39" s="24"/>
      <c r="AG39" s="24"/>
      <c r="AH39" s="24"/>
      <c r="AI39" s="24"/>
      <c r="AJ39" s="23"/>
      <c r="AK39" s="23"/>
      <c r="AL39" s="23"/>
      <c r="AM39" s="23"/>
      <c r="AN39" s="24"/>
      <c r="AO39" s="24"/>
      <c r="AP39" s="25">
        <f t="shared" si="2"/>
        <v>0</v>
      </c>
      <c r="AQ39" s="24"/>
      <c r="AR39" s="24"/>
      <c r="AS39" s="24"/>
      <c r="AT39" s="24">
        <v>1.0</v>
      </c>
      <c r="AU39" s="24"/>
      <c r="AV39" s="27"/>
      <c r="AW39" s="27"/>
    </row>
    <row r="40" ht="15.75" customHeight="1">
      <c r="A40" s="20">
        <v>16.0</v>
      </c>
      <c r="B40" s="20" t="s">
        <v>75</v>
      </c>
      <c r="C40" s="21">
        <v>11.0</v>
      </c>
      <c r="D40" s="22">
        <v>44726.0</v>
      </c>
      <c r="E40" s="23"/>
      <c r="F40" s="24">
        <v>1.0</v>
      </c>
      <c r="G40" s="23"/>
      <c r="H40" s="23"/>
      <c r="I40" s="23"/>
      <c r="J40" s="23"/>
      <c r="K40" s="23"/>
      <c r="L40" s="23"/>
      <c r="M40" s="23"/>
      <c r="N40" s="24">
        <v>1.0</v>
      </c>
      <c r="O40" s="23"/>
      <c r="P40" s="24"/>
      <c r="Q40" s="24"/>
      <c r="R40" s="24">
        <v>7.0</v>
      </c>
      <c r="S40" s="24"/>
      <c r="T40" s="24">
        <v>1.0</v>
      </c>
      <c r="U40" s="24"/>
      <c r="V40" s="24"/>
      <c r="W40" s="24"/>
      <c r="X40" s="24">
        <f t="shared" si="1"/>
        <v>0</v>
      </c>
      <c r="Y40" s="24"/>
      <c r="Z40" s="24"/>
      <c r="AA40" s="24"/>
      <c r="AB40" s="24"/>
      <c r="AC40" s="24"/>
      <c r="AD40" s="24"/>
      <c r="AE40" s="24">
        <v>1.0</v>
      </c>
      <c r="AF40" s="24"/>
      <c r="AG40" s="24">
        <v>1.0</v>
      </c>
      <c r="AH40" s="24"/>
      <c r="AI40" s="24"/>
      <c r="AJ40" s="23"/>
      <c r="AK40" s="23"/>
      <c r="AL40" s="24">
        <v>1.0</v>
      </c>
      <c r="AM40" s="23"/>
      <c r="AN40" s="24"/>
      <c r="AO40" s="24"/>
      <c r="AP40" s="25">
        <f t="shared" si="2"/>
        <v>1</v>
      </c>
      <c r="AQ40" s="24"/>
      <c r="AR40" s="24"/>
      <c r="AS40" s="24"/>
      <c r="AT40" s="24"/>
      <c r="AU40" s="24"/>
      <c r="AV40" s="27"/>
      <c r="AW40" s="27"/>
    </row>
    <row r="41" ht="15.75" customHeight="1">
      <c r="A41" s="20">
        <v>21.0</v>
      </c>
      <c r="B41" s="20" t="s">
        <v>81</v>
      </c>
      <c r="C41" s="21">
        <v>15.0</v>
      </c>
      <c r="D41" s="22">
        <v>44726.0</v>
      </c>
      <c r="E41" s="23"/>
      <c r="F41" s="24">
        <v>1.0</v>
      </c>
      <c r="G41" s="23"/>
      <c r="H41" s="23"/>
      <c r="I41" s="23"/>
      <c r="J41" s="23"/>
      <c r="K41" s="23"/>
      <c r="L41" s="23"/>
      <c r="M41" s="23"/>
      <c r="N41" s="24">
        <v>1.0</v>
      </c>
      <c r="O41" s="23"/>
      <c r="P41" s="24"/>
      <c r="Q41" s="24"/>
      <c r="R41" s="24">
        <v>7.0</v>
      </c>
      <c r="S41" s="24"/>
      <c r="T41" s="24">
        <v>1.0</v>
      </c>
      <c r="U41" s="24">
        <v>1.0</v>
      </c>
      <c r="V41" s="24">
        <v>1.0</v>
      </c>
      <c r="W41" s="24"/>
      <c r="X41" s="24">
        <f t="shared" si="1"/>
        <v>1</v>
      </c>
      <c r="Y41" s="24"/>
      <c r="Z41" s="24"/>
      <c r="AA41" s="24"/>
      <c r="AB41" s="24"/>
      <c r="AC41" s="24"/>
      <c r="AD41" s="24"/>
      <c r="AE41" s="24">
        <v>1.0</v>
      </c>
      <c r="AF41" s="24"/>
      <c r="AG41" s="24">
        <v>1.0</v>
      </c>
      <c r="AH41" s="24">
        <v>1.0</v>
      </c>
      <c r="AI41" s="24"/>
      <c r="AJ41" s="24">
        <v>1.0</v>
      </c>
      <c r="AK41" s="24"/>
      <c r="AL41" s="23"/>
      <c r="AM41" s="23"/>
      <c r="AN41" s="24"/>
      <c r="AO41" s="24"/>
      <c r="AP41" s="25">
        <f t="shared" si="2"/>
        <v>1</v>
      </c>
      <c r="AQ41" s="24"/>
      <c r="AR41" s="24"/>
      <c r="AS41" s="24"/>
      <c r="AT41" s="24">
        <v>1.0</v>
      </c>
      <c r="AU41" s="24">
        <v>1.0</v>
      </c>
      <c r="AV41" s="28" t="s">
        <v>82</v>
      </c>
      <c r="AW41" s="27"/>
    </row>
    <row r="42" ht="15.75" customHeight="1">
      <c r="A42" s="20">
        <v>23.0</v>
      </c>
      <c r="B42" s="20" t="s">
        <v>85</v>
      </c>
      <c r="C42" s="21">
        <v>63.0</v>
      </c>
      <c r="D42" s="22">
        <v>44726.0</v>
      </c>
      <c r="E42" s="23"/>
      <c r="F42" s="23"/>
      <c r="G42" s="23"/>
      <c r="H42" s="23"/>
      <c r="I42" s="23"/>
      <c r="J42" s="23"/>
      <c r="K42" s="23"/>
      <c r="L42" s="24">
        <v>1.0</v>
      </c>
      <c r="M42" s="24"/>
      <c r="N42" s="24">
        <v>1.0</v>
      </c>
      <c r="O42" s="23"/>
      <c r="P42" s="24"/>
      <c r="Q42" s="24"/>
      <c r="R42" s="24">
        <v>18.0</v>
      </c>
      <c r="S42" s="24"/>
      <c r="T42" s="24">
        <v>1.0</v>
      </c>
      <c r="U42" s="24"/>
      <c r="V42" s="24"/>
      <c r="W42" s="24"/>
      <c r="X42" s="24">
        <f t="shared" si="1"/>
        <v>0</v>
      </c>
      <c r="Y42" s="24"/>
      <c r="Z42" s="24"/>
      <c r="AA42" s="24"/>
      <c r="AB42" s="24"/>
      <c r="AC42" s="24"/>
      <c r="AD42" s="24"/>
      <c r="AE42" s="24">
        <v>1.0</v>
      </c>
      <c r="AF42" s="24"/>
      <c r="AG42" s="24">
        <v>1.0</v>
      </c>
      <c r="AH42" s="24">
        <v>1.0</v>
      </c>
      <c r="AI42" s="24"/>
      <c r="AJ42" s="24">
        <v>1.0</v>
      </c>
      <c r="AK42" s="24"/>
      <c r="AL42" s="23"/>
      <c r="AM42" s="23"/>
      <c r="AN42" s="24"/>
      <c r="AO42" s="24"/>
      <c r="AP42" s="25">
        <f t="shared" si="2"/>
        <v>1</v>
      </c>
      <c r="AQ42" s="24"/>
      <c r="AR42" s="24"/>
      <c r="AS42" s="24">
        <v>1.0</v>
      </c>
      <c r="AT42" s="24"/>
      <c r="AU42" s="24"/>
      <c r="AV42" s="27"/>
      <c r="AW42" s="27"/>
    </row>
    <row r="43" ht="15.75" customHeight="1">
      <c r="A43" s="20">
        <v>26.0</v>
      </c>
      <c r="B43" s="20" t="s">
        <v>88</v>
      </c>
      <c r="C43" s="21">
        <v>25.0</v>
      </c>
      <c r="D43" s="22">
        <v>44726.0</v>
      </c>
      <c r="E43" s="23"/>
      <c r="F43" s="23"/>
      <c r="G43" s="23"/>
      <c r="H43" s="24">
        <v>1.0</v>
      </c>
      <c r="I43" s="23"/>
      <c r="J43" s="23"/>
      <c r="K43" s="23"/>
      <c r="L43" s="23"/>
      <c r="M43" s="23"/>
      <c r="N43" s="24">
        <v>1.0</v>
      </c>
      <c r="O43" s="23"/>
      <c r="P43" s="24"/>
      <c r="Q43" s="24"/>
      <c r="R43" s="24">
        <v>8.0</v>
      </c>
      <c r="S43" s="24"/>
      <c r="T43" s="24">
        <v>1.0</v>
      </c>
      <c r="U43" s="24"/>
      <c r="V43" s="24"/>
      <c r="W43" s="24">
        <v>1.0</v>
      </c>
      <c r="X43" s="24">
        <f t="shared" si="1"/>
        <v>1</v>
      </c>
      <c r="Y43" s="24"/>
      <c r="Z43" s="24"/>
      <c r="AA43" s="24"/>
      <c r="AB43" s="24"/>
      <c r="AC43" s="24"/>
      <c r="AD43" s="24"/>
      <c r="AE43" s="24">
        <v>1.0</v>
      </c>
      <c r="AF43" s="24"/>
      <c r="AG43" s="24">
        <v>1.0</v>
      </c>
      <c r="AH43" s="24"/>
      <c r="AI43" s="24"/>
      <c r="AJ43" s="23"/>
      <c r="AK43" s="23"/>
      <c r="AL43" s="23"/>
      <c r="AM43" s="23"/>
      <c r="AN43" s="24"/>
      <c r="AO43" s="24"/>
      <c r="AP43" s="25">
        <f t="shared" si="2"/>
        <v>0</v>
      </c>
      <c r="AQ43" s="24"/>
      <c r="AR43" s="24"/>
      <c r="AS43" s="24"/>
      <c r="AT43" s="24"/>
      <c r="AU43" s="24"/>
      <c r="AV43" s="28" t="s">
        <v>89</v>
      </c>
      <c r="AW43" s="27"/>
    </row>
    <row r="44" ht="15.75" customHeight="1">
      <c r="A44" s="20">
        <v>29.0</v>
      </c>
      <c r="B44" s="20" t="s">
        <v>93</v>
      </c>
      <c r="C44" s="21">
        <v>62.0</v>
      </c>
      <c r="D44" s="22">
        <v>44726.0</v>
      </c>
      <c r="E44" s="23"/>
      <c r="F44" s="23"/>
      <c r="G44" s="23"/>
      <c r="H44" s="23"/>
      <c r="I44" s="23"/>
      <c r="J44" s="23"/>
      <c r="K44" s="23"/>
      <c r="L44" s="24">
        <v>1.0</v>
      </c>
      <c r="M44" s="24"/>
      <c r="N44" s="24">
        <v>1.0</v>
      </c>
      <c r="O44" s="23"/>
      <c r="P44" s="24"/>
      <c r="Q44" s="24"/>
      <c r="R44" s="24">
        <v>11.0</v>
      </c>
      <c r="S44" s="24"/>
      <c r="T44" s="24">
        <v>1.0</v>
      </c>
      <c r="U44" s="24"/>
      <c r="V44" s="24"/>
      <c r="W44" s="24"/>
      <c r="X44" s="24">
        <f t="shared" si="1"/>
        <v>0</v>
      </c>
      <c r="Y44" s="24"/>
      <c r="Z44" s="24"/>
      <c r="AA44" s="24"/>
      <c r="AB44" s="24"/>
      <c r="AC44" s="24"/>
      <c r="AD44" s="24"/>
      <c r="AE44" s="24">
        <v>1.0</v>
      </c>
      <c r="AF44" s="24"/>
      <c r="AG44" s="24">
        <v>1.0</v>
      </c>
      <c r="AH44" s="24">
        <v>1.0</v>
      </c>
      <c r="AI44" s="24"/>
      <c r="AJ44" s="23"/>
      <c r="AK44" s="23"/>
      <c r="AL44" s="23"/>
      <c r="AM44" s="23"/>
      <c r="AN44" s="24"/>
      <c r="AO44" s="24"/>
      <c r="AP44" s="25">
        <f t="shared" si="2"/>
        <v>0</v>
      </c>
      <c r="AQ44" s="24"/>
      <c r="AR44" s="24"/>
      <c r="AS44" s="24"/>
      <c r="AT44" s="24">
        <v>1.0</v>
      </c>
      <c r="AU44" s="24"/>
      <c r="AV44" s="27"/>
      <c r="AW44" s="27"/>
    </row>
    <row r="45" ht="15.75" customHeight="1">
      <c r="A45" s="20">
        <v>32.0</v>
      </c>
      <c r="B45" s="20" t="s">
        <v>95</v>
      </c>
      <c r="C45" s="21">
        <v>27.0</v>
      </c>
      <c r="D45" s="22">
        <v>44727.0</v>
      </c>
      <c r="E45" s="23"/>
      <c r="F45" s="23"/>
      <c r="G45" s="23"/>
      <c r="H45" s="24">
        <v>1.0</v>
      </c>
      <c r="I45" s="23"/>
      <c r="J45" s="23"/>
      <c r="K45" s="23"/>
      <c r="L45" s="23"/>
      <c r="M45" s="23"/>
      <c r="N45" s="24">
        <v>1.0</v>
      </c>
      <c r="O45" s="23"/>
      <c r="P45" s="24"/>
      <c r="Q45" s="24"/>
      <c r="R45" s="24">
        <v>1.0</v>
      </c>
      <c r="S45" s="24"/>
      <c r="T45" s="24">
        <v>1.0</v>
      </c>
      <c r="U45" s="24"/>
      <c r="V45" s="24"/>
      <c r="W45" s="24"/>
      <c r="X45" s="24">
        <f t="shared" si="1"/>
        <v>0</v>
      </c>
      <c r="Y45" s="24"/>
      <c r="Z45" s="24"/>
      <c r="AA45" s="24"/>
      <c r="AB45" s="24"/>
      <c r="AC45" s="24"/>
      <c r="AD45" s="24"/>
      <c r="AE45" s="24">
        <v>1.0</v>
      </c>
      <c r="AF45" s="24"/>
      <c r="AG45" s="24">
        <v>1.0</v>
      </c>
      <c r="AH45" s="24">
        <v>1.0</v>
      </c>
      <c r="AI45" s="24"/>
      <c r="AJ45" s="24">
        <v>1.0</v>
      </c>
      <c r="AK45" s="24"/>
      <c r="AL45" s="23"/>
      <c r="AM45" s="23"/>
      <c r="AN45" s="24"/>
      <c r="AO45" s="24"/>
      <c r="AP45" s="25">
        <f t="shared" si="2"/>
        <v>1</v>
      </c>
      <c r="AQ45" s="24"/>
      <c r="AR45" s="24"/>
      <c r="AS45" s="24"/>
      <c r="AT45" s="24"/>
      <c r="AU45" s="24"/>
      <c r="AV45" s="27"/>
      <c r="AW45" s="28" t="s">
        <v>96</v>
      </c>
    </row>
    <row r="46" ht="15.75" customHeight="1">
      <c r="A46" s="20">
        <v>37.0</v>
      </c>
      <c r="B46" s="20" t="s">
        <v>102</v>
      </c>
      <c r="C46" s="21">
        <v>3.0</v>
      </c>
      <c r="D46" s="22">
        <v>44728.0</v>
      </c>
      <c r="E46" s="24">
        <v>1.0</v>
      </c>
      <c r="F46" s="23"/>
      <c r="G46" s="23"/>
      <c r="H46" s="23"/>
      <c r="I46" s="23"/>
      <c r="J46" s="23"/>
      <c r="K46" s="23"/>
      <c r="L46" s="23"/>
      <c r="M46" s="23"/>
      <c r="N46" s="24">
        <v>1.0</v>
      </c>
      <c r="O46" s="23"/>
      <c r="P46" s="24"/>
      <c r="Q46" s="24"/>
      <c r="R46" s="24">
        <v>11.0</v>
      </c>
      <c r="S46" s="24"/>
      <c r="T46" s="24">
        <v>1.0</v>
      </c>
      <c r="U46" s="24">
        <v>1.0</v>
      </c>
      <c r="V46" s="24">
        <v>1.0</v>
      </c>
      <c r="W46" s="24"/>
      <c r="X46" s="24">
        <f t="shared" si="1"/>
        <v>1</v>
      </c>
      <c r="Y46" s="24"/>
      <c r="Z46" s="24"/>
      <c r="AA46" s="24"/>
      <c r="AB46" s="24"/>
      <c r="AC46" s="24"/>
      <c r="AD46" s="24"/>
      <c r="AE46" s="24">
        <v>1.0</v>
      </c>
      <c r="AF46" s="24"/>
      <c r="AG46" s="24">
        <v>1.0</v>
      </c>
      <c r="AH46" s="24"/>
      <c r="AI46" s="24">
        <v>1.0</v>
      </c>
      <c r="AJ46" s="23"/>
      <c r="AK46" s="24">
        <v>1.0</v>
      </c>
      <c r="AL46" s="23"/>
      <c r="AM46" s="23"/>
      <c r="AN46" s="24"/>
      <c r="AO46" s="24"/>
      <c r="AP46" s="25">
        <f t="shared" si="2"/>
        <v>1</v>
      </c>
      <c r="AQ46" s="24"/>
      <c r="AR46" s="24"/>
      <c r="AS46" s="24"/>
      <c r="AT46" s="24">
        <v>1.0</v>
      </c>
      <c r="AU46" s="24">
        <v>1.0</v>
      </c>
      <c r="AV46" s="27"/>
      <c r="AW46" s="28" t="s">
        <v>59</v>
      </c>
    </row>
    <row r="47" ht="15.75" customHeight="1">
      <c r="A47" s="20">
        <v>39.0</v>
      </c>
      <c r="B47" s="20" t="s">
        <v>105</v>
      </c>
      <c r="C47" s="21">
        <v>60.0</v>
      </c>
      <c r="D47" s="22">
        <v>44728.0</v>
      </c>
      <c r="E47" s="23"/>
      <c r="F47" s="23"/>
      <c r="G47" s="23"/>
      <c r="H47" s="23"/>
      <c r="I47" s="23"/>
      <c r="J47" s="23"/>
      <c r="K47" s="23"/>
      <c r="L47" s="24">
        <v>1.0</v>
      </c>
      <c r="M47" s="24"/>
      <c r="N47" s="24">
        <v>1.0</v>
      </c>
      <c r="O47" s="23"/>
      <c r="P47" s="24"/>
      <c r="Q47" s="24"/>
      <c r="R47" s="24">
        <v>6.0</v>
      </c>
      <c r="S47" s="24"/>
      <c r="T47" s="24">
        <v>1.0</v>
      </c>
      <c r="U47" s="24"/>
      <c r="V47" s="24"/>
      <c r="W47" s="24"/>
      <c r="X47" s="24">
        <f t="shared" si="1"/>
        <v>0</v>
      </c>
      <c r="Y47" s="24"/>
      <c r="Z47" s="24"/>
      <c r="AA47" s="24"/>
      <c r="AB47" s="24"/>
      <c r="AC47" s="24"/>
      <c r="AD47" s="24"/>
      <c r="AE47" s="24">
        <v>1.0</v>
      </c>
      <c r="AF47" s="24"/>
      <c r="AG47" s="24">
        <v>1.0</v>
      </c>
      <c r="AH47" s="24">
        <v>1.0</v>
      </c>
      <c r="AI47" s="24"/>
      <c r="AJ47" s="23"/>
      <c r="AK47" s="23"/>
      <c r="AL47" s="23"/>
      <c r="AM47" s="23"/>
      <c r="AN47" s="24"/>
      <c r="AO47" s="24"/>
      <c r="AP47" s="25">
        <f t="shared" si="2"/>
        <v>0</v>
      </c>
      <c r="AQ47" s="24"/>
      <c r="AR47" s="24"/>
      <c r="AS47" s="24"/>
      <c r="AT47" s="24"/>
      <c r="AU47" s="24">
        <v>1.0</v>
      </c>
      <c r="AV47" s="27"/>
      <c r="AW47" s="27"/>
    </row>
    <row r="48" ht="15.75" customHeight="1">
      <c r="A48" s="20">
        <v>40.0</v>
      </c>
      <c r="B48" s="20" t="s">
        <v>106</v>
      </c>
      <c r="C48" s="21">
        <v>36.0</v>
      </c>
      <c r="D48" s="22">
        <v>44728.0</v>
      </c>
      <c r="E48" s="23"/>
      <c r="F48" s="23"/>
      <c r="G48" s="23"/>
      <c r="H48" s="23"/>
      <c r="I48" s="24">
        <v>1.0</v>
      </c>
      <c r="J48" s="23"/>
      <c r="K48" s="23"/>
      <c r="L48" s="23"/>
      <c r="M48" s="23"/>
      <c r="N48" s="24">
        <v>1.0</v>
      </c>
      <c r="O48" s="23"/>
      <c r="P48" s="24"/>
      <c r="Q48" s="24"/>
      <c r="R48" s="24">
        <v>6.0</v>
      </c>
      <c r="S48" s="24"/>
      <c r="T48" s="24">
        <v>1.0</v>
      </c>
      <c r="U48" s="24"/>
      <c r="V48" s="24"/>
      <c r="W48" s="24"/>
      <c r="X48" s="24">
        <f t="shared" si="1"/>
        <v>0</v>
      </c>
      <c r="Y48" s="24"/>
      <c r="Z48" s="24"/>
      <c r="AA48" s="24"/>
      <c r="AB48" s="24"/>
      <c r="AC48" s="24"/>
      <c r="AD48" s="24"/>
      <c r="AE48" s="24">
        <v>1.0</v>
      </c>
      <c r="AF48" s="24"/>
      <c r="AG48" s="24">
        <v>1.0</v>
      </c>
      <c r="AH48" s="24"/>
      <c r="AI48" s="24"/>
      <c r="AJ48" s="23"/>
      <c r="AK48" s="23"/>
      <c r="AL48" s="23"/>
      <c r="AM48" s="23"/>
      <c r="AN48" s="24"/>
      <c r="AO48" s="24"/>
      <c r="AP48" s="25">
        <f t="shared" si="2"/>
        <v>0</v>
      </c>
      <c r="AQ48" s="24"/>
      <c r="AR48" s="24"/>
      <c r="AS48" s="24"/>
      <c r="AT48" s="24"/>
      <c r="AU48" s="24"/>
      <c r="AV48" s="27"/>
      <c r="AW48" s="28" t="s">
        <v>107</v>
      </c>
    </row>
    <row r="49" ht="15.75" customHeight="1">
      <c r="A49" s="20">
        <v>41.0</v>
      </c>
      <c r="B49" s="20" t="s">
        <v>108</v>
      </c>
      <c r="C49" s="21">
        <v>40.0</v>
      </c>
      <c r="D49" s="22">
        <v>44728.0</v>
      </c>
      <c r="E49" s="23"/>
      <c r="F49" s="23"/>
      <c r="G49" s="23"/>
      <c r="H49" s="23"/>
      <c r="I49" s="23"/>
      <c r="J49" s="24">
        <v>1.0</v>
      </c>
      <c r="K49" s="23"/>
      <c r="L49" s="23"/>
      <c r="M49" s="23"/>
      <c r="N49" s="24">
        <v>1.0</v>
      </c>
      <c r="O49" s="23"/>
      <c r="P49" s="24"/>
      <c r="Q49" s="24"/>
      <c r="R49" s="24">
        <v>6.0</v>
      </c>
      <c r="S49" s="24"/>
      <c r="T49" s="24"/>
      <c r="U49" s="24">
        <v>1.0</v>
      </c>
      <c r="V49" s="24">
        <v>1.0</v>
      </c>
      <c r="W49" s="24"/>
      <c r="X49" s="24">
        <f t="shared" si="1"/>
        <v>1</v>
      </c>
      <c r="Y49" s="24"/>
      <c r="Z49" s="24"/>
      <c r="AA49" s="24"/>
      <c r="AB49" s="24"/>
      <c r="AC49" s="24"/>
      <c r="AD49" s="24"/>
      <c r="AE49" s="24">
        <v>1.0</v>
      </c>
      <c r="AF49" s="24"/>
      <c r="AG49" s="24">
        <v>1.0</v>
      </c>
      <c r="AH49" s="24">
        <v>1.0</v>
      </c>
      <c r="AI49" s="24"/>
      <c r="AJ49" s="23"/>
      <c r="AK49" s="23"/>
      <c r="AL49" s="23"/>
      <c r="AM49" s="23"/>
      <c r="AN49" s="24"/>
      <c r="AO49" s="24"/>
      <c r="AP49" s="25">
        <f t="shared" si="2"/>
        <v>0</v>
      </c>
      <c r="AQ49" s="24"/>
      <c r="AR49" s="24"/>
      <c r="AS49" s="24"/>
      <c r="AT49" s="24"/>
      <c r="AU49" s="24"/>
      <c r="AV49" s="27"/>
      <c r="AW49" s="27"/>
    </row>
    <row r="50" ht="15.75" customHeight="1">
      <c r="A50" s="20">
        <v>43.0</v>
      </c>
      <c r="B50" s="20" t="s">
        <v>111</v>
      </c>
      <c r="C50" s="21">
        <v>32.0</v>
      </c>
      <c r="D50" s="22">
        <v>44728.0</v>
      </c>
      <c r="E50" s="23"/>
      <c r="F50" s="23"/>
      <c r="G50" s="23"/>
      <c r="H50" s="23"/>
      <c r="I50" s="24">
        <v>1.0</v>
      </c>
      <c r="J50" s="23"/>
      <c r="K50" s="23"/>
      <c r="L50" s="23"/>
      <c r="M50" s="23"/>
      <c r="N50" s="24">
        <v>1.0</v>
      </c>
      <c r="O50" s="23"/>
      <c r="P50" s="24"/>
      <c r="Q50" s="24"/>
      <c r="R50" s="24">
        <v>7.0</v>
      </c>
      <c r="S50" s="24"/>
      <c r="T50" s="24">
        <v>1.0</v>
      </c>
      <c r="U50" s="24"/>
      <c r="V50" s="24"/>
      <c r="W50" s="24"/>
      <c r="X50" s="24">
        <f t="shared" si="1"/>
        <v>0</v>
      </c>
      <c r="Y50" s="24"/>
      <c r="Z50" s="24"/>
      <c r="AA50" s="24"/>
      <c r="AB50" s="24"/>
      <c r="AC50" s="24"/>
      <c r="AD50" s="24"/>
      <c r="AE50" s="24">
        <v>1.0</v>
      </c>
      <c r="AF50" s="24"/>
      <c r="AG50" s="24"/>
      <c r="AH50" s="24"/>
      <c r="AI50" s="24"/>
      <c r="AJ50" s="23"/>
      <c r="AK50" s="23"/>
      <c r="AL50" s="23"/>
      <c r="AM50" s="23"/>
      <c r="AN50" s="24"/>
      <c r="AO50" s="24"/>
      <c r="AP50" s="25">
        <f t="shared" si="2"/>
        <v>0</v>
      </c>
      <c r="AQ50" s="24"/>
      <c r="AR50" s="24"/>
      <c r="AS50" s="24"/>
      <c r="AT50" s="24">
        <v>1.0</v>
      </c>
      <c r="AU50" s="24"/>
      <c r="AV50" s="27"/>
      <c r="AW50" s="28" t="s">
        <v>112</v>
      </c>
    </row>
    <row r="51" ht="15.75" customHeight="1">
      <c r="A51" s="20">
        <v>45.0</v>
      </c>
      <c r="B51" s="20" t="s">
        <v>114</v>
      </c>
      <c r="C51" s="21">
        <v>37.0</v>
      </c>
      <c r="D51" s="22">
        <v>44728.0</v>
      </c>
      <c r="E51" s="23"/>
      <c r="F51" s="23"/>
      <c r="G51" s="23"/>
      <c r="H51" s="23"/>
      <c r="I51" s="24">
        <v>1.0</v>
      </c>
      <c r="J51" s="23"/>
      <c r="K51" s="23"/>
      <c r="L51" s="23"/>
      <c r="M51" s="23"/>
      <c r="N51" s="24">
        <v>1.0</v>
      </c>
      <c r="O51" s="23"/>
      <c r="P51" s="24"/>
      <c r="Q51" s="24"/>
      <c r="R51" s="24">
        <v>13.0</v>
      </c>
      <c r="S51" s="24"/>
      <c r="T51" s="24">
        <v>1.0</v>
      </c>
      <c r="U51" s="24"/>
      <c r="V51" s="24"/>
      <c r="W51" s="24"/>
      <c r="X51" s="24">
        <f t="shared" si="1"/>
        <v>0</v>
      </c>
      <c r="Y51" s="24"/>
      <c r="Z51" s="24"/>
      <c r="AA51" s="24"/>
      <c r="AB51" s="24"/>
      <c r="AC51" s="24"/>
      <c r="AD51" s="24"/>
      <c r="AE51" s="24">
        <v>1.0</v>
      </c>
      <c r="AF51" s="24"/>
      <c r="AG51" s="24">
        <v>1.0</v>
      </c>
      <c r="AH51" s="24"/>
      <c r="AI51" s="24"/>
      <c r="AJ51" s="24">
        <v>1.0</v>
      </c>
      <c r="AK51" s="23"/>
      <c r="AL51" s="23"/>
      <c r="AM51" s="23"/>
      <c r="AN51" s="24"/>
      <c r="AO51" s="24"/>
      <c r="AP51" s="25">
        <f t="shared" si="2"/>
        <v>1</v>
      </c>
      <c r="AQ51" s="24"/>
      <c r="AR51" s="24"/>
      <c r="AS51" s="24"/>
      <c r="AT51" s="24"/>
      <c r="AU51" s="24"/>
      <c r="AV51" s="27"/>
      <c r="AW51" s="28" t="s">
        <v>115</v>
      </c>
    </row>
    <row r="52" ht="15.75" customHeight="1">
      <c r="A52" s="20">
        <v>47.0</v>
      </c>
      <c r="B52" s="20" t="s">
        <v>118</v>
      </c>
      <c r="C52" s="21">
        <v>23.0</v>
      </c>
      <c r="D52" s="22">
        <v>44729.0</v>
      </c>
      <c r="E52" s="23"/>
      <c r="F52" s="23"/>
      <c r="G52" s="24">
        <v>1.0</v>
      </c>
      <c r="H52" s="23"/>
      <c r="I52" s="23"/>
      <c r="J52" s="23"/>
      <c r="K52" s="23"/>
      <c r="L52" s="23"/>
      <c r="M52" s="23"/>
      <c r="N52" s="24">
        <v>1.0</v>
      </c>
      <c r="O52" s="23"/>
      <c r="P52" s="24"/>
      <c r="Q52" s="24"/>
      <c r="R52" s="24">
        <v>4.0</v>
      </c>
      <c r="S52" s="24"/>
      <c r="T52" s="24">
        <v>1.0</v>
      </c>
      <c r="U52" s="24"/>
      <c r="V52" s="24">
        <v>1.0</v>
      </c>
      <c r="W52" s="24">
        <v>1.0</v>
      </c>
      <c r="X52" s="24">
        <f t="shared" si="1"/>
        <v>1</v>
      </c>
      <c r="Y52" s="24"/>
      <c r="Z52" s="24"/>
      <c r="AA52" s="24"/>
      <c r="AB52" s="24"/>
      <c r="AC52" s="24"/>
      <c r="AD52" s="24"/>
      <c r="AE52" s="24">
        <v>1.0</v>
      </c>
      <c r="AF52" s="24"/>
      <c r="AG52" s="24">
        <v>1.0</v>
      </c>
      <c r="AH52" s="24">
        <v>1.0</v>
      </c>
      <c r="AI52" s="24"/>
      <c r="AJ52" s="23"/>
      <c r="AK52" s="23"/>
      <c r="AL52" s="23"/>
      <c r="AM52" s="23"/>
      <c r="AN52" s="24"/>
      <c r="AO52" s="24"/>
      <c r="AP52" s="25">
        <f t="shared" si="2"/>
        <v>0</v>
      </c>
      <c r="AQ52" s="24"/>
      <c r="AR52" s="24"/>
      <c r="AS52" s="24"/>
      <c r="AT52" s="24"/>
      <c r="AU52" s="24"/>
      <c r="AV52" s="27"/>
      <c r="AW52" s="27"/>
    </row>
    <row r="53" ht="15.75" customHeight="1">
      <c r="A53" s="29">
        <v>49.0</v>
      </c>
      <c r="B53" s="29" t="s">
        <v>120</v>
      </c>
      <c r="C53" s="30" t="s">
        <v>121</v>
      </c>
      <c r="D53" s="30" t="s">
        <v>121</v>
      </c>
      <c r="E53" s="31"/>
      <c r="F53" s="31"/>
      <c r="G53" s="30"/>
      <c r="H53" s="31"/>
      <c r="I53" s="31"/>
      <c r="J53" s="31"/>
      <c r="K53" s="31"/>
      <c r="L53" s="31"/>
      <c r="M53" s="30">
        <v>1.0</v>
      </c>
      <c r="N53" s="24">
        <v>1.0</v>
      </c>
      <c r="O53" s="31"/>
      <c r="P53" s="30"/>
      <c r="Q53" s="30"/>
      <c r="R53" s="30">
        <v>10.0</v>
      </c>
      <c r="S53" s="30"/>
      <c r="T53" s="30"/>
      <c r="U53" s="30"/>
      <c r="V53" s="30">
        <v>1.0</v>
      </c>
      <c r="W53" s="30"/>
      <c r="X53" s="24">
        <f t="shared" si="1"/>
        <v>1</v>
      </c>
      <c r="Y53" s="30"/>
      <c r="Z53" s="30"/>
      <c r="AA53" s="30"/>
      <c r="AB53" s="30"/>
      <c r="AC53" s="30"/>
      <c r="AD53" s="30"/>
      <c r="AE53" s="30">
        <v>1.0</v>
      </c>
      <c r="AF53" s="30"/>
      <c r="AG53" s="30">
        <v>1.0</v>
      </c>
      <c r="AH53" s="30">
        <v>1.0</v>
      </c>
      <c r="AI53" s="30"/>
      <c r="AJ53" s="31"/>
      <c r="AK53" s="31"/>
      <c r="AL53" s="31"/>
      <c r="AM53" s="31"/>
      <c r="AN53" s="30"/>
      <c r="AO53" s="30"/>
      <c r="AP53" s="25">
        <f t="shared" si="2"/>
        <v>0</v>
      </c>
      <c r="AQ53" s="30"/>
      <c r="AR53" s="30"/>
      <c r="AS53" s="30"/>
      <c r="AT53" s="30"/>
      <c r="AU53" s="30"/>
      <c r="AV53" s="32"/>
      <c r="AW53" s="32"/>
    </row>
    <row r="54" ht="15.75" customHeight="1">
      <c r="A54" s="29">
        <v>50.0</v>
      </c>
      <c r="B54" s="29" t="s">
        <v>122</v>
      </c>
      <c r="C54" s="30" t="s">
        <v>121</v>
      </c>
      <c r="D54" s="30" t="s">
        <v>121</v>
      </c>
      <c r="E54" s="31"/>
      <c r="F54" s="31"/>
      <c r="G54" s="30"/>
      <c r="H54" s="31"/>
      <c r="I54" s="31"/>
      <c r="J54" s="31"/>
      <c r="K54" s="31"/>
      <c r="L54" s="31"/>
      <c r="M54" s="30">
        <v>1.0</v>
      </c>
      <c r="N54" s="24">
        <v>1.0</v>
      </c>
      <c r="O54" s="31"/>
      <c r="P54" s="30"/>
      <c r="Q54" s="30"/>
      <c r="R54" s="30">
        <v>8.0</v>
      </c>
      <c r="S54" s="30"/>
      <c r="T54" s="30">
        <v>1.0</v>
      </c>
      <c r="U54" s="30"/>
      <c r="V54" s="30"/>
      <c r="W54" s="30"/>
      <c r="X54" s="24">
        <f t="shared" si="1"/>
        <v>0</v>
      </c>
      <c r="Y54" s="30"/>
      <c r="Z54" s="30"/>
      <c r="AA54" s="30"/>
      <c r="AB54" s="30"/>
      <c r="AC54" s="30"/>
      <c r="AD54" s="30"/>
      <c r="AE54" s="30">
        <v>1.0</v>
      </c>
      <c r="AF54" s="30"/>
      <c r="AG54" s="30">
        <v>1.0</v>
      </c>
      <c r="AH54" s="30"/>
      <c r="AI54" s="30"/>
      <c r="AJ54" s="30">
        <v>1.0</v>
      </c>
      <c r="AK54" s="31"/>
      <c r="AL54" s="31"/>
      <c r="AM54" s="31"/>
      <c r="AN54" s="30"/>
      <c r="AO54" s="30"/>
      <c r="AP54" s="25">
        <f t="shared" si="2"/>
        <v>1</v>
      </c>
      <c r="AQ54" s="30"/>
      <c r="AR54" s="30"/>
      <c r="AS54" s="30">
        <v>1.0</v>
      </c>
      <c r="AT54" s="30"/>
      <c r="AU54" s="30"/>
      <c r="AV54" s="32"/>
      <c r="AW54" s="32"/>
    </row>
    <row r="55" ht="15.75" customHeight="1">
      <c r="A55" s="29">
        <v>54.0</v>
      </c>
      <c r="B55" s="29" t="s">
        <v>125</v>
      </c>
      <c r="C55" s="30" t="s">
        <v>121</v>
      </c>
      <c r="D55" s="30" t="s">
        <v>121</v>
      </c>
      <c r="E55" s="31"/>
      <c r="F55" s="31"/>
      <c r="G55" s="30"/>
      <c r="H55" s="31"/>
      <c r="I55" s="31"/>
      <c r="J55" s="31"/>
      <c r="K55" s="31"/>
      <c r="L55" s="31"/>
      <c r="M55" s="30">
        <v>1.0</v>
      </c>
      <c r="N55" s="24">
        <v>1.0</v>
      </c>
      <c r="O55" s="31"/>
      <c r="P55" s="30"/>
      <c r="Q55" s="30"/>
      <c r="R55" s="30">
        <v>3.0</v>
      </c>
      <c r="S55" s="30"/>
      <c r="T55" s="30"/>
      <c r="U55" s="30"/>
      <c r="V55" s="30"/>
      <c r="W55" s="30">
        <v>1.0</v>
      </c>
      <c r="X55" s="24">
        <f t="shared" si="1"/>
        <v>1</v>
      </c>
      <c r="Y55" s="30"/>
      <c r="Z55" s="30"/>
      <c r="AA55" s="30"/>
      <c r="AB55" s="30"/>
      <c r="AC55" s="30"/>
      <c r="AD55" s="30"/>
      <c r="AE55" s="30">
        <v>1.0</v>
      </c>
      <c r="AF55" s="30"/>
      <c r="AG55" s="30"/>
      <c r="AH55" s="30"/>
      <c r="AI55" s="30"/>
      <c r="AJ55" s="31"/>
      <c r="AK55" s="31"/>
      <c r="AL55" s="31"/>
      <c r="AM55" s="31"/>
      <c r="AN55" s="30"/>
      <c r="AO55" s="30"/>
      <c r="AP55" s="25">
        <f t="shared" si="2"/>
        <v>0</v>
      </c>
      <c r="AQ55" s="30"/>
      <c r="AR55" s="30"/>
      <c r="AS55" s="30"/>
      <c r="AT55" s="30">
        <v>1.0</v>
      </c>
      <c r="AU55" s="30"/>
      <c r="AV55" s="32"/>
      <c r="AW55" s="32"/>
    </row>
    <row r="56" ht="15.75" customHeight="1">
      <c r="A56" s="20">
        <v>58.0</v>
      </c>
      <c r="B56" s="20" t="s">
        <v>129</v>
      </c>
      <c r="C56" s="24">
        <v>26.0</v>
      </c>
      <c r="D56" s="22">
        <v>44733.0</v>
      </c>
      <c r="E56" s="23"/>
      <c r="F56" s="23"/>
      <c r="G56" s="24"/>
      <c r="H56" s="24">
        <v>1.0</v>
      </c>
      <c r="I56" s="23"/>
      <c r="J56" s="23"/>
      <c r="K56" s="23"/>
      <c r="L56" s="23"/>
      <c r="M56" s="23"/>
      <c r="N56" s="24">
        <v>1.0</v>
      </c>
      <c r="O56" s="23"/>
      <c r="P56" s="24"/>
      <c r="Q56" s="24"/>
      <c r="R56" s="24">
        <v>6.0</v>
      </c>
      <c r="S56" s="24"/>
      <c r="T56" s="24">
        <v>1.0</v>
      </c>
      <c r="U56" s="24"/>
      <c r="V56" s="24"/>
      <c r="W56" s="24"/>
      <c r="X56" s="24">
        <f t="shared" si="1"/>
        <v>0</v>
      </c>
      <c r="Y56" s="24"/>
      <c r="Z56" s="24"/>
      <c r="AA56" s="24"/>
      <c r="AB56" s="24"/>
      <c r="AC56" s="24"/>
      <c r="AD56" s="24"/>
      <c r="AE56" s="24">
        <v>1.0</v>
      </c>
      <c r="AF56" s="24"/>
      <c r="AG56" s="24">
        <v>1.0</v>
      </c>
      <c r="AH56" s="24"/>
      <c r="AI56" s="24"/>
      <c r="AJ56" s="23"/>
      <c r="AK56" s="23"/>
      <c r="AL56" s="23"/>
      <c r="AM56" s="23"/>
      <c r="AN56" s="24"/>
      <c r="AO56" s="24"/>
      <c r="AP56" s="25">
        <f t="shared" si="2"/>
        <v>0</v>
      </c>
      <c r="AQ56" s="24"/>
      <c r="AR56" s="24"/>
      <c r="AS56" s="24"/>
      <c r="AT56" s="24"/>
      <c r="AU56" s="24"/>
      <c r="AV56" s="27"/>
      <c r="AW56" s="28" t="s">
        <v>130</v>
      </c>
    </row>
    <row r="57" ht="15.75" customHeight="1">
      <c r="A57" s="21">
        <v>59.0</v>
      </c>
      <c r="B57" s="82" t="s">
        <v>131</v>
      </c>
      <c r="C57" s="33">
        <v>7.0</v>
      </c>
      <c r="D57" s="34">
        <v>44733.0</v>
      </c>
      <c r="E57" s="33">
        <v>1.0</v>
      </c>
      <c r="F57" s="35"/>
      <c r="G57" s="33"/>
      <c r="H57" s="35"/>
      <c r="I57" s="35"/>
      <c r="J57" s="35"/>
      <c r="K57" s="35"/>
      <c r="L57" s="35"/>
      <c r="M57" s="35"/>
      <c r="N57" s="33">
        <v>1.0</v>
      </c>
      <c r="O57" s="35"/>
      <c r="P57" s="33"/>
      <c r="Q57" s="33"/>
      <c r="R57" s="33">
        <v>7.0</v>
      </c>
      <c r="S57" s="33"/>
      <c r="T57" s="33">
        <v>1.0</v>
      </c>
      <c r="U57" s="33"/>
      <c r="V57" s="33"/>
      <c r="W57" s="33"/>
      <c r="X57" s="33">
        <f t="shared" si="1"/>
        <v>0</v>
      </c>
      <c r="Y57" s="33"/>
      <c r="Z57" s="33"/>
      <c r="AA57" s="33"/>
      <c r="AB57" s="33"/>
      <c r="AC57" s="33"/>
      <c r="AD57" s="33"/>
      <c r="AE57" s="33">
        <v>1.0</v>
      </c>
      <c r="AF57" s="33"/>
      <c r="AG57" s="33"/>
      <c r="AH57" s="33">
        <v>1.0</v>
      </c>
      <c r="AI57" s="33"/>
      <c r="AJ57" s="35"/>
      <c r="AK57" s="35"/>
      <c r="AL57" s="35"/>
      <c r="AM57" s="35"/>
      <c r="AN57" s="33"/>
      <c r="AO57" s="33"/>
      <c r="AP57" s="36">
        <f t="shared" si="2"/>
        <v>0</v>
      </c>
      <c r="AQ57" s="33"/>
      <c r="AR57" s="33"/>
      <c r="AS57" s="33"/>
      <c r="AT57" s="33"/>
      <c r="AU57" s="33"/>
      <c r="AV57" s="83" t="s">
        <v>132</v>
      </c>
      <c r="AW57" s="37"/>
    </row>
    <row r="58" ht="15.75" customHeight="1">
      <c r="A58" s="24"/>
      <c r="B58" s="24"/>
      <c r="C58" s="24"/>
      <c r="D58" s="22"/>
      <c r="E58" s="23"/>
      <c r="F58" s="23"/>
      <c r="G58" s="23"/>
      <c r="H58" s="23"/>
      <c r="I58" s="23"/>
      <c r="J58" s="23"/>
      <c r="K58" s="23"/>
      <c r="L58" s="23"/>
      <c r="M58" s="23"/>
      <c r="N58" s="24"/>
      <c r="O58" s="23"/>
      <c r="P58" s="23"/>
      <c r="Q58" s="23"/>
      <c r="R58" s="23"/>
      <c r="S58" s="23"/>
      <c r="T58" s="23"/>
      <c r="U58" s="23"/>
      <c r="V58" s="23"/>
      <c r="W58" s="23"/>
      <c r="X58" s="23">
        <f t="shared" si="1"/>
        <v>0</v>
      </c>
      <c r="Y58" s="23"/>
      <c r="Z58" s="23"/>
      <c r="AA58" s="23"/>
      <c r="AB58" s="23"/>
      <c r="AC58" s="23"/>
      <c r="AD58" s="23"/>
      <c r="AE58" s="23"/>
      <c r="AF58" s="23"/>
      <c r="AG58" s="23"/>
      <c r="AH58" s="24"/>
      <c r="AI58" s="24"/>
      <c r="AJ58" s="23"/>
      <c r="AK58" s="23"/>
      <c r="AL58" s="23"/>
      <c r="AM58" s="23"/>
      <c r="AN58" s="24"/>
      <c r="AO58" s="24"/>
      <c r="AP58" s="25">
        <f t="shared" si="2"/>
        <v>0</v>
      </c>
      <c r="AQ58" s="23"/>
      <c r="AR58" s="23"/>
      <c r="AS58" s="24"/>
      <c r="AT58" s="23"/>
      <c r="AU58" s="23"/>
      <c r="AV58" s="27"/>
      <c r="AW58" s="27"/>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7"/>
      <c r="AW59" s="27"/>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7"/>
      <c r="AW60" s="27"/>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7"/>
      <c r="AW61" s="27"/>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7"/>
      <c r="AW62" s="27"/>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7"/>
      <c r="AW63" s="27"/>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7"/>
      <c r="AW64" s="27"/>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7"/>
      <c r="AW65" s="27"/>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7"/>
      <c r="AW66" s="27"/>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7"/>
      <c r="AW67" s="27"/>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7"/>
      <c r="AW68" s="27"/>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7"/>
      <c r="AW69" s="27"/>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7"/>
      <c r="AW70" s="27"/>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7"/>
      <c r="AW71" s="27"/>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7"/>
      <c r="AW72" s="27"/>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7"/>
      <c r="AW73" s="27"/>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7"/>
      <c r="AW74" s="27"/>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7"/>
      <c r="AW75" s="27"/>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7"/>
      <c r="AW76" s="27"/>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7"/>
      <c r="AW77" s="27"/>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7"/>
      <c r="AW78" s="27"/>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7"/>
      <c r="AW79" s="27"/>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7"/>
      <c r="AW80" s="27"/>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7"/>
      <c r="AW81" s="27"/>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7"/>
      <c r="AW82" s="27"/>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7"/>
      <c r="AW83" s="27"/>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7"/>
      <c r="AW84" s="27"/>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7"/>
      <c r="AW85" s="27"/>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7"/>
      <c r="AW86" s="27"/>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7"/>
      <c r="AW87" s="27"/>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7"/>
      <c r="AW88" s="27"/>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7"/>
      <c r="AW89" s="27"/>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7"/>
      <c r="AW90" s="27"/>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7"/>
      <c r="AW91" s="27"/>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7"/>
      <c r="AW92" s="27"/>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7"/>
      <c r="AW93" s="27"/>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7"/>
      <c r="AW94" s="27"/>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7"/>
      <c r="AW95" s="27"/>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7"/>
      <c r="AW96" s="27"/>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7"/>
      <c r="AW97" s="27"/>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7"/>
      <c r="AW98" s="27"/>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7"/>
      <c r="AW99" s="27"/>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7"/>
      <c r="AW100" s="27"/>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7"/>
      <c r="AW101" s="27"/>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7"/>
      <c r="AW102" s="27"/>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7"/>
      <c r="AW103" s="27"/>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7"/>
      <c r="AW104" s="27"/>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7"/>
      <c r="AW105" s="27"/>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7"/>
      <c r="AW106" s="27"/>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7"/>
      <c r="AW107" s="27"/>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7"/>
      <c r="AW108" s="27"/>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7"/>
      <c r="AW109" s="27"/>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7"/>
      <c r="AW110" s="27"/>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7"/>
      <c r="AW111" s="27"/>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7"/>
      <c r="AW112" s="27"/>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7"/>
      <c r="AW113" s="27"/>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7"/>
      <c r="AW114" s="27"/>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7"/>
      <c r="AW115" s="27"/>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7"/>
      <c r="AW116" s="27"/>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7"/>
      <c r="AW117" s="27"/>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7"/>
      <c r="AW118" s="27"/>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7"/>
      <c r="AW119" s="27"/>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7"/>
      <c r="AW120" s="27"/>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7"/>
      <c r="AW121" s="27"/>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7"/>
      <c r="AW122" s="27"/>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7"/>
      <c r="AW123" s="27"/>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7"/>
      <c r="AW124" s="27"/>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7"/>
      <c r="AW125" s="27"/>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7"/>
      <c r="AW126" s="27"/>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7"/>
      <c r="AW127" s="27"/>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7"/>
      <c r="AW128" s="27"/>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7"/>
      <c r="AW129" s="27"/>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7"/>
      <c r="AW130" s="27"/>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7"/>
      <c r="AW131" s="27"/>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7"/>
      <c r="AW132" s="27"/>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7"/>
      <c r="AW133" s="27"/>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7"/>
      <c r="AW134" s="27"/>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7"/>
      <c r="AW135" s="27"/>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7"/>
      <c r="AW136" s="27"/>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7"/>
      <c r="AW137" s="27"/>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7"/>
      <c r="AW138" s="27"/>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7"/>
      <c r="AW139" s="27"/>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7"/>
      <c r="AW140" s="27"/>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7"/>
      <c r="AW141" s="27"/>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7"/>
      <c r="AW142" s="27"/>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7"/>
      <c r="AW143" s="27"/>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7"/>
      <c r="AW144" s="27"/>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7"/>
      <c r="AW145" s="27"/>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7"/>
      <c r="AW146" s="27"/>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7"/>
      <c r="AW147" s="27"/>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7"/>
      <c r="AW148" s="27"/>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7"/>
      <c r="AW149" s="27"/>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7"/>
      <c r="AW150" s="27"/>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7"/>
      <c r="AW151" s="27"/>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7"/>
      <c r="AW152" s="27"/>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7"/>
      <c r="AW153" s="27"/>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7"/>
      <c r="AW154" s="27"/>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7"/>
      <c r="AW155" s="27"/>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7"/>
      <c r="AW156" s="27"/>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7"/>
      <c r="AW157" s="27"/>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7"/>
      <c r="AW158" s="27"/>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7"/>
      <c r="AW159" s="27"/>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7"/>
      <c r="AW160" s="27"/>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7"/>
      <c r="AW161" s="27"/>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7"/>
      <c r="AW162" s="27"/>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7"/>
      <c r="AW163" s="27"/>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7"/>
      <c r="AW164" s="27"/>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7"/>
      <c r="AW165" s="27"/>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7"/>
      <c r="AW166" s="27"/>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7"/>
      <c r="AW167" s="27"/>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7"/>
      <c r="AW168" s="27"/>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7"/>
      <c r="AW169" s="27"/>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7"/>
      <c r="AW170" s="27"/>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7"/>
      <c r="AW171" s="27"/>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7"/>
      <c r="AW172" s="27"/>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7"/>
      <c r="AW173" s="27"/>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7"/>
      <c r="AW174" s="27"/>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7"/>
      <c r="AW175" s="27"/>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7"/>
      <c r="AW176" s="27"/>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7"/>
      <c r="AW177" s="27"/>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7"/>
      <c r="AW178" s="27"/>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7"/>
      <c r="AW179" s="27"/>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7"/>
      <c r="AW180" s="27"/>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7"/>
      <c r="AW181" s="27"/>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7"/>
      <c r="AW182" s="27"/>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7"/>
      <c r="AW183" s="27"/>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7"/>
      <c r="AW184" s="27"/>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7"/>
      <c r="AW185" s="27"/>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7"/>
      <c r="AW186" s="27"/>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7"/>
      <c r="AW187" s="27"/>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7"/>
      <c r="AW188" s="27"/>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7"/>
      <c r="AW189" s="27"/>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7"/>
      <c r="AW190" s="27"/>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7"/>
      <c r="AW191" s="27"/>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7"/>
      <c r="AW192" s="27"/>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7"/>
      <c r="AW193" s="27"/>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7"/>
      <c r="AW194" s="27"/>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7"/>
      <c r="AW195" s="27"/>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7"/>
      <c r="AW196" s="27"/>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7"/>
      <c r="AW197" s="27"/>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7"/>
      <c r="AW198" s="27"/>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7"/>
      <c r="AW199" s="27"/>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7"/>
      <c r="AW200" s="27"/>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7"/>
      <c r="AW201" s="27"/>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7"/>
      <c r="AW202" s="27"/>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7"/>
      <c r="AW203" s="27"/>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7"/>
      <c r="AW204" s="27"/>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7"/>
      <c r="AW205" s="27"/>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7"/>
      <c r="AW206" s="27"/>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7"/>
      <c r="AW207" s="27"/>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7"/>
      <c r="AW208" s="27"/>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7"/>
      <c r="AW209" s="27"/>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7"/>
      <c r="AW210" s="27"/>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7"/>
      <c r="AW211" s="27"/>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7"/>
      <c r="AW212" s="27"/>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7"/>
      <c r="AW213" s="27"/>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7"/>
      <c r="AW214" s="27"/>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7"/>
      <c r="AW215" s="27"/>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7"/>
      <c r="AW216" s="27"/>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7"/>
      <c r="AW217" s="27"/>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7"/>
      <c r="AW218" s="27"/>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7"/>
      <c r="AW219" s="27"/>
    </row>
    <row r="220" ht="15.7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7"/>
      <c r="AW220" s="27"/>
    </row>
    <row r="221" ht="15.7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7"/>
      <c r="AW221" s="27"/>
    </row>
    <row r="222" ht="15.7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7"/>
      <c r="AW222" s="27"/>
    </row>
    <row r="223" ht="15.7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7"/>
      <c r="AW223" s="27"/>
    </row>
    <row r="224" ht="15.7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7"/>
      <c r="AW224" s="27"/>
    </row>
    <row r="225" ht="15.7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7"/>
      <c r="AW225" s="27"/>
    </row>
    <row r="226" ht="15.7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7"/>
      <c r="AW226" s="27"/>
    </row>
    <row r="227" ht="15.7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7"/>
      <c r="AW227" s="27"/>
    </row>
    <row r="228" ht="15.7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7"/>
      <c r="AW228" s="27"/>
    </row>
    <row r="229" ht="15.7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7"/>
      <c r="AW229" s="27"/>
    </row>
    <row r="230" ht="15.7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7"/>
      <c r="AW230" s="27"/>
    </row>
    <row r="231" ht="15.7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7"/>
      <c r="AW231" s="27"/>
    </row>
    <row r="232" ht="15.7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7"/>
      <c r="AW232" s="27"/>
    </row>
    <row r="233" ht="15.7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7"/>
      <c r="AW233" s="27"/>
    </row>
    <row r="234" ht="15.7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7"/>
      <c r="AW234" s="27"/>
    </row>
    <row r="235" ht="15.7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7"/>
      <c r="AW235" s="27"/>
    </row>
    <row r="236" ht="15.7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7"/>
      <c r="AW236" s="27"/>
    </row>
    <row r="237" ht="15.7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7"/>
      <c r="AW237" s="27"/>
    </row>
    <row r="238" ht="15.7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7"/>
      <c r="AW238" s="27"/>
    </row>
    <row r="239" ht="15.7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7"/>
      <c r="AW239" s="27"/>
    </row>
    <row r="240" ht="15.7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7"/>
      <c r="AW240" s="27"/>
    </row>
    <row r="241" ht="15.7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7"/>
      <c r="AW241" s="27"/>
    </row>
    <row r="242" ht="15.7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7"/>
      <c r="AW242" s="27"/>
    </row>
    <row r="243" ht="15.7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7"/>
      <c r="AW243" s="27"/>
    </row>
    <row r="244" ht="15.7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7"/>
      <c r="AW244" s="27"/>
    </row>
    <row r="245" ht="15.7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7"/>
      <c r="AW245" s="27"/>
    </row>
    <row r="246" ht="15.7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7"/>
      <c r="AW246" s="27"/>
    </row>
    <row r="247" ht="15.7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7"/>
      <c r="AW247" s="27"/>
    </row>
    <row r="248" ht="15.7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7"/>
      <c r="AW248" s="27"/>
    </row>
    <row r="249" ht="15.7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7"/>
      <c r="AW249" s="27"/>
    </row>
    <row r="250" ht="15.7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7"/>
      <c r="AW250" s="27"/>
    </row>
    <row r="251" ht="15.7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7"/>
      <c r="AW251" s="27"/>
    </row>
    <row r="252" ht="15.7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7"/>
      <c r="AW252" s="27"/>
    </row>
    <row r="253" ht="15.7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7"/>
      <c r="AW253" s="27"/>
    </row>
    <row r="254" ht="15.7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7"/>
      <c r="AW254" s="27"/>
    </row>
    <row r="255" ht="15.7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7"/>
      <c r="AW255" s="27"/>
    </row>
    <row r="256" ht="15.7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7"/>
      <c r="AW256" s="27"/>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4.88"/>
    <col customWidth="1" min="2" max="2" width="10.63"/>
    <col customWidth="1" min="3" max="3" width="8.5"/>
    <col customWidth="1" min="4" max="4" width="9.63"/>
    <col customWidth="1" min="5" max="13" width="6.38"/>
    <col customWidth="1" min="14" max="14" width="8.5"/>
    <col customWidth="1" min="15" max="15" width="6.38"/>
    <col customWidth="1" hidden="1" min="16" max="17" width="8.25"/>
    <col customWidth="1" min="18" max="18" width="8.25"/>
    <col customWidth="1" min="19" max="23" width="9.13"/>
    <col customWidth="1" hidden="1" min="24" max="29" width="10.25"/>
    <col customWidth="1" min="30" max="32" width="10.25"/>
    <col customWidth="1" min="33" max="33" width="7.63"/>
    <col customWidth="1" min="34" max="34" width="8.88"/>
    <col customWidth="1" min="35" max="35" width="7.13"/>
    <col customWidth="1" min="36" max="36" width="9.25"/>
    <col customWidth="1" min="37" max="37" width="7.88"/>
    <col customWidth="1" min="38" max="38" width="7.13"/>
    <col customWidth="1" min="39" max="40" width="7.63"/>
    <col customWidth="1" min="41" max="41" width="7.13"/>
    <col customWidth="1" min="42" max="42" width="9.75"/>
    <col customWidth="1" min="43" max="44" width="9.63"/>
    <col customWidth="1" min="45" max="45" width="10.88"/>
    <col customWidth="1" min="46" max="46" width="9.13"/>
  </cols>
  <sheetData>
    <row r="1" ht="15.75" customHeight="1">
      <c r="A1" s="246"/>
      <c r="B1" s="246"/>
      <c r="C1" s="246"/>
      <c r="D1" s="246"/>
      <c r="E1" s="247" t="s">
        <v>0</v>
      </c>
      <c r="F1" s="247"/>
      <c r="G1" s="247"/>
      <c r="H1" s="247"/>
      <c r="I1" s="247"/>
      <c r="J1" s="247"/>
      <c r="K1" s="247"/>
      <c r="L1" s="247"/>
      <c r="M1" s="247"/>
      <c r="N1" s="246"/>
      <c r="O1" s="246"/>
      <c r="P1" s="246"/>
      <c r="Q1" s="246"/>
      <c r="R1" s="246"/>
      <c r="S1" s="248" t="s">
        <v>1</v>
      </c>
      <c r="T1" s="249"/>
      <c r="U1" s="249"/>
      <c r="V1" s="249"/>
      <c r="W1" s="249"/>
      <c r="X1" s="250"/>
      <c r="Y1" s="249"/>
      <c r="Z1" s="249"/>
      <c r="AA1" s="249"/>
      <c r="AB1" s="249"/>
      <c r="AC1" s="249"/>
      <c r="AD1" s="248" t="s">
        <v>2</v>
      </c>
      <c r="AE1" s="249"/>
      <c r="AF1" s="249"/>
      <c r="AG1" s="248" t="s">
        <v>3</v>
      </c>
      <c r="AH1" s="248"/>
      <c r="AI1" s="248"/>
      <c r="AJ1" s="248"/>
      <c r="AK1" s="248"/>
      <c r="AL1" s="248"/>
      <c r="AM1" s="248"/>
      <c r="AN1" s="248"/>
      <c r="AO1" s="248"/>
      <c r="AP1" s="250"/>
      <c r="AQ1" s="248"/>
      <c r="AR1" s="248"/>
      <c r="AS1" s="248"/>
      <c r="AT1" s="250"/>
      <c r="AU1" s="251" t="s">
        <v>4</v>
      </c>
      <c r="AV1" s="252"/>
    </row>
    <row r="2" ht="101.25" customHeight="1">
      <c r="A2" s="253" t="s">
        <v>5</v>
      </c>
      <c r="B2" s="253" t="s">
        <v>6</v>
      </c>
      <c r="C2" s="253" t="s">
        <v>7</v>
      </c>
      <c r="D2" s="253" t="s">
        <v>8</v>
      </c>
      <c r="E2" s="253" t="s">
        <v>9</v>
      </c>
      <c r="F2" s="253" t="s">
        <v>10</v>
      </c>
      <c r="G2" s="253" t="s">
        <v>11</v>
      </c>
      <c r="H2" s="253" t="s">
        <v>12</v>
      </c>
      <c r="I2" s="253" t="s">
        <v>13</v>
      </c>
      <c r="J2" s="253" t="s">
        <v>14</v>
      </c>
      <c r="K2" s="253" t="s">
        <v>15</v>
      </c>
      <c r="L2" s="253" t="s">
        <v>16</v>
      </c>
      <c r="M2" s="253" t="s">
        <v>17</v>
      </c>
      <c r="N2" s="254" t="s">
        <v>18</v>
      </c>
      <c r="O2" s="254" t="s">
        <v>19</v>
      </c>
      <c r="P2" s="253" t="s">
        <v>20</v>
      </c>
      <c r="Q2" s="253" t="s">
        <v>21</v>
      </c>
      <c r="R2" s="253" t="s">
        <v>22</v>
      </c>
      <c r="S2" s="253" t="s">
        <v>24</v>
      </c>
      <c r="T2" s="253" t="s">
        <v>25</v>
      </c>
      <c r="U2" s="253" t="s">
        <v>26</v>
      </c>
      <c r="V2" s="253" t="s">
        <v>27</v>
      </c>
      <c r="W2" s="253" t="s">
        <v>28</v>
      </c>
      <c r="X2" s="253" t="s">
        <v>29</v>
      </c>
      <c r="Y2" s="253" t="s">
        <v>30</v>
      </c>
      <c r="Z2" s="253" t="s">
        <v>31</v>
      </c>
      <c r="AA2" s="253" t="s">
        <v>32</v>
      </c>
      <c r="AB2" s="253" t="s">
        <v>33</v>
      </c>
      <c r="AC2" s="253" t="s">
        <v>34</v>
      </c>
      <c r="AD2" s="253" t="s">
        <v>35</v>
      </c>
      <c r="AE2" s="253" t="s">
        <v>36</v>
      </c>
      <c r="AF2" s="253" t="s">
        <v>37</v>
      </c>
      <c r="AG2" s="254" t="s">
        <v>38</v>
      </c>
      <c r="AH2" s="253" t="s">
        <v>39</v>
      </c>
      <c r="AI2" s="253" t="s">
        <v>40</v>
      </c>
      <c r="AJ2" s="253" t="s">
        <v>41</v>
      </c>
      <c r="AK2" s="253" t="s">
        <v>42</v>
      </c>
      <c r="AL2" s="253" t="s">
        <v>43</v>
      </c>
      <c r="AM2" s="253" t="s">
        <v>44</v>
      </c>
      <c r="AN2" s="253" t="s">
        <v>45</v>
      </c>
      <c r="AO2" s="254" t="s">
        <v>46</v>
      </c>
      <c r="AP2" s="253" t="s">
        <v>47</v>
      </c>
      <c r="AQ2" s="253" t="s">
        <v>48</v>
      </c>
      <c r="AR2" s="254" t="s">
        <v>50</v>
      </c>
      <c r="AS2" s="254" t="s">
        <v>51</v>
      </c>
      <c r="AT2" s="254" t="s">
        <v>52</v>
      </c>
      <c r="AU2" s="255" t="s">
        <v>53</v>
      </c>
      <c r="AV2" s="255" t="s">
        <v>54</v>
      </c>
    </row>
    <row r="3" ht="15.75" customHeight="1">
      <c r="A3" s="20">
        <v>5.0</v>
      </c>
      <c r="B3" s="20" t="s">
        <v>63</v>
      </c>
      <c r="C3" s="21">
        <v>44.0</v>
      </c>
      <c r="D3" s="22">
        <v>44726.0</v>
      </c>
      <c r="E3" s="23"/>
      <c r="F3" s="23"/>
      <c r="G3" s="23"/>
      <c r="H3" s="23"/>
      <c r="I3" s="23"/>
      <c r="J3" s="24">
        <v>1.0</v>
      </c>
      <c r="K3" s="23"/>
      <c r="L3" s="23"/>
      <c r="M3" s="23"/>
      <c r="N3" s="24">
        <v>1.0</v>
      </c>
      <c r="O3" s="23"/>
      <c r="P3" s="24"/>
      <c r="Q3" s="24"/>
      <c r="R3" s="24">
        <v>11.0</v>
      </c>
      <c r="S3" s="24">
        <v>1.0</v>
      </c>
      <c r="T3" s="23"/>
      <c r="U3" s="23"/>
      <c r="V3" s="23"/>
      <c r="W3" s="24">
        <f t="shared" ref="W3:W19" si="1">MAX(T3:V3)</f>
        <v>0</v>
      </c>
      <c r="X3" s="23"/>
      <c r="Y3" s="23"/>
      <c r="Z3" s="23"/>
      <c r="AA3" s="23"/>
      <c r="AB3" s="23"/>
      <c r="AC3" s="23"/>
      <c r="AD3" s="24">
        <v>1.0</v>
      </c>
      <c r="AE3" s="23"/>
      <c r="AF3" s="38"/>
      <c r="AG3" s="24">
        <v>1.0</v>
      </c>
      <c r="AH3" s="24"/>
      <c r="AI3" s="24"/>
      <c r="AJ3" s="24"/>
      <c r="AK3" s="24">
        <v>1.0</v>
      </c>
      <c r="AL3" s="24"/>
      <c r="AM3" s="24"/>
      <c r="AN3" s="24"/>
      <c r="AO3" s="25">
        <f t="shared" ref="AO3:AO19" si="2">MAX(AI3:AN3)</f>
        <v>1</v>
      </c>
      <c r="AP3" s="24"/>
      <c r="AQ3" s="23"/>
      <c r="AR3" s="24"/>
      <c r="AS3" s="24"/>
      <c r="AT3" s="23"/>
      <c r="AU3" s="28" t="s">
        <v>64</v>
      </c>
    </row>
    <row r="4" ht="15.75" customHeight="1">
      <c r="A4" s="20">
        <v>6.0</v>
      </c>
      <c r="B4" s="20" t="s">
        <v>65</v>
      </c>
      <c r="C4" s="21">
        <v>2.0</v>
      </c>
      <c r="D4" s="22">
        <v>44726.0</v>
      </c>
      <c r="E4" s="24">
        <v>1.0</v>
      </c>
      <c r="F4" s="23"/>
      <c r="G4" s="23"/>
      <c r="H4" s="23"/>
      <c r="I4" s="23"/>
      <c r="J4" s="23"/>
      <c r="K4" s="23"/>
      <c r="L4" s="23"/>
      <c r="M4" s="23"/>
      <c r="N4" s="24">
        <v>1.0</v>
      </c>
      <c r="O4" s="23"/>
      <c r="P4" s="24"/>
      <c r="Q4" s="24"/>
      <c r="R4" s="24">
        <v>2.0</v>
      </c>
      <c r="S4" s="24">
        <v>1.0</v>
      </c>
      <c r="T4" s="23"/>
      <c r="U4" s="23"/>
      <c r="V4" s="23"/>
      <c r="W4" s="24">
        <f t="shared" si="1"/>
        <v>0</v>
      </c>
      <c r="X4" s="23"/>
      <c r="Y4" s="24"/>
      <c r="Z4" s="23"/>
      <c r="AA4" s="23"/>
      <c r="AB4" s="23"/>
      <c r="AC4" s="23"/>
      <c r="AD4" s="24">
        <v>1.0</v>
      </c>
      <c r="AE4" s="23"/>
      <c r="AF4" s="38"/>
      <c r="AG4" s="24">
        <v>1.0</v>
      </c>
      <c r="AH4" s="24"/>
      <c r="AI4" s="24">
        <v>1.0</v>
      </c>
      <c r="AJ4" s="24"/>
      <c r="AK4" s="23"/>
      <c r="AL4" s="23"/>
      <c r="AM4" s="24"/>
      <c r="AN4" s="24"/>
      <c r="AO4" s="25">
        <f t="shared" si="2"/>
        <v>1</v>
      </c>
      <c r="AP4" s="24"/>
      <c r="AQ4" s="24">
        <v>1.0</v>
      </c>
      <c r="AR4" s="24"/>
      <c r="AS4" s="24">
        <v>1.0</v>
      </c>
      <c r="AT4" s="23"/>
      <c r="AU4" s="27"/>
      <c r="AV4" s="27"/>
    </row>
    <row r="5" ht="15.75" customHeight="1">
      <c r="A5" s="20">
        <v>8.0</v>
      </c>
      <c r="B5" s="20" t="s">
        <v>67</v>
      </c>
      <c r="C5" s="21">
        <v>28.0</v>
      </c>
      <c r="D5" s="22">
        <v>44726.0</v>
      </c>
      <c r="E5" s="23"/>
      <c r="F5" s="23"/>
      <c r="G5" s="23"/>
      <c r="H5" s="24">
        <v>1.0</v>
      </c>
      <c r="I5" s="23"/>
      <c r="J5" s="23"/>
      <c r="K5" s="23"/>
      <c r="L5" s="23"/>
      <c r="M5" s="23"/>
      <c r="N5" s="24">
        <v>1.0</v>
      </c>
      <c r="O5" s="23"/>
      <c r="P5" s="23"/>
      <c r="Q5" s="23"/>
      <c r="R5" s="24">
        <v>2.0</v>
      </c>
      <c r="S5" s="24">
        <v>1.0</v>
      </c>
      <c r="T5" s="23"/>
      <c r="U5" s="23"/>
      <c r="V5" s="23"/>
      <c r="W5" s="24">
        <f t="shared" si="1"/>
        <v>0</v>
      </c>
      <c r="X5" s="23"/>
      <c r="Y5" s="23"/>
      <c r="Z5" s="23"/>
      <c r="AA5" s="23"/>
      <c r="AB5" s="23"/>
      <c r="AC5" s="23"/>
      <c r="AD5" s="24">
        <v>1.0</v>
      </c>
      <c r="AE5" s="23"/>
      <c r="AF5" s="38"/>
      <c r="AG5" s="23"/>
      <c r="AH5" s="23"/>
      <c r="AI5" s="23"/>
      <c r="AJ5" s="23"/>
      <c r="AK5" s="24">
        <v>1.0</v>
      </c>
      <c r="AL5" s="23"/>
      <c r="AM5" s="23"/>
      <c r="AN5" s="23"/>
      <c r="AO5" s="25">
        <f t="shared" si="2"/>
        <v>1</v>
      </c>
      <c r="AP5" s="24">
        <v>1.0</v>
      </c>
      <c r="AQ5" s="24"/>
      <c r="AR5" s="24">
        <v>1.0</v>
      </c>
      <c r="AS5" s="24"/>
      <c r="AT5" s="23"/>
      <c r="AU5" s="27"/>
      <c r="AV5" s="28" t="s">
        <v>68</v>
      </c>
    </row>
    <row r="6" ht="15.75" customHeight="1">
      <c r="A6" s="20">
        <v>9.0</v>
      </c>
      <c r="B6" s="20" t="s">
        <v>69</v>
      </c>
      <c r="C6" s="21">
        <v>41.0</v>
      </c>
      <c r="D6" s="22">
        <v>44726.0</v>
      </c>
      <c r="E6" s="23"/>
      <c r="F6" s="23"/>
      <c r="G6" s="23"/>
      <c r="H6" s="23"/>
      <c r="I6" s="23"/>
      <c r="J6" s="24">
        <v>1.0</v>
      </c>
      <c r="K6" s="23"/>
      <c r="L6" s="23"/>
      <c r="M6" s="23"/>
      <c r="N6" s="24">
        <v>1.0</v>
      </c>
      <c r="O6" s="23"/>
      <c r="P6" s="24"/>
      <c r="Q6" s="24"/>
      <c r="R6" s="24">
        <v>4.0</v>
      </c>
      <c r="S6" s="24"/>
      <c r="T6" s="24"/>
      <c r="U6" s="24"/>
      <c r="V6" s="24">
        <v>1.0</v>
      </c>
      <c r="W6" s="24">
        <f t="shared" si="1"/>
        <v>1</v>
      </c>
      <c r="X6" s="23"/>
      <c r="Y6" s="24"/>
      <c r="Z6" s="23"/>
      <c r="AA6" s="23"/>
      <c r="AB6" s="23"/>
      <c r="AC6" s="23"/>
      <c r="AD6" s="24">
        <v>1.0</v>
      </c>
      <c r="AE6" s="23"/>
      <c r="AF6" s="38"/>
      <c r="AG6" s="24">
        <v>1.0</v>
      </c>
      <c r="AH6" s="24"/>
      <c r="AI6" s="24"/>
      <c r="AJ6" s="24"/>
      <c r="AK6" s="24"/>
      <c r="AL6" s="24"/>
      <c r="AM6" s="24"/>
      <c r="AN6" s="24"/>
      <c r="AO6" s="25">
        <f t="shared" si="2"/>
        <v>0</v>
      </c>
      <c r="AP6" s="23"/>
      <c r="AQ6" s="24">
        <v>1.0</v>
      </c>
      <c r="AR6" s="24"/>
      <c r="AS6" s="24"/>
      <c r="AT6" s="23"/>
      <c r="AU6" s="27"/>
    </row>
    <row r="7" ht="15.75" customHeight="1">
      <c r="A7" s="20">
        <v>14.0</v>
      </c>
      <c r="B7" s="20" t="s">
        <v>73</v>
      </c>
      <c r="C7" s="21">
        <v>59.0</v>
      </c>
      <c r="D7" s="22">
        <v>44726.0</v>
      </c>
      <c r="E7" s="23"/>
      <c r="F7" s="23"/>
      <c r="G7" s="23"/>
      <c r="H7" s="23"/>
      <c r="I7" s="23"/>
      <c r="J7" s="23"/>
      <c r="K7" s="23"/>
      <c r="L7" s="24">
        <v>1.0</v>
      </c>
      <c r="M7" s="24"/>
      <c r="N7" s="24">
        <v>1.0</v>
      </c>
      <c r="O7" s="23"/>
      <c r="P7" s="24"/>
      <c r="Q7" s="24"/>
      <c r="R7" s="24">
        <v>13.0</v>
      </c>
      <c r="S7" s="24">
        <v>1.0</v>
      </c>
      <c r="T7" s="24"/>
      <c r="U7" s="24">
        <v>1.0</v>
      </c>
      <c r="V7" s="24"/>
      <c r="W7" s="24">
        <f t="shared" si="1"/>
        <v>1</v>
      </c>
      <c r="X7" s="24"/>
      <c r="Y7" s="24"/>
      <c r="Z7" s="24"/>
      <c r="AA7" s="24"/>
      <c r="AB7" s="24"/>
      <c r="AC7" s="24"/>
      <c r="AD7" s="24">
        <v>1.0</v>
      </c>
      <c r="AE7" s="24"/>
      <c r="AF7" s="256"/>
      <c r="AG7" s="24">
        <v>1.0</v>
      </c>
      <c r="AH7" s="24"/>
      <c r="AI7" s="23"/>
      <c r="AJ7" s="23"/>
      <c r="AK7" s="23"/>
      <c r="AL7" s="23"/>
      <c r="AM7" s="24">
        <v>1.0</v>
      </c>
      <c r="AN7" s="24"/>
      <c r="AO7" s="25">
        <f t="shared" si="2"/>
        <v>1</v>
      </c>
      <c r="AP7" s="24"/>
      <c r="AQ7" s="24">
        <v>1.0</v>
      </c>
      <c r="AR7" s="24"/>
      <c r="AS7" s="24"/>
      <c r="AT7" s="24"/>
      <c r="AU7" s="27"/>
      <c r="AV7" s="27"/>
    </row>
    <row r="8" ht="15.75" customHeight="1">
      <c r="A8" s="20">
        <v>15.0</v>
      </c>
      <c r="B8" s="20" t="s">
        <v>74</v>
      </c>
      <c r="C8" s="21">
        <v>24.0</v>
      </c>
      <c r="D8" s="22">
        <v>44726.0</v>
      </c>
      <c r="E8" s="23"/>
      <c r="F8" s="23"/>
      <c r="G8" s="24">
        <v>1.0</v>
      </c>
      <c r="H8" s="23"/>
      <c r="I8" s="23"/>
      <c r="J8" s="23"/>
      <c r="K8" s="23"/>
      <c r="L8" s="23"/>
      <c r="M8" s="23"/>
      <c r="N8" s="24">
        <v>1.0</v>
      </c>
      <c r="O8" s="23"/>
      <c r="P8" s="24"/>
      <c r="Q8" s="24"/>
      <c r="R8" s="24">
        <v>12.0</v>
      </c>
      <c r="S8" s="24">
        <v>1.0</v>
      </c>
      <c r="T8" s="24"/>
      <c r="U8" s="24"/>
      <c r="V8" s="24"/>
      <c r="W8" s="24">
        <f t="shared" si="1"/>
        <v>0</v>
      </c>
      <c r="X8" s="24"/>
      <c r="Y8" s="24"/>
      <c r="Z8" s="24"/>
      <c r="AA8" s="24"/>
      <c r="AB8" s="24"/>
      <c r="AC8" s="24"/>
      <c r="AD8" s="24">
        <v>1.0</v>
      </c>
      <c r="AE8" s="24"/>
      <c r="AF8" s="256"/>
      <c r="AG8" s="24"/>
      <c r="AH8" s="24"/>
      <c r="AI8" s="23"/>
      <c r="AJ8" s="23"/>
      <c r="AK8" s="23"/>
      <c r="AL8" s="23"/>
      <c r="AM8" s="24"/>
      <c r="AN8" s="24"/>
      <c r="AO8" s="25">
        <f t="shared" si="2"/>
        <v>0</v>
      </c>
      <c r="AP8" s="24"/>
      <c r="AQ8" s="24"/>
      <c r="AR8" s="24"/>
      <c r="AS8" s="24">
        <v>1.0</v>
      </c>
      <c r="AT8" s="24"/>
      <c r="AU8" s="27"/>
      <c r="AV8" s="27"/>
    </row>
    <row r="9" ht="15.75" customHeight="1">
      <c r="A9" s="20">
        <v>17.0</v>
      </c>
      <c r="B9" s="20" t="s">
        <v>76</v>
      </c>
      <c r="C9" s="21">
        <v>6.0</v>
      </c>
      <c r="D9" s="22">
        <v>44726.0</v>
      </c>
      <c r="E9" s="24">
        <v>1.0</v>
      </c>
      <c r="F9" s="23"/>
      <c r="G9" s="23"/>
      <c r="H9" s="23"/>
      <c r="I9" s="23"/>
      <c r="J9" s="23"/>
      <c r="K9" s="23"/>
      <c r="L9" s="23"/>
      <c r="M9" s="23"/>
      <c r="N9" s="24">
        <v>1.0</v>
      </c>
      <c r="O9" s="23"/>
      <c r="P9" s="24"/>
      <c r="Q9" s="24"/>
      <c r="R9" s="24">
        <v>9.0</v>
      </c>
      <c r="S9" s="24">
        <v>1.0</v>
      </c>
      <c r="T9" s="24"/>
      <c r="U9" s="24"/>
      <c r="V9" s="24"/>
      <c r="W9" s="24">
        <f t="shared" si="1"/>
        <v>0</v>
      </c>
      <c r="X9" s="24"/>
      <c r="Y9" s="24"/>
      <c r="Z9" s="24"/>
      <c r="AA9" s="24"/>
      <c r="AB9" s="24"/>
      <c r="AC9" s="24"/>
      <c r="AD9" s="24">
        <v>1.0</v>
      </c>
      <c r="AE9" s="24"/>
      <c r="AF9" s="256"/>
      <c r="AG9" s="24">
        <v>1.0</v>
      </c>
      <c r="AH9" s="24"/>
      <c r="AI9" s="23"/>
      <c r="AJ9" s="23"/>
      <c r="AK9" s="23"/>
      <c r="AL9" s="23"/>
      <c r="AM9" s="24"/>
      <c r="AN9" s="24"/>
      <c r="AO9" s="25">
        <f t="shared" si="2"/>
        <v>0</v>
      </c>
      <c r="AP9" s="24">
        <v>1.0</v>
      </c>
      <c r="AQ9" s="24"/>
      <c r="AR9" s="24"/>
      <c r="AS9" s="24">
        <v>1.0</v>
      </c>
      <c r="AT9" s="24"/>
      <c r="AU9" s="27"/>
      <c r="AV9" s="27"/>
    </row>
    <row r="10" ht="15.75" customHeight="1">
      <c r="A10" s="20">
        <v>19.0</v>
      </c>
      <c r="B10" s="20" t="s">
        <v>79</v>
      </c>
      <c r="C10" s="21">
        <v>8.0</v>
      </c>
      <c r="D10" s="22">
        <v>44726.0</v>
      </c>
      <c r="E10" s="24">
        <v>1.0</v>
      </c>
      <c r="F10" s="23"/>
      <c r="G10" s="23"/>
      <c r="H10" s="23"/>
      <c r="I10" s="23"/>
      <c r="J10" s="23"/>
      <c r="K10" s="23"/>
      <c r="L10" s="23"/>
      <c r="M10" s="23"/>
      <c r="N10" s="24">
        <v>1.0</v>
      </c>
      <c r="O10" s="23"/>
      <c r="P10" s="24"/>
      <c r="Q10" s="24"/>
      <c r="R10" s="24">
        <v>11.0</v>
      </c>
      <c r="S10" s="24">
        <v>1.0</v>
      </c>
      <c r="T10" s="24"/>
      <c r="U10" s="24"/>
      <c r="V10" s="24"/>
      <c r="W10" s="24">
        <f t="shared" si="1"/>
        <v>0</v>
      </c>
      <c r="X10" s="24"/>
      <c r="Y10" s="24"/>
      <c r="Z10" s="24"/>
      <c r="AA10" s="24"/>
      <c r="AB10" s="24"/>
      <c r="AC10" s="24"/>
      <c r="AD10" s="24">
        <v>1.0</v>
      </c>
      <c r="AE10" s="24"/>
      <c r="AF10" s="256"/>
      <c r="AG10" s="24"/>
      <c r="AH10" s="24"/>
      <c r="AI10" s="23"/>
      <c r="AJ10" s="23"/>
      <c r="AK10" s="23"/>
      <c r="AL10" s="23"/>
      <c r="AM10" s="24"/>
      <c r="AN10" s="24"/>
      <c r="AO10" s="25">
        <f t="shared" si="2"/>
        <v>0</v>
      </c>
      <c r="AP10" s="24">
        <v>1.0</v>
      </c>
      <c r="AQ10" s="24"/>
      <c r="AR10" s="24"/>
      <c r="AS10" s="24">
        <v>1.0</v>
      </c>
      <c r="AT10" s="24"/>
      <c r="AU10" s="27"/>
      <c r="AV10" s="27"/>
    </row>
    <row r="11" ht="15.75" customHeight="1">
      <c r="A11" s="20">
        <v>22.0</v>
      </c>
      <c r="B11" s="20" t="s">
        <v>83</v>
      </c>
      <c r="C11" s="21">
        <v>34.0</v>
      </c>
      <c r="D11" s="22">
        <v>44726.0</v>
      </c>
      <c r="E11" s="23"/>
      <c r="F11" s="23"/>
      <c r="G11" s="23"/>
      <c r="H11" s="23"/>
      <c r="I11" s="24">
        <v>1.0</v>
      </c>
      <c r="J11" s="23"/>
      <c r="K11" s="23"/>
      <c r="L11" s="23"/>
      <c r="M11" s="23"/>
      <c r="N11" s="24">
        <v>1.0</v>
      </c>
      <c r="O11" s="23"/>
      <c r="P11" s="24"/>
      <c r="Q11" s="24"/>
      <c r="R11" s="24">
        <v>11.0</v>
      </c>
      <c r="S11" s="24">
        <v>1.0</v>
      </c>
      <c r="T11" s="24"/>
      <c r="U11" s="24">
        <v>1.0</v>
      </c>
      <c r="V11" s="24"/>
      <c r="W11" s="24">
        <f t="shared" si="1"/>
        <v>1</v>
      </c>
      <c r="X11" s="24"/>
      <c r="Y11" s="24"/>
      <c r="Z11" s="24"/>
      <c r="AA11" s="24"/>
      <c r="AB11" s="24"/>
      <c r="AC11" s="24"/>
      <c r="AD11" s="24"/>
      <c r="AE11" s="24">
        <v>1.0</v>
      </c>
      <c r="AF11" s="256"/>
      <c r="AG11" s="24"/>
      <c r="AH11" s="24"/>
      <c r="AI11" s="23"/>
      <c r="AJ11" s="23"/>
      <c r="AK11" s="24">
        <v>1.0</v>
      </c>
      <c r="AL11" s="23"/>
      <c r="AM11" s="24"/>
      <c r="AN11" s="24"/>
      <c r="AO11" s="25">
        <f t="shared" si="2"/>
        <v>1</v>
      </c>
      <c r="AP11" s="24">
        <v>1.0</v>
      </c>
      <c r="AQ11" s="24"/>
      <c r="AR11" s="24">
        <v>1.0</v>
      </c>
      <c r="AS11" s="24"/>
      <c r="AT11" s="24">
        <v>1.0</v>
      </c>
      <c r="AU11" s="28" t="s">
        <v>82</v>
      </c>
      <c r="AV11" s="27"/>
    </row>
    <row r="12" ht="15.75" customHeight="1">
      <c r="A12" s="20">
        <v>43.0</v>
      </c>
      <c r="B12" s="20" t="s">
        <v>111</v>
      </c>
      <c r="C12" s="21">
        <v>32.0</v>
      </c>
      <c r="D12" s="22">
        <v>44728.0</v>
      </c>
      <c r="E12" s="23"/>
      <c r="F12" s="23"/>
      <c r="G12" s="23"/>
      <c r="H12" s="23"/>
      <c r="I12" s="24">
        <v>1.0</v>
      </c>
      <c r="J12" s="23"/>
      <c r="K12" s="23"/>
      <c r="L12" s="23"/>
      <c r="M12" s="23"/>
      <c r="N12" s="24">
        <v>1.0</v>
      </c>
      <c r="O12" s="23"/>
      <c r="P12" s="24"/>
      <c r="Q12" s="24"/>
      <c r="R12" s="24">
        <v>7.0</v>
      </c>
      <c r="S12" s="24">
        <v>1.0</v>
      </c>
      <c r="T12" s="24"/>
      <c r="U12" s="24"/>
      <c r="V12" s="24"/>
      <c r="W12" s="24">
        <f t="shared" si="1"/>
        <v>0</v>
      </c>
      <c r="X12" s="24"/>
      <c r="Y12" s="24"/>
      <c r="Z12" s="24"/>
      <c r="AA12" s="24"/>
      <c r="AB12" s="24"/>
      <c r="AC12" s="24"/>
      <c r="AD12" s="24">
        <v>1.0</v>
      </c>
      <c r="AE12" s="24"/>
      <c r="AF12" s="256"/>
      <c r="AG12" s="24"/>
      <c r="AH12" s="24"/>
      <c r="AI12" s="23"/>
      <c r="AJ12" s="23"/>
      <c r="AK12" s="23"/>
      <c r="AL12" s="23"/>
      <c r="AM12" s="24"/>
      <c r="AN12" s="24"/>
      <c r="AO12" s="25">
        <f t="shared" si="2"/>
        <v>0</v>
      </c>
      <c r="AP12" s="24"/>
      <c r="AQ12" s="24"/>
      <c r="AR12" s="24"/>
      <c r="AS12" s="24">
        <v>1.0</v>
      </c>
      <c r="AT12" s="24"/>
      <c r="AU12" s="27"/>
      <c r="AV12" s="28" t="s">
        <v>112</v>
      </c>
    </row>
    <row r="13" ht="15.75" customHeight="1">
      <c r="A13" s="29">
        <v>54.0</v>
      </c>
      <c r="B13" s="29" t="s">
        <v>125</v>
      </c>
      <c r="C13" s="30" t="s">
        <v>121</v>
      </c>
      <c r="D13" s="30" t="s">
        <v>121</v>
      </c>
      <c r="E13" s="31"/>
      <c r="F13" s="31"/>
      <c r="G13" s="30"/>
      <c r="H13" s="31"/>
      <c r="I13" s="31"/>
      <c r="J13" s="31"/>
      <c r="K13" s="31"/>
      <c r="L13" s="31"/>
      <c r="M13" s="30">
        <v>1.0</v>
      </c>
      <c r="N13" s="24">
        <v>1.0</v>
      </c>
      <c r="O13" s="31"/>
      <c r="P13" s="30"/>
      <c r="Q13" s="30"/>
      <c r="R13" s="30">
        <v>3.0</v>
      </c>
      <c r="S13" s="30"/>
      <c r="T13" s="30"/>
      <c r="U13" s="30"/>
      <c r="V13" s="30">
        <v>1.0</v>
      </c>
      <c r="W13" s="24">
        <f t="shared" si="1"/>
        <v>1</v>
      </c>
      <c r="X13" s="30"/>
      <c r="Y13" s="30"/>
      <c r="Z13" s="30"/>
      <c r="AA13" s="30"/>
      <c r="AB13" s="30"/>
      <c r="AC13" s="30"/>
      <c r="AD13" s="30">
        <v>1.0</v>
      </c>
      <c r="AE13" s="30"/>
      <c r="AF13" s="256"/>
      <c r="AG13" s="30"/>
      <c r="AH13" s="30"/>
      <c r="AI13" s="31"/>
      <c r="AJ13" s="31"/>
      <c r="AK13" s="31"/>
      <c r="AL13" s="31"/>
      <c r="AM13" s="30"/>
      <c r="AN13" s="30"/>
      <c r="AO13" s="25">
        <f t="shared" si="2"/>
        <v>0</v>
      </c>
      <c r="AP13" s="30"/>
      <c r="AQ13" s="30"/>
      <c r="AR13" s="30"/>
      <c r="AS13" s="30">
        <v>1.0</v>
      </c>
      <c r="AT13" s="30"/>
      <c r="AU13" s="32"/>
      <c r="AV13" s="32"/>
    </row>
    <row r="14" ht="15.75" customHeight="1">
      <c r="A14" s="257">
        <v>56.0</v>
      </c>
      <c r="B14" s="257" t="s">
        <v>127</v>
      </c>
      <c r="C14" s="30" t="s">
        <v>121</v>
      </c>
      <c r="D14" s="30" t="s">
        <v>121</v>
      </c>
      <c r="E14" s="31"/>
      <c r="F14" s="31"/>
      <c r="G14" s="30"/>
      <c r="H14" s="31"/>
      <c r="I14" s="31"/>
      <c r="J14" s="31"/>
      <c r="K14" s="31"/>
      <c r="L14" s="31"/>
      <c r="M14" s="30">
        <v>1.0</v>
      </c>
      <c r="N14" s="24">
        <v>1.0</v>
      </c>
      <c r="O14" s="31"/>
      <c r="P14" s="30"/>
      <c r="Q14" s="30"/>
      <c r="R14" s="30">
        <v>3.0</v>
      </c>
      <c r="S14" s="30">
        <v>1.0</v>
      </c>
      <c r="T14" s="30"/>
      <c r="U14" s="30"/>
      <c r="V14" s="30"/>
      <c r="W14" s="24">
        <f t="shared" si="1"/>
        <v>0</v>
      </c>
      <c r="X14" s="30"/>
      <c r="Y14" s="30"/>
      <c r="Z14" s="30"/>
      <c r="AA14" s="30"/>
      <c r="AB14" s="30"/>
      <c r="AC14" s="30"/>
      <c r="AD14" s="30">
        <v>1.0</v>
      </c>
      <c r="AE14" s="30"/>
      <c r="AF14" s="256"/>
      <c r="AG14" s="30">
        <v>1.0</v>
      </c>
      <c r="AH14" s="30"/>
      <c r="AI14" s="31"/>
      <c r="AJ14" s="31"/>
      <c r="AK14" s="31"/>
      <c r="AL14" s="31"/>
      <c r="AM14" s="30"/>
      <c r="AN14" s="30"/>
      <c r="AO14" s="25">
        <f t="shared" si="2"/>
        <v>0</v>
      </c>
      <c r="AP14" s="30"/>
      <c r="AQ14" s="30">
        <v>1.0</v>
      </c>
      <c r="AR14" s="30"/>
      <c r="AS14" s="30">
        <v>1.0</v>
      </c>
      <c r="AT14" s="30"/>
      <c r="AU14" s="32"/>
      <c r="AV14" s="32"/>
    </row>
    <row r="15" ht="15.75" customHeight="1">
      <c r="A15" s="21">
        <v>57.0</v>
      </c>
      <c r="B15" s="21" t="s">
        <v>128</v>
      </c>
      <c r="C15" s="24">
        <v>21.0</v>
      </c>
      <c r="D15" s="22">
        <v>44733.0</v>
      </c>
      <c r="E15" s="23"/>
      <c r="F15" s="23"/>
      <c r="G15" s="24">
        <v>1.0</v>
      </c>
      <c r="H15" s="23"/>
      <c r="I15" s="23"/>
      <c r="J15" s="23"/>
      <c r="K15" s="23"/>
      <c r="L15" s="23"/>
      <c r="M15" s="23"/>
      <c r="N15" s="24">
        <v>1.0</v>
      </c>
      <c r="O15" s="23"/>
      <c r="P15" s="24"/>
      <c r="Q15" s="24"/>
      <c r="R15" s="24">
        <v>18.0</v>
      </c>
      <c r="S15" s="24">
        <v>1.0</v>
      </c>
      <c r="T15" s="24"/>
      <c r="U15" s="24">
        <v>1.0</v>
      </c>
      <c r="V15" s="24"/>
      <c r="W15" s="24">
        <f t="shared" si="1"/>
        <v>1</v>
      </c>
      <c r="X15" s="24"/>
      <c r="Y15" s="24"/>
      <c r="Z15" s="24"/>
      <c r="AA15" s="24"/>
      <c r="AB15" s="24"/>
      <c r="AC15" s="24"/>
      <c r="AD15" s="24">
        <v>1.0</v>
      </c>
      <c r="AE15" s="24"/>
      <c r="AF15" s="256"/>
      <c r="AG15" s="24">
        <v>1.0</v>
      </c>
      <c r="AH15" s="24"/>
      <c r="AI15" s="23"/>
      <c r="AJ15" s="23"/>
      <c r="AK15" s="23"/>
      <c r="AL15" s="23"/>
      <c r="AM15" s="24"/>
      <c r="AN15" s="24"/>
      <c r="AO15" s="25">
        <f t="shared" si="2"/>
        <v>0</v>
      </c>
      <c r="AP15" s="24"/>
      <c r="AQ15" s="24">
        <v>1.0</v>
      </c>
      <c r="AR15" s="24"/>
      <c r="AS15" s="24">
        <v>1.0</v>
      </c>
      <c r="AT15" s="24"/>
      <c r="AU15" s="27"/>
      <c r="AV15" s="27"/>
    </row>
    <row r="16" ht="15.75" customHeight="1">
      <c r="A16" s="21">
        <v>59.0</v>
      </c>
      <c r="B16" s="21" t="s">
        <v>131</v>
      </c>
      <c r="C16" s="24">
        <v>7.0</v>
      </c>
      <c r="D16" s="22">
        <v>44733.0</v>
      </c>
      <c r="E16" s="24">
        <v>1.0</v>
      </c>
      <c r="F16" s="23"/>
      <c r="G16" s="24"/>
      <c r="H16" s="23"/>
      <c r="I16" s="23"/>
      <c r="J16" s="23"/>
      <c r="K16" s="23"/>
      <c r="L16" s="23"/>
      <c r="M16" s="23"/>
      <c r="N16" s="24">
        <v>1.0</v>
      </c>
      <c r="O16" s="23"/>
      <c r="P16" s="24"/>
      <c r="Q16" s="24"/>
      <c r="R16" s="24">
        <v>7.0</v>
      </c>
      <c r="S16" s="24">
        <v>1.0</v>
      </c>
      <c r="T16" s="24"/>
      <c r="U16" s="24"/>
      <c r="V16" s="24"/>
      <c r="W16" s="24">
        <f t="shared" si="1"/>
        <v>0</v>
      </c>
      <c r="X16" s="24"/>
      <c r="Y16" s="24"/>
      <c r="Z16" s="24"/>
      <c r="AA16" s="24"/>
      <c r="AB16" s="24"/>
      <c r="AC16" s="24"/>
      <c r="AD16" s="24">
        <v>1.0</v>
      </c>
      <c r="AE16" s="24"/>
      <c r="AF16" s="256"/>
      <c r="AG16" s="24">
        <v>1.0</v>
      </c>
      <c r="AH16" s="24"/>
      <c r="AI16" s="23"/>
      <c r="AJ16" s="23"/>
      <c r="AK16" s="23"/>
      <c r="AL16" s="23"/>
      <c r="AM16" s="24"/>
      <c r="AN16" s="24"/>
      <c r="AO16" s="25">
        <f t="shared" si="2"/>
        <v>0</v>
      </c>
      <c r="AP16" s="24"/>
      <c r="AQ16" s="24"/>
      <c r="AR16" s="24"/>
      <c r="AS16" s="24"/>
      <c r="AT16" s="24"/>
      <c r="AU16" s="28" t="s">
        <v>132</v>
      </c>
      <c r="AV16" s="27"/>
    </row>
    <row r="17" ht="15.75" customHeight="1">
      <c r="A17" s="24"/>
      <c r="B17" s="23"/>
      <c r="C17" s="23"/>
      <c r="D17" s="22"/>
      <c r="E17" s="23"/>
      <c r="F17" s="23"/>
      <c r="G17" s="24"/>
      <c r="H17" s="23"/>
      <c r="I17" s="23"/>
      <c r="J17" s="23"/>
      <c r="K17" s="23"/>
      <c r="L17" s="23"/>
      <c r="M17" s="23"/>
      <c r="N17" s="24"/>
      <c r="O17" s="23"/>
      <c r="P17" s="24"/>
      <c r="Q17" s="24"/>
      <c r="R17" s="24"/>
      <c r="S17" s="24"/>
      <c r="T17" s="24"/>
      <c r="U17" s="24"/>
      <c r="V17" s="24"/>
      <c r="W17" s="24">
        <f t="shared" si="1"/>
        <v>0</v>
      </c>
      <c r="X17" s="24"/>
      <c r="Y17" s="24"/>
      <c r="Z17" s="24"/>
      <c r="AA17" s="24"/>
      <c r="AB17" s="24"/>
      <c r="AC17" s="24"/>
      <c r="AD17" s="24"/>
      <c r="AE17" s="24"/>
      <c r="AF17" s="24"/>
      <c r="AG17" s="24"/>
      <c r="AH17" s="24"/>
      <c r="AI17" s="23"/>
      <c r="AJ17" s="23"/>
      <c r="AK17" s="23"/>
      <c r="AL17" s="23"/>
      <c r="AM17" s="24"/>
      <c r="AN17" s="24"/>
      <c r="AO17" s="25">
        <f t="shared" si="2"/>
        <v>0</v>
      </c>
      <c r="AP17" s="24"/>
      <c r="AQ17" s="24"/>
      <c r="AR17" s="24"/>
      <c r="AS17" s="24"/>
      <c r="AT17" s="24"/>
      <c r="AU17" s="27"/>
      <c r="AV17" s="27"/>
    </row>
    <row r="18" ht="15.75" customHeight="1">
      <c r="A18" s="24"/>
      <c r="B18" s="35"/>
      <c r="C18" s="35"/>
      <c r="D18" s="34"/>
      <c r="E18" s="35"/>
      <c r="F18" s="35"/>
      <c r="G18" s="33"/>
      <c r="H18" s="35"/>
      <c r="I18" s="35"/>
      <c r="J18" s="35"/>
      <c r="K18" s="35"/>
      <c r="L18" s="35"/>
      <c r="M18" s="35"/>
      <c r="N18" s="33"/>
      <c r="O18" s="35"/>
      <c r="P18" s="33"/>
      <c r="Q18" s="33"/>
      <c r="R18" s="33"/>
      <c r="S18" s="33"/>
      <c r="T18" s="33"/>
      <c r="U18" s="33"/>
      <c r="V18" s="33"/>
      <c r="W18" s="33">
        <f t="shared" si="1"/>
        <v>0</v>
      </c>
      <c r="X18" s="33"/>
      <c r="Y18" s="33"/>
      <c r="Z18" s="33"/>
      <c r="AA18" s="33"/>
      <c r="AB18" s="33"/>
      <c r="AC18" s="33"/>
      <c r="AD18" s="33"/>
      <c r="AE18" s="33"/>
      <c r="AF18" s="33"/>
      <c r="AG18" s="33"/>
      <c r="AH18" s="33"/>
      <c r="AI18" s="35"/>
      <c r="AJ18" s="35"/>
      <c r="AK18" s="35"/>
      <c r="AL18" s="35"/>
      <c r="AM18" s="33"/>
      <c r="AN18" s="33"/>
      <c r="AO18" s="36">
        <f t="shared" si="2"/>
        <v>0</v>
      </c>
      <c r="AP18" s="33"/>
      <c r="AQ18" s="33"/>
      <c r="AR18" s="33"/>
      <c r="AS18" s="33"/>
      <c r="AT18" s="33"/>
      <c r="AU18" s="37"/>
      <c r="AV18" s="37"/>
    </row>
    <row r="19" ht="15.75" customHeight="1">
      <c r="A19" s="24"/>
      <c r="B19" s="23"/>
      <c r="C19" s="23"/>
      <c r="D19" s="22"/>
      <c r="E19" s="23"/>
      <c r="F19" s="23"/>
      <c r="G19" s="24"/>
      <c r="H19" s="23"/>
      <c r="I19" s="23"/>
      <c r="J19" s="23"/>
      <c r="K19" s="23"/>
      <c r="L19" s="23"/>
      <c r="M19" s="23"/>
      <c r="N19" s="24">
        <f>SUM(N3:N16)</f>
        <v>14</v>
      </c>
      <c r="O19" s="23"/>
      <c r="P19" s="24"/>
      <c r="Q19" s="24"/>
      <c r="R19" s="24"/>
      <c r="S19" s="24">
        <f t="shared" ref="S19:V19" si="3">SUM(S3:S16)</f>
        <v>12</v>
      </c>
      <c r="T19" s="24">
        <f t="shared" si="3"/>
        <v>0</v>
      </c>
      <c r="U19" s="24">
        <f t="shared" si="3"/>
        <v>3</v>
      </c>
      <c r="V19" s="24">
        <f t="shared" si="3"/>
        <v>2</v>
      </c>
      <c r="W19" s="24">
        <f t="shared" si="1"/>
        <v>3</v>
      </c>
      <c r="X19" s="24"/>
      <c r="Y19" s="24"/>
      <c r="Z19" s="24"/>
      <c r="AA19" s="24"/>
      <c r="AB19" s="24"/>
      <c r="AC19" s="24"/>
      <c r="AD19" s="24">
        <f t="shared" ref="AD19:AE19" si="4">SUM(AD3:AD16)</f>
        <v>13</v>
      </c>
      <c r="AE19" s="24">
        <f t="shared" si="4"/>
        <v>1</v>
      </c>
      <c r="AF19" s="24"/>
      <c r="AG19" s="24"/>
      <c r="AH19" s="24"/>
      <c r="AI19" s="23"/>
      <c r="AJ19" s="23"/>
      <c r="AK19" s="23"/>
      <c r="AL19" s="23"/>
      <c r="AM19" s="24"/>
      <c r="AN19" s="24"/>
      <c r="AO19" s="25">
        <f t="shared" si="2"/>
        <v>0</v>
      </c>
      <c r="AP19" s="24"/>
      <c r="AQ19" s="24"/>
      <c r="AR19" s="24"/>
      <c r="AS19" s="24"/>
      <c r="AT19" s="24"/>
      <c r="AU19" s="27"/>
      <c r="AV19" s="27"/>
    </row>
    <row r="20" ht="15.75" customHeight="1">
      <c r="A20" s="23"/>
      <c r="B20" s="23"/>
      <c r="C20" s="23"/>
      <c r="D20" s="80"/>
      <c r="E20" s="23"/>
      <c r="F20" s="23"/>
      <c r="G20" s="23"/>
      <c r="H20" s="23"/>
      <c r="I20" s="23"/>
      <c r="J20" s="23"/>
      <c r="K20" s="23"/>
      <c r="L20" s="23"/>
      <c r="M20" s="23"/>
      <c r="O20" s="23"/>
      <c r="P20" s="23"/>
      <c r="Q20" s="23"/>
      <c r="R20" s="23"/>
      <c r="S20" s="23"/>
      <c r="T20" s="23"/>
      <c r="U20" s="23"/>
      <c r="V20" s="23"/>
      <c r="W20" s="23"/>
      <c r="X20" s="23"/>
      <c r="Y20" s="23"/>
      <c r="Z20" s="23"/>
      <c r="AA20" s="23"/>
      <c r="AB20" s="23"/>
      <c r="AC20" s="23"/>
      <c r="AD20" s="23"/>
      <c r="AE20" s="23"/>
      <c r="AF20" s="23"/>
      <c r="AG20" s="23"/>
      <c r="AH20" s="81"/>
      <c r="AI20" s="23"/>
      <c r="AJ20" s="23"/>
      <c r="AK20" s="23"/>
      <c r="AL20" s="23"/>
      <c r="AM20" s="23"/>
      <c r="AN20" s="23"/>
      <c r="AO20" s="23"/>
      <c r="AP20" s="23"/>
      <c r="AQ20" s="23"/>
      <c r="AR20" s="23"/>
      <c r="AS20" s="23"/>
      <c r="AT20" s="23"/>
      <c r="AU20" s="27"/>
      <c r="AV20" s="27"/>
    </row>
    <row r="21" ht="15.7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7"/>
      <c r="AV21" s="27"/>
    </row>
    <row r="22" ht="15.7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7"/>
      <c r="AV22" s="27"/>
    </row>
    <row r="23" ht="15.7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7"/>
      <c r="AV23" s="27"/>
    </row>
    <row r="24" ht="15.7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7"/>
      <c r="AV24" s="27"/>
    </row>
    <row r="25" ht="15.7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7"/>
      <c r="AV25" s="27"/>
    </row>
    <row r="26" ht="15.7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7"/>
      <c r="AV26" s="27"/>
    </row>
    <row r="27" ht="15.7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7"/>
      <c r="AV27" s="27"/>
    </row>
    <row r="28" ht="15.7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7"/>
      <c r="AV28" s="27"/>
    </row>
    <row r="29" ht="15.7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7"/>
      <c r="AV29" s="27"/>
    </row>
    <row r="30" ht="15.7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7"/>
      <c r="AV30" s="27"/>
    </row>
    <row r="31" ht="15.7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7"/>
      <c r="AV31" s="27"/>
    </row>
    <row r="32" ht="15.7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7"/>
      <c r="AV32" s="27"/>
    </row>
    <row r="33" ht="15.7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7"/>
      <c r="AV33" s="27"/>
    </row>
    <row r="34" ht="15.7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7"/>
      <c r="AV34" s="27"/>
    </row>
    <row r="35" ht="15.7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7"/>
      <c r="AV35" s="27"/>
    </row>
    <row r="36" ht="15.7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7"/>
      <c r="AV36" s="27"/>
    </row>
    <row r="37" ht="15.7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7"/>
      <c r="AV37" s="27"/>
    </row>
    <row r="38" ht="15.7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7"/>
      <c r="AV38" s="27"/>
    </row>
    <row r="39" ht="15.7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7"/>
      <c r="AV39" s="27"/>
    </row>
    <row r="40" ht="15.7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7"/>
      <c r="AV40" s="27"/>
    </row>
    <row r="41" ht="15.7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7"/>
      <c r="AV41" s="27"/>
    </row>
    <row r="42" ht="15.7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7"/>
      <c r="AV42" s="27"/>
    </row>
    <row r="43" ht="15.7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7"/>
      <c r="AV43" s="27"/>
    </row>
    <row r="44" ht="15.7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7"/>
      <c r="AV44" s="27"/>
    </row>
    <row r="45" ht="15.7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7"/>
      <c r="AV45" s="27"/>
    </row>
    <row r="46" ht="15.7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7"/>
      <c r="AV46" s="27"/>
    </row>
    <row r="47" ht="15.7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7"/>
      <c r="AV47" s="27"/>
    </row>
    <row r="48" ht="15.7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7"/>
      <c r="AV48" s="27"/>
    </row>
    <row r="49" ht="15.7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7"/>
      <c r="AV49" s="27"/>
    </row>
    <row r="50" ht="15.7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7"/>
      <c r="AV50" s="27"/>
    </row>
    <row r="51" ht="15.7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7"/>
      <c r="AV51" s="27"/>
    </row>
    <row r="52" ht="15.7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7"/>
      <c r="AV52" s="27"/>
    </row>
    <row r="53" ht="15.7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7"/>
      <c r="AV53" s="27"/>
    </row>
    <row r="54" ht="15.7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7"/>
      <c r="AV54" s="27"/>
    </row>
    <row r="55" ht="15.7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7"/>
      <c r="AV55" s="27"/>
    </row>
    <row r="56" ht="15.7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7"/>
      <c r="AV56" s="27"/>
    </row>
    <row r="57" ht="15.7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7"/>
      <c r="AV57" s="27"/>
    </row>
    <row r="58" ht="15.7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7"/>
      <c r="AV58" s="27"/>
    </row>
    <row r="59" ht="15.7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7"/>
      <c r="AV59" s="27"/>
    </row>
    <row r="60" ht="15.7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7"/>
      <c r="AV60" s="27"/>
    </row>
    <row r="61" ht="15.7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7"/>
      <c r="AV61" s="27"/>
    </row>
    <row r="62" ht="15.7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7"/>
      <c r="AV62" s="27"/>
    </row>
    <row r="63" ht="15.7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7"/>
      <c r="AV63" s="27"/>
    </row>
    <row r="64" ht="15.7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7"/>
      <c r="AV64" s="27"/>
    </row>
    <row r="65" ht="15.7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7"/>
      <c r="AV65" s="27"/>
    </row>
    <row r="66" ht="15.7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7"/>
      <c r="AV66" s="27"/>
    </row>
    <row r="67" ht="15.7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7"/>
      <c r="AV67" s="27"/>
    </row>
    <row r="68" ht="15.7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7"/>
      <c r="AV68" s="27"/>
    </row>
    <row r="69" ht="15.7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7"/>
      <c r="AV69" s="27"/>
    </row>
    <row r="70" ht="15.7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7"/>
      <c r="AV70" s="27"/>
    </row>
    <row r="71" ht="15.7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7"/>
      <c r="AV71" s="27"/>
    </row>
    <row r="72" ht="15.7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7"/>
      <c r="AV72" s="27"/>
    </row>
    <row r="73" ht="15.7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7"/>
      <c r="AV73" s="27"/>
    </row>
    <row r="74" ht="15.7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7"/>
      <c r="AV74" s="27"/>
    </row>
    <row r="75" ht="15.7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7"/>
      <c r="AV75" s="27"/>
    </row>
    <row r="76" ht="15.7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7"/>
      <c r="AV76" s="27"/>
    </row>
    <row r="77" ht="15.7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7"/>
      <c r="AV77" s="27"/>
    </row>
    <row r="78" ht="15.7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7"/>
      <c r="AV78" s="27"/>
    </row>
    <row r="79" ht="15.7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7"/>
      <c r="AV79" s="27"/>
    </row>
    <row r="80" ht="15.7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7"/>
      <c r="AV80" s="27"/>
    </row>
    <row r="81" ht="15.7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7"/>
      <c r="AV81" s="27"/>
    </row>
    <row r="82" ht="15.7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7"/>
      <c r="AV82" s="27"/>
    </row>
    <row r="83" ht="15.7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7"/>
      <c r="AV83" s="27"/>
    </row>
    <row r="84" ht="15.7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7"/>
      <c r="AV84" s="27"/>
    </row>
    <row r="85" ht="15.7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7"/>
      <c r="AV85" s="27"/>
    </row>
    <row r="86" ht="15.7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7"/>
      <c r="AV86" s="27"/>
    </row>
    <row r="87" ht="15.7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7"/>
      <c r="AV87" s="27"/>
    </row>
    <row r="88" ht="15.7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7"/>
      <c r="AV88" s="27"/>
    </row>
    <row r="89" ht="15.7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7"/>
      <c r="AV89" s="27"/>
    </row>
    <row r="90" ht="15.7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7"/>
      <c r="AV90" s="27"/>
    </row>
    <row r="91" ht="15.7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7"/>
      <c r="AV91" s="27"/>
    </row>
    <row r="92" ht="15.7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7"/>
      <c r="AV92" s="27"/>
    </row>
    <row r="93" ht="15.7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7"/>
      <c r="AV93" s="27"/>
    </row>
    <row r="94" ht="15.7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7"/>
      <c r="AV94" s="27"/>
    </row>
    <row r="95" ht="15.7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7"/>
      <c r="AV95" s="27"/>
    </row>
    <row r="96" ht="15.7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7"/>
      <c r="AV96" s="27"/>
    </row>
    <row r="97" ht="15.7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7"/>
      <c r="AV97" s="27"/>
    </row>
    <row r="98" ht="15.7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7"/>
      <c r="AV98" s="27"/>
    </row>
    <row r="99" ht="15.7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7"/>
      <c r="AV99" s="27"/>
    </row>
    <row r="100" ht="15.7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7"/>
      <c r="AV100" s="27"/>
    </row>
    <row r="101" ht="15.7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7"/>
      <c r="AV101" s="27"/>
    </row>
    <row r="102" ht="15.7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7"/>
      <c r="AV102" s="27"/>
    </row>
    <row r="103" ht="15.7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7"/>
      <c r="AV103" s="27"/>
    </row>
    <row r="104" ht="15.7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7"/>
      <c r="AV104" s="27"/>
    </row>
    <row r="105" ht="15.7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7"/>
      <c r="AV105" s="27"/>
    </row>
    <row r="106" ht="15.7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7"/>
      <c r="AV106" s="27"/>
    </row>
    <row r="107" ht="15.7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7"/>
      <c r="AV107" s="27"/>
    </row>
    <row r="108" ht="15.7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7"/>
      <c r="AV108" s="27"/>
    </row>
    <row r="109" ht="15.7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7"/>
      <c r="AV109" s="27"/>
    </row>
    <row r="110" ht="15.7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7"/>
      <c r="AV110" s="27"/>
    </row>
    <row r="111" ht="15.7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7"/>
      <c r="AV111" s="27"/>
    </row>
    <row r="112" ht="15.7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7"/>
      <c r="AV112" s="27"/>
    </row>
    <row r="113" ht="15.7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7"/>
      <c r="AV113" s="27"/>
    </row>
    <row r="114" ht="15.7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7"/>
      <c r="AV114" s="27"/>
    </row>
    <row r="115" ht="15.7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7"/>
      <c r="AV115" s="27"/>
    </row>
    <row r="116" ht="15.7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7"/>
      <c r="AV116" s="27"/>
    </row>
    <row r="117" ht="15.7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7"/>
      <c r="AV117" s="27"/>
    </row>
    <row r="118" ht="15.7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7"/>
      <c r="AV118" s="27"/>
    </row>
    <row r="119" ht="15.7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7"/>
      <c r="AV119" s="27"/>
    </row>
    <row r="120" ht="15.7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7"/>
      <c r="AV120" s="27"/>
    </row>
    <row r="121" ht="15.7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7"/>
      <c r="AV121" s="27"/>
    </row>
    <row r="122" ht="15.7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7"/>
      <c r="AV122" s="27"/>
    </row>
    <row r="123" ht="15.7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7"/>
      <c r="AV123" s="27"/>
    </row>
    <row r="124" ht="15.7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7"/>
      <c r="AV124" s="27"/>
    </row>
    <row r="125" ht="15.7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7"/>
      <c r="AV125" s="27"/>
    </row>
    <row r="126" ht="15.7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7"/>
      <c r="AV126" s="27"/>
    </row>
    <row r="127" ht="15.7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7"/>
      <c r="AV127" s="27"/>
    </row>
    <row r="128" ht="15.7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7"/>
      <c r="AV128" s="27"/>
    </row>
    <row r="129" ht="15.7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7"/>
      <c r="AV129" s="27"/>
    </row>
    <row r="130" ht="15.7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7"/>
      <c r="AV130" s="27"/>
    </row>
    <row r="131" ht="15.7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7"/>
      <c r="AV131" s="27"/>
    </row>
    <row r="132" ht="15.7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7"/>
      <c r="AV132" s="27"/>
    </row>
    <row r="133" ht="15.7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7"/>
      <c r="AV133" s="27"/>
    </row>
    <row r="134" ht="15.7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7"/>
      <c r="AV134" s="27"/>
    </row>
    <row r="135" ht="15.7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7"/>
      <c r="AV135" s="27"/>
    </row>
    <row r="136" ht="15.7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7"/>
      <c r="AV136" s="27"/>
    </row>
    <row r="137" ht="15.7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7"/>
      <c r="AV137" s="27"/>
    </row>
    <row r="138" ht="15.7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7"/>
      <c r="AV138" s="27"/>
    </row>
    <row r="139" ht="15.7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7"/>
      <c r="AV139" s="27"/>
    </row>
    <row r="140" ht="15.7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7"/>
      <c r="AV140" s="27"/>
    </row>
    <row r="141" ht="15.7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7"/>
      <c r="AV141" s="27"/>
    </row>
    <row r="142" ht="15.7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7"/>
      <c r="AV142" s="27"/>
    </row>
    <row r="143" ht="15.7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7"/>
      <c r="AV143" s="27"/>
    </row>
    <row r="144" ht="15.7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7"/>
      <c r="AV144" s="27"/>
    </row>
    <row r="145" ht="15.7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7"/>
      <c r="AV145" s="27"/>
    </row>
    <row r="146" ht="15.7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7"/>
      <c r="AV146" s="27"/>
    </row>
    <row r="147" ht="15.7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7"/>
      <c r="AV147" s="27"/>
    </row>
    <row r="148" ht="15.7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7"/>
      <c r="AV148" s="27"/>
    </row>
    <row r="149" ht="15.7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7"/>
      <c r="AV149" s="27"/>
    </row>
    <row r="150" ht="15.7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7"/>
      <c r="AV150" s="27"/>
    </row>
    <row r="151" ht="15.7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7"/>
      <c r="AV151" s="27"/>
    </row>
    <row r="152" ht="15.7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7"/>
      <c r="AV152" s="27"/>
    </row>
    <row r="153" ht="15.7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7"/>
      <c r="AV153" s="27"/>
    </row>
    <row r="154" ht="15.7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7"/>
      <c r="AV154" s="27"/>
    </row>
    <row r="155" ht="15.7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7"/>
      <c r="AV155" s="27"/>
    </row>
    <row r="156" ht="15.7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7"/>
      <c r="AV156" s="27"/>
    </row>
    <row r="157" ht="15.7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7"/>
      <c r="AV157" s="27"/>
    </row>
    <row r="158" ht="15.7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7"/>
      <c r="AV158" s="27"/>
    </row>
    <row r="159" ht="15.7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7"/>
      <c r="AV159" s="27"/>
    </row>
    <row r="160" ht="15.7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7"/>
      <c r="AV160" s="27"/>
    </row>
    <row r="161" ht="15.7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7"/>
      <c r="AV161" s="27"/>
    </row>
    <row r="162" ht="15.7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7"/>
      <c r="AV162" s="27"/>
    </row>
    <row r="163" ht="15.7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7"/>
      <c r="AV163" s="27"/>
    </row>
    <row r="164" ht="15.7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7"/>
      <c r="AV164" s="27"/>
    </row>
    <row r="165" ht="15.7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7"/>
      <c r="AV165" s="27"/>
    </row>
    <row r="166" ht="15.7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7"/>
      <c r="AV166" s="27"/>
    </row>
    <row r="167" ht="15.7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7"/>
      <c r="AV167" s="27"/>
    </row>
    <row r="168" ht="15.7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7"/>
      <c r="AV168" s="27"/>
    </row>
    <row r="169" ht="15.7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7"/>
      <c r="AV169" s="27"/>
    </row>
    <row r="170" ht="15.7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7"/>
      <c r="AV170" s="27"/>
    </row>
    <row r="171" ht="15.7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7"/>
      <c r="AV171" s="27"/>
    </row>
    <row r="172" ht="15.7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7"/>
      <c r="AV172" s="27"/>
    </row>
    <row r="173" ht="15.7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7"/>
      <c r="AV173" s="27"/>
    </row>
    <row r="174" ht="15.7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7"/>
      <c r="AV174" s="27"/>
    </row>
    <row r="175" ht="15.7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7"/>
      <c r="AV175" s="27"/>
    </row>
    <row r="176" ht="15.7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7"/>
      <c r="AV176" s="27"/>
    </row>
    <row r="177" ht="15.7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7"/>
      <c r="AV177" s="27"/>
    </row>
    <row r="178" ht="15.7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7"/>
      <c r="AV178" s="27"/>
    </row>
    <row r="179" ht="15.7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7"/>
      <c r="AV179" s="27"/>
    </row>
    <row r="180" ht="15.7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7"/>
      <c r="AV180" s="27"/>
    </row>
    <row r="181" ht="15.7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7"/>
      <c r="AV181" s="27"/>
    </row>
    <row r="182" ht="15.7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7"/>
      <c r="AV182" s="27"/>
    </row>
    <row r="183" ht="15.7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7"/>
      <c r="AV183" s="27"/>
    </row>
    <row r="184" ht="15.7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7"/>
      <c r="AV184" s="27"/>
    </row>
    <row r="185" ht="15.7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7"/>
      <c r="AV185" s="27"/>
    </row>
    <row r="186" ht="15.7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7"/>
      <c r="AV186" s="27"/>
    </row>
    <row r="187" ht="15.7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7"/>
      <c r="AV187" s="27"/>
    </row>
    <row r="188" ht="15.7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7"/>
      <c r="AV188" s="27"/>
    </row>
    <row r="189" ht="15.7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7"/>
      <c r="AV189" s="27"/>
    </row>
    <row r="190" ht="15.7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7"/>
      <c r="AV190" s="27"/>
    </row>
    <row r="191" ht="15.7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7"/>
      <c r="AV191" s="27"/>
    </row>
    <row r="192" ht="15.7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7"/>
      <c r="AV192" s="27"/>
    </row>
    <row r="193" ht="15.7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7"/>
      <c r="AV193" s="27"/>
    </row>
    <row r="194" ht="15.7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7"/>
      <c r="AV194" s="27"/>
    </row>
    <row r="195" ht="15.7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7"/>
      <c r="AV195" s="27"/>
    </row>
    <row r="196" ht="15.7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7"/>
      <c r="AV196" s="27"/>
    </row>
    <row r="197" ht="15.7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7"/>
      <c r="AV197" s="27"/>
    </row>
    <row r="198" ht="15.7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7"/>
      <c r="AV198" s="27"/>
    </row>
    <row r="199" ht="15.7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7"/>
      <c r="AV199" s="27"/>
    </row>
    <row r="200" ht="15.7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7"/>
      <c r="AV200" s="27"/>
    </row>
    <row r="201" ht="15.7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7"/>
      <c r="AV201" s="27"/>
    </row>
    <row r="202" ht="15.7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7"/>
      <c r="AV202" s="27"/>
    </row>
    <row r="203" ht="15.7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7"/>
      <c r="AV203" s="27"/>
    </row>
    <row r="204" ht="15.7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7"/>
      <c r="AV204" s="27"/>
    </row>
    <row r="205" ht="15.7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7"/>
      <c r="AV205" s="27"/>
    </row>
    <row r="206" ht="15.7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7"/>
      <c r="AV206" s="27"/>
    </row>
    <row r="207" ht="15.7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7"/>
      <c r="AV207" s="27"/>
    </row>
    <row r="208" ht="15.7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7"/>
      <c r="AV208" s="27"/>
    </row>
    <row r="209" ht="15.7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7"/>
      <c r="AV209" s="27"/>
    </row>
    <row r="210" ht="15.7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7"/>
      <c r="AV210" s="27"/>
    </row>
    <row r="211" ht="15.7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7"/>
      <c r="AV211" s="27"/>
    </row>
    <row r="212" ht="15.7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7"/>
      <c r="AV212" s="27"/>
    </row>
    <row r="213" ht="15.7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7"/>
      <c r="AV213" s="27"/>
    </row>
    <row r="214" ht="15.7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7"/>
      <c r="AV214" s="27"/>
    </row>
    <row r="215" ht="15.7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7"/>
      <c r="AV215" s="27"/>
    </row>
    <row r="216" ht="15.7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7"/>
      <c r="AV216" s="27"/>
    </row>
    <row r="217" ht="15.7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7"/>
      <c r="AV217" s="27"/>
    </row>
    <row r="218" ht="15.7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7"/>
      <c r="AV218" s="27"/>
    </row>
    <row r="219" ht="15.7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7"/>
      <c r="AV219" s="27"/>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77.13"/>
    <col customWidth="1" min="2" max="7" width="12.13"/>
    <col customWidth="1" min="8" max="8" width="16.38"/>
    <col customWidth="1" min="9" max="9" width="13.63"/>
    <col customWidth="1" min="10" max="10" width="4.88"/>
    <col customWidth="1" min="11" max="11" width="5.0"/>
    <col customWidth="1" min="12" max="12" width="25.5"/>
    <col customWidth="1" min="13" max="13" width="25.0"/>
    <col customWidth="1" min="14" max="14" width="25.5"/>
  </cols>
  <sheetData>
    <row r="1" ht="15.75" customHeight="1">
      <c r="A1" s="258"/>
      <c r="B1" s="259"/>
      <c r="C1" s="259"/>
      <c r="D1" s="259"/>
      <c r="E1" s="259"/>
      <c r="F1" s="259"/>
      <c r="G1" s="259"/>
      <c r="H1" s="259"/>
      <c r="I1" s="260" t="s">
        <v>639</v>
      </c>
      <c r="J1" s="261"/>
      <c r="K1" s="261"/>
      <c r="L1" s="261"/>
      <c r="M1" s="261"/>
      <c r="N1" s="261"/>
      <c r="O1" s="262" t="s">
        <v>640</v>
      </c>
      <c r="P1" s="261"/>
      <c r="Q1" s="258"/>
      <c r="R1" s="258"/>
      <c r="S1" s="258"/>
      <c r="T1" s="258"/>
      <c r="U1" s="258"/>
      <c r="V1" s="258"/>
      <c r="W1" s="258"/>
      <c r="X1" s="258"/>
      <c r="Y1" s="258"/>
      <c r="Z1" s="258"/>
      <c r="AA1" s="258"/>
      <c r="AB1" s="258"/>
      <c r="AC1" s="258"/>
      <c r="AD1" s="258"/>
      <c r="AE1" s="258"/>
      <c r="AF1" s="258"/>
      <c r="AG1" s="258"/>
      <c r="AH1" s="258"/>
      <c r="AI1" s="258"/>
      <c r="AJ1" s="258"/>
      <c r="AK1" s="258"/>
      <c r="AL1" s="258"/>
      <c r="AM1" s="258"/>
      <c r="AN1" s="258"/>
      <c r="AO1" s="258"/>
    </row>
    <row r="2">
      <c r="A2" s="62" t="s">
        <v>641</v>
      </c>
      <c r="B2" s="263"/>
      <c r="C2" s="263"/>
      <c r="D2" s="263"/>
      <c r="E2" s="263"/>
      <c r="F2" s="263"/>
      <c r="G2" s="263"/>
      <c r="H2" s="263"/>
      <c r="I2" s="264"/>
      <c r="J2" s="263"/>
      <c r="K2" s="263"/>
      <c r="L2" s="263"/>
      <c r="M2" s="27"/>
      <c r="N2" s="263"/>
      <c r="O2" s="265"/>
      <c r="P2" s="27"/>
      <c r="Q2" s="27"/>
      <c r="R2" s="27"/>
      <c r="S2" s="27"/>
      <c r="T2" s="27"/>
      <c r="U2" s="27"/>
      <c r="V2" s="27"/>
      <c r="W2" s="27"/>
      <c r="X2" s="27"/>
      <c r="Y2" s="27"/>
      <c r="Z2" s="27"/>
      <c r="AA2" s="27"/>
      <c r="AB2" s="27"/>
      <c r="AC2" s="27"/>
      <c r="AD2" s="27"/>
      <c r="AE2" s="27"/>
      <c r="AF2" s="27"/>
      <c r="AG2" s="27"/>
      <c r="AH2" s="27"/>
      <c r="AI2" s="27"/>
      <c r="AJ2" s="27"/>
      <c r="AK2" s="27"/>
      <c r="AL2" s="27"/>
      <c r="AM2" s="27"/>
      <c r="AN2" s="27"/>
      <c r="AO2" s="27"/>
    </row>
    <row r="3">
      <c r="A3" s="266" t="s">
        <v>642</v>
      </c>
      <c r="B3" s="55"/>
      <c r="C3" s="55"/>
      <c r="D3" s="55"/>
      <c r="E3" s="55"/>
      <c r="F3" s="55"/>
      <c r="G3" s="55"/>
      <c r="H3" s="55"/>
      <c r="I3" s="267" t="s">
        <v>643</v>
      </c>
      <c r="J3" s="55" t="s">
        <v>138</v>
      </c>
      <c r="K3" s="55" t="s">
        <v>142</v>
      </c>
      <c r="L3" s="263"/>
      <c r="M3" s="27"/>
      <c r="N3" s="263"/>
      <c r="O3" s="265"/>
      <c r="P3" s="27"/>
      <c r="Q3" s="27"/>
      <c r="R3" s="27"/>
      <c r="S3" s="27"/>
      <c r="T3" s="27"/>
      <c r="U3" s="27"/>
      <c r="V3" s="27"/>
      <c r="W3" s="27"/>
      <c r="X3" s="27"/>
      <c r="Y3" s="27"/>
      <c r="Z3" s="27"/>
      <c r="AA3" s="27"/>
      <c r="AB3" s="27"/>
      <c r="AC3" s="27"/>
      <c r="AD3" s="27"/>
      <c r="AE3" s="27"/>
      <c r="AF3" s="27"/>
      <c r="AG3" s="27"/>
      <c r="AH3" s="27"/>
      <c r="AI3" s="27"/>
      <c r="AJ3" s="27"/>
      <c r="AK3" s="27"/>
      <c r="AL3" s="27"/>
      <c r="AM3" s="27"/>
      <c r="AN3" s="27"/>
      <c r="AO3" s="27"/>
    </row>
    <row r="4">
      <c r="A4" s="266" t="s">
        <v>644</v>
      </c>
      <c r="B4" s="268"/>
      <c r="C4" s="55"/>
      <c r="D4" s="55"/>
      <c r="E4" s="55"/>
      <c r="F4" s="55"/>
      <c r="G4" s="55"/>
      <c r="H4" s="55"/>
      <c r="I4" s="269" t="str">
        <f>AVERAGE(B4:H4)</f>
        <v>#DIV/0!</v>
      </c>
      <c r="J4" s="263">
        <f>MAX(B4:H4)</f>
        <v>0</v>
      </c>
      <c r="K4" s="270">
        <f>MIN(B4:H4)</f>
        <v>0</v>
      </c>
      <c r="L4" s="263"/>
      <c r="M4" s="27"/>
      <c r="N4" s="263"/>
      <c r="O4" s="265"/>
      <c r="P4" s="27"/>
      <c r="Q4" s="27"/>
      <c r="R4" s="27"/>
      <c r="S4" s="27"/>
      <c r="T4" s="27"/>
      <c r="U4" s="27"/>
      <c r="V4" s="27"/>
      <c r="W4" s="27"/>
      <c r="X4" s="27"/>
      <c r="Y4" s="27"/>
      <c r="Z4" s="27"/>
      <c r="AA4" s="27"/>
      <c r="AB4" s="27"/>
      <c r="AC4" s="27"/>
      <c r="AD4" s="27"/>
      <c r="AE4" s="27"/>
      <c r="AF4" s="27"/>
      <c r="AG4" s="27"/>
      <c r="AH4" s="27"/>
      <c r="AI4" s="27"/>
      <c r="AJ4" s="27"/>
      <c r="AK4" s="27"/>
      <c r="AL4" s="27"/>
      <c r="AM4" s="27"/>
      <c r="AN4" s="27"/>
      <c r="AO4" s="27"/>
    </row>
    <row r="5">
      <c r="A5" s="266" t="s">
        <v>645</v>
      </c>
      <c r="B5" s="55"/>
      <c r="C5" s="55"/>
      <c r="D5" s="55"/>
      <c r="E5" s="55"/>
      <c r="F5" s="55"/>
      <c r="G5" s="55"/>
      <c r="H5" s="55"/>
      <c r="I5" s="267"/>
      <c r="J5" s="263"/>
      <c r="K5" s="263"/>
      <c r="L5" s="263"/>
      <c r="M5" s="27"/>
      <c r="N5" s="263"/>
      <c r="O5" s="265"/>
      <c r="P5" s="271"/>
      <c r="Q5" s="265"/>
      <c r="R5" s="271"/>
      <c r="S5" s="265"/>
      <c r="T5" s="271"/>
      <c r="U5" s="27"/>
      <c r="V5" s="27"/>
      <c r="W5" s="27"/>
      <c r="X5" s="27"/>
      <c r="Y5" s="27"/>
      <c r="Z5" s="27"/>
      <c r="AA5" s="27"/>
      <c r="AB5" s="27"/>
      <c r="AC5" s="27"/>
      <c r="AD5" s="27"/>
      <c r="AE5" s="27"/>
      <c r="AF5" s="27"/>
      <c r="AG5" s="27"/>
      <c r="AH5" s="27"/>
      <c r="AI5" s="27"/>
      <c r="AJ5" s="27"/>
      <c r="AK5" s="27"/>
      <c r="AL5" s="27"/>
      <c r="AM5" s="27"/>
      <c r="AN5" s="27"/>
      <c r="AO5" s="27"/>
    </row>
    <row r="6">
      <c r="A6" s="266" t="s">
        <v>646</v>
      </c>
      <c r="B6" s="55"/>
      <c r="C6" s="55"/>
      <c r="D6" s="55"/>
      <c r="E6" s="55"/>
      <c r="F6" s="55"/>
      <c r="G6" s="55"/>
      <c r="H6" s="55"/>
      <c r="I6" s="267"/>
      <c r="J6" s="263"/>
      <c r="K6" s="263"/>
      <c r="L6" s="263"/>
      <c r="M6" s="27"/>
      <c r="N6" s="263"/>
      <c r="O6" s="265"/>
      <c r="P6" s="271"/>
      <c r="Q6" s="265"/>
      <c r="R6" s="271"/>
      <c r="S6" s="265"/>
      <c r="T6" s="271"/>
      <c r="U6" s="27"/>
      <c r="V6" s="27"/>
      <c r="W6" s="27"/>
      <c r="X6" s="27"/>
      <c r="Y6" s="27"/>
      <c r="Z6" s="27"/>
      <c r="AA6" s="27"/>
      <c r="AB6" s="27"/>
      <c r="AC6" s="27"/>
      <c r="AD6" s="27"/>
      <c r="AE6" s="27"/>
      <c r="AF6" s="27"/>
      <c r="AG6" s="27"/>
      <c r="AH6" s="27"/>
      <c r="AI6" s="27"/>
      <c r="AJ6" s="27"/>
      <c r="AK6" s="27"/>
      <c r="AL6" s="27"/>
      <c r="AM6" s="27"/>
      <c r="AN6" s="27"/>
      <c r="AO6" s="27"/>
    </row>
    <row r="7">
      <c r="A7" s="266" t="s">
        <v>647</v>
      </c>
      <c r="B7" s="55"/>
      <c r="C7" s="55"/>
      <c r="D7" s="55"/>
      <c r="E7" s="55"/>
      <c r="F7" s="55"/>
      <c r="G7" s="55"/>
      <c r="H7" s="55"/>
      <c r="I7" s="267"/>
      <c r="J7" s="263"/>
      <c r="K7" s="263"/>
      <c r="L7" s="263"/>
      <c r="M7" s="27"/>
      <c r="N7" s="272"/>
      <c r="O7" s="273"/>
      <c r="P7" s="271"/>
      <c r="Q7" s="271"/>
      <c r="R7" s="27"/>
      <c r="S7" s="27"/>
      <c r="T7" s="27"/>
      <c r="U7" s="27"/>
      <c r="V7" s="27"/>
      <c r="W7" s="27"/>
      <c r="X7" s="27"/>
      <c r="Y7" s="27"/>
      <c r="Z7" s="27"/>
      <c r="AA7" s="27"/>
      <c r="AB7" s="27"/>
      <c r="AC7" s="27"/>
      <c r="AD7" s="27"/>
      <c r="AE7" s="27"/>
      <c r="AF7" s="27"/>
      <c r="AG7" s="27"/>
      <c r="AH7" s="27"/>
      <c r="AI7" s="27"/>
      <c r="AJ7" s="27"/>
      <c r="AK7" s="27"/>
      <c r="AL7" s="27"/>
      <c r="AM7" s="27"/>
      <c r="AN7" s="27"/>
      <c r="AO7" s="27"/>
    </row>
    <row r="8">
      <c r="A8" s="266"/>
      <c r="B8" s="55"/>
      <c r="C8" s="55"/>
      <c r="D8" s="55"/>
      <c r="E8" s="55"/>
      <c r="F8" s="55"/>
      <c r="G8" s="55"/>
      <c r="H8" s="55"/>
      <c r="I8" s="267"/>
      <c r="J8" s="263"/>
      <c r="K8" s="263"/>
      <c r="L8" s="263"/>
      <c r="M8" s="27"/>
      <c r="N8" s="263"/>
      <c r="O8" s="265"/>
      <c r="P8" s="271"/>
      <c r="Q8" s="265"/>
      <c r="R8" s="271"/>
      <c r="S8" s="265"/>
      <c r="T8" s="271"/>
      <c r="U8" s="27"/>
      <c r="V8" s="27"/>
      <c r="W8" s="27"/>
      <c r="X8" s="27"/>
      <c r="Y8" s="27"/>
      <c r="Z8" s="27"/>
      <c r="AA8" s="27"/>
      <c r="AB8" s="27"/>
      <c r="AC8" s="27"/>
      <c r="AD8" s="27"/>
      <c r="AE8" s="27"/>
      <c r="AF8" s="27"/>
      <c r="AG8" s="27"/>
      <c r="AH8" s="27"/>
      <c r="AI8" s="27"/>
      <c r="AJ8" s="27"/>
      <c r="AK8" s="27"/>
      <c r="AL8" s="27"/>
      <c r="AM8" s="27"/>
      <c r="AN8" s="27"/>
      <c r="AO8" s="27"/>
    </row>
    <row r="9">
      <c r="A9" s="62" t="s">
        <v>648</v>
      </c>
      <c r="B9" s="263"/>
      <c r="C9" s="263"/>
      <c r="D9" s="263"/>
      <c r="E9" s="263"/>
      <c r="F9" s="263"/>
      <c r="G9" s="263"/>
      <c r="H9" s="263"/>
      <c r="I9" s="264"/>
      <c r="J9" s="263"/>
      <c r="K9" s="263"/>
      <c r="L9" s="263"/>
      <c r="M9" s="27"/>
      <c r="N9" s="263"/>
      <c r="O9" s="265"/>
      <c r="P9" s="27"/>
      <c r="Q9" s="27"/>
      <c r="R9" s="27"/>
      <c r="S9" s="27"/>
      <c r="T9" s="27"/>
      <c r="U9" s="27"/>
      <c r="V9" s="27"/>
      <c r="W9" s="27"/>
      <c r="X9" s="27"/>
      <c r="Y9" s="27"/>
      <c r="Z9" s="27"/>
      <c r="AA9" s="27"/>
      <c r="AB9" s="27"/>
      <c r="AC9" s="27"/>
      <c r="AD9" s="27"/>
      <c r="AE9" s="27"/>
      <c r="AF9" s="27"/>
      <c r="AG9" s="27"/>
      <c r="AH9" s="27"/>
      <c r="AI9" s="27"/>
      <c r="AJ9" s="27"/>
      <c r="AK9" s="27"/>
      <c r="AL9" s="27"/>
      <c r="AM9" s="27"/>
      <c r="AN9" s="27"/>
      <c r="AO9" s="27"/>
    </row>
    <row r="10">
      <c r="A10" s="266" t="s">
        <v>649</v>
      </c>
      <c r="B10" s="55"/>
      <c r="C10" s="55"/>
      <c r="D10" s="55"/>
      <c r="E10" s="55"/>
      <c r="F10" s="55"/>
      <c r="G10" s="55"/>
      <c r="H10" s="55"/>
      <c r="I10" s="267"/>
      <c r="J10" s="263"/>
      <c r="K10" s="263"/>
      <c r="L10" s="263"/>
      <c r="M10" s="27"/>
      <c r="N10" s="263"/>
      <c r="O10" s="265"/>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c r="A11" s="266" t="s">
        <v>650</v>
      </c>
      <c r="B11" s="55"/>
      <c r="C11" s="55"/>
      <c r="D11" s="55"/>
      <c r="E11" s="55"/>
      <c r="F11" s="55"/>
      <c r="G11" s="55"/>
      <c r="H11" s="55"/>
      <c r="I11" s="267"/>
      <c r="J11" s="263"/>
      <c r="K11" s="263"/>
      <c r="L11" s="263"/>
      <c r="M11" s="27"/>
      <c r="N11" s="263"/>
      <c r="O11" s="265"/>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row>
    <row r="12">
      <c r="A12" s="266"/>
      <c r="B12" s="55"/>
      <c r="C12" s="55"/>
      <c r="D12" s="55"/>
      <c r="E12" s="55"/>
      <c r="F12" s="55"/>
      <c r="G12" s="55"/>
      <c r="H12" s="55"/>
      <c r="I12" s="267"/>
      <c r="J12" s="263"/>
      <c r="K12" s="263"/>
      <c r="L12" s="263"/>
      <c r="M12" s="27"/>
      <c r="N12" s="263"/>
      <c r="O12" s="265"/>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row>
    <row r="13">
      <c r="A13" s="266"/>
      <c r="B13" s="55"/>
      <c r="C13" s="55"/>
      <c r="D13" s="55"/>
      <c r="E13" s="55"/>
      <c r="F13" s="55"/>
      <c r="G13" s="263"/>
      <c r="H13" s="55"/>
      <c r="I13" s="267"/>
      <c r="J13" s="263"/>
      <c r="K13" s="263"/>
      <c r="L13" s="263"/>
      <c r="M13" s="27"/>
      <c r="N13" s="263"/>
      <c r="O13" s="265"/>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row>
    <row r="14">
      <c r="A14" s="266"/>
      <c r="B14" s="263"/>
      <c r="C14" s="263"/>
      <c r="D14" s="263"/>
      <c r="E14" s="263"/>
      <c r="F14" s="263"/>
      <c r="G14" s="263"/>
      <c r="H14" s="263"/>
      <c r="I14" s="264"/>
      <c r="J14" s="263"/>
      <c r="K14" s="263"/>
      <c r="L14" s="263"/>
      <c r="M14" s="27"/>
      <c r="N14" s="263"/>
      <c r="O14" s="265"/>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c r="A15" s="27"/>
      <c r="B15" s="263"/>
      <c r="C15" s="263"/>
      <c r="D15" s="263"/>
      <c r="E15" s="263"/>
      <c r="F15" s="263"/>
      <c r="G15" s="263"/>
      <c r="H15" s="263"/>
      <c r="I15" s="264"/>
      <c r="J15" s="263"/>
      <c r="K15" s="263"/>
      <c r="L15" s="263"/>
      <c r="M15" s="27"/>
      <c r="N15" s="263"/>
      <c r="O15" s="265"/>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row>
    <row r="16" ht="15.75" customHeight="1">
      <c r="A16" s="27"/>
      <c r="B16" s="263"/>
      <c r="C16" s="263"/>
      <c r="D16" s="263"/>
      <c r="E16" s="263"/>
      <c r="F16" s="263"/>
      <c r="G16" s="263"/>
      <c r="H16" s="263"/>
      <c r="I16" s="264"/>
      <c r="J16" s="263"/>
      <c r="K16" s="263"/>
      <c r="L16" s="263"/>
      <c r="M16" s="27"/>
      <c r="N16" s="263"/>
      <c r="O16" s="265"/>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row>
    <row r="17" ht="15.75" customHeight="1">
      <c r="A17" s="27"/>
      <c r="B17" s="263"/>
      <c r="C17" s="263"/>
      <c r="D17" s="263"/>
      <c r="E17" s="263"/>
      <c r="F17" s="263"/>
      <c r="G17" s="263"/>
      <c r="H17" s="263"/>
      <c r="I17" s="264"/>
      <c r="J17" s="263"/>
      <c r="K17" s="263"/>
      <c r="L17" s="263"/>
      <c r="M17" s="27"/>
      <c r="N17" s="263"/>
      <c r="O17" s="265"/>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ht="15.75" customHeight="1">
      <c r="A18" s="27"/>
      <c r="B18" s="263"/>
      <c r="C18" s="263"/>
      <c r="D18" s="263"/>
      <c r="E18" s="263"/>
      <c r="F18" s="263"/>
      <c r="G18" s="263"/>
      <c r="H18" s="263"/>
      <c r="I18" s="264"/>
      <c r="J18" s="263"/>
      <c r="K18" s="263"/>
      <c r="L18" s="263"/>
      <c r="M18" s="27"/>
      <c r="N18" s="263"/>
      <c r="O18" s="265"/>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row>
    <row r="19" ht="15.75" customHeight="1">
      <c r="A19" s="27"/>
      <c r="B19" s="263"/>
      <c r="C19" s="263"/>
      <c r="D19" s="263"/>
      <c r="E19" s="263"/>
      <c r="F19" s="263"/>
      <c r="G19" s="263"/>
      <c r="H19" s="263"/>
      <c r="I19" s="264"/>
      <c r="J19" s="263"/>
      <c r="K19" s="263"/>
      <c r="L19" s="263"/>
      <c r="M19" s="27"/>
      <c r="N19" s="263"/>
      <c r="O19" s="265"/>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row>
    <row r="20" ht="15.75" customHeight="1">
      <c r="A20" s="27"/>
      <c r="B20" s="263"/>
      <c r="C20" s="263"/>
      <c r="D20" s="263"/>
      <c r="E20" s="263"/>
      <c r="F20" s="263"/>
      <c r="G20" s="263"/>
      <c r="H20" s="263"/>
      <c r="I20" s="264"/>
      <c r="J20" s="263"/>
      <c r="K20" s="263"/>
      <c r="L20" s="263"/>
      <c r="M20" s="27"/>
      <c r="N20" s="263"/>
      <c r="O20" s="265"/>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row>
    <row r="21" ht="15.75" customHeight="1">
      <c r="A21" s="27"/>
      <c r="B21" s="263"/>
      <c r="C21" s="263"/>
      <c r="D21" s="263"/>
      <c r="E21" s="263"/>
      <c r="F21" s="263"/>
      <c r="G21" s="263"/>
      <c r="H21" s="263"/>
      <c r="I21" s="264"/>
      <c r="J21" s="263"/>
      <c r="K21" s="263"/>
      <c r="L21" s="263"/>
      <c r="M21" s="27"/>
      <c r="N21" s="263"/>
      <c r="O21" s="265"/>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ht="15.75" customHeight="1">
      <c r="A22" s="27"/>
      <c r="B22" s="263"/>
      <c r="C22" s="263"/>
      <c r="D22" s="263"/>
      <c r="E22" s="263"/>
      <c r="F22" s="263"/>
      <c r="G22" s="263"/>
      <c r="H22" s="263"/>
      <c r="I22" s="264"/>
      <c r="J22" s="263"/>
      <c r="K22" s="263"/>
      <c r="L22" s="263"/>
      <c r="M22" s="27"/>
      <c r="N22" s="263"/>
      <c r="O22" s="265"/>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row>
    <row r="23" ht="15.75" customHeight="1">
      <c r="A23" s="27"/>
      <c r="B23" s="263"/>
      <c r="C23" s="263"/>
      <c r="D23" s="263"/>
      <c r="E23" s="263"/>
      <c r="F23" s="263"/>
      <c r="G23" s="263"/>
      <c r="H23" s="263"/>
      <c r="I23" s="264"/>
      <c r="J23" s="263"/>
      <c r="K23" s="263"/>
      <c r="L23" s="263"/>
      <c r="M23" s="27"/>
      <c r="N23" s="263"/>
      <c r="O23" s="265"/>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row>
    <row r="24" ht="15.75" customHeight="1">
      <c r="A24" s="27"/>
      <c r="B24" s="263"/>
      <c r="C24" s="263"/>
      <c r="D24" s="263"/>
      <c r="E24" s="263"/>
      <c r="F24" s="263"/>
      <c r="G24" s="263"/>
      <c r="H24" s="263"/>
      <c r="I24" s="264"/>
      <c r="J24" s="263"/>
      <c r="K24" s="263"/>
      <c r="L24" s="263"/>
      <c r="M24" s="27"/>
      <c r="N24" s="263"/>
      <c r="O24" s="265"/>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row>
    <row r="25" ht="15.75" customHeight="1">
      <c r="A25" s="27"/>
      <c r="B25" s="263"/>
      <c r="C25" s="263"/>
      <c r="D25" s="263"/>
      <c r="E25" s="263"/>
      <c r="F25" s="263"/>
      <c r="G25" s="263"/>
      <c r="H25" s="263"/>
      <c r="I25" s="264"/>
      <c r="J25" s="263"/>
      <c r="K25" s="263"/>
      <c r="L25" s="263"/>
      <c r="M25" s="27"/>
      <c r="N25" s="263"/>
      <c r="O25" s="265"/>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ht="15.75" customHeight="1">
      <c r="A26" s="27"/>
      <c r="B26" s="263"/>
      <c r="C26" s="263"/>
      <c r="D26" s="263"/>
      <c r="E26" s="263"/>
      <c r="F26" s="263"/>
      <c r="G26" s="263"/>
      <c r="H26" s="263"/>
      <c r="I26" s="264"/>
      <c r="J26" s="263"/>
      <c r="K26" s="263"/>
      <c r="L26" s="263"/>
      <c r="M26" s="27"/>
      <c r="N26" s="263"/>
      <c r="O26" s="265"/>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row>
    <row r="27" ht="15.75" customHeight="1">
      <c r="A27" s="27"/>
      <c r="B27" s="263"/>
      <c r="C27" s="263"/>
      <c r="D27" s="263"/>
      <c r="E27" s="263"/>
      <c r="F27" s="263"/>
      <c r="G27" s="263"/>
      <c r="H27" s="263"/>
      <c r="I27" s="264"/>
      <c r="J27" s="263"/>
      <c r="K27" s="263"/>
      <c r="L27" s="263"/>
      <c r="M27" s="27"/>
      <c r="N27" s="263"/>
      <c r="O27" s="265"/>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row>
    <row r="28" ht="15.75" customHeight="1">
      <c r="A28" s="27"/>
      <c r="B28" s="263"/>
      <c r="C28" s="263"/>
      <c r="D28" s="263"/>
      <c r="E28" s="263"/>
      <c r="F28" s="263"/>
      <c r="G28" s="263"/>
      <c r="H28" s="263"/>
      <c r="I28" s="264"/>
      <c r="J28" s="263"/>
      <c r="K28" s="263"/>
      <c r="L28" s="263"/>
      <c r="M28" s="27"/>
      <c r="N28" s="263"/>
      <c r="O28" s="265"/>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row>
    <row r="29" ht="15.75" customHeight="1">
      <c r="A29" s="27"/>
      <c r="B29" s="263"/>
      <c r="C29" s="263"/>
      <c r="D29" s="263"/>
      <c r="E29" s="263"/>
      <c r="F29" s="263"/>
      <c r="G29" s="263"/>
      <c r="H29" s="263"/>
      <c r="I29" s="264"/>
      <c r="J29" s="263"/>
      <c r="K29" s="263"/>
      <c r="L29" s="263"/>
      <c r="M29" s="27"/>
      <c r="N29" s="263"/>
      <c r="O29" s="265"/>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ht="15.75" customHeight="1">
      <c r="A30" s="27"/>
      <c r="B30" s="263"/>
      <c r="C30" s="263"/>
      <c r="D30" s="263"/>
      <c r="E30" s="263"/>
      <c r="F30" s="263"/>
      <c r="G30" s="263"/>
      <c r="H30" s="263"/>
      <c r="I30" s="264"/>
      <c r="J30" s="263"/>
      <c r="K30" s="263"/>
      <c r="L30" s="263"/>
      <c r="M30" s="27"/>
      <c r="N30" s="263"/>
      <c r="O30" s="265"/>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row>
    <row r="31" ht="15.75" customHeight="1">
      <c r="A31" s="27"/>
      <c r="B31" s="263"/>
      <c r="C31" s="263"/>
      <c r="D31" s="263"/>
      <c r="E31" s="263"/>
      <c r="F31" s="263"/>
      <c r="G31" s="263"/>
      <c r="H31" s="263"/>
      <c r="I31" s="264"/>
      <c r="J31" s="263"/>
      <c r="K31" s="263"/>
      <c r="L31" s="263"/>
      <c r="M31" s="27"/>
      <c r="N31" s="263"/>
      <c r="O31" s="265"/>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row>
    <row r="32" ht="15.75" customHeight="1">
      <c r="A32" s="27"/>
      <c r="B32" s="263"/>
      <c r="C32" s="263"/>
      <c r="D32" s="263"/>
      <c r="E32" s="263"/>
      <c r="F32" s="263"/>
      <c r="G32" s="263"/>
      <c r="H32" s="263"/>
      <c r="I32" s="264"/>
      <c r="J32" s="263"/>
      <c r="K32" s="263"/>
      <c r="L32" s="263"/>
      <c r="M32" s="27"/>
      <c r="N32" s="263"/>
      <c r="O32" s="265"/>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row>
    <row r="33" ht="15.75" customHeight="1">
      <c r="A33" s="27"/>
      <c r="B33" s="263"/>
      <c r="C33" s="263"/>
      <c r="D33" s="263"/>
      <c r="E33" s="263"/>
      <c r="F33" s="263"/>
      <c r="G33" s="263"/>
      <c r="H33" s="263"/>
      <c r="I33" s="264"/>
      <c r="J33" s="263"/>
      <c r="K33" s="263"/>
      <c r="L33" s="263"/>
      <c r="M33" s="27"/>
      <c r="N33" s="263"/>
      <c r="O33" s="265"/>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row>
    <row r="34" ht="15.75" customHeight="1">
      <c r="A34" s="27"/>
      <c r="B34" s="263"/>
      <c r="C34" s="263"/>
      <c r="D34" s="263"/>
      <c r="E34" s="263"/>
      <c r="F34" s="263"/>
      <c r="G34" s="263"/>
      <c r="H34" s="263"/>
      <c r="I34" s="264"/>
      <c r="J34" s="263"/>
      <c r="K34" s="263"/>
      <c r="L34" s="263"/>
      <c r="M34" s="27"/>
      <c r="N34" s="263"/>
      <c r="O34" s="265"/>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row>
    <row r="35" ht="15.75" customHeight="1">
      <c r="A35" s="27"/>
      <c r="B35" s="263"/>
      <c r="C35" s="263"/>
      <c r="D35" s="263"/>
      <c r="E35" s="263"/>
      <c r="F35" s="263"/>
      <c r="G35" s="263"/>
      <c r="H35" s="263"/>
      <c r="I35" s="264"/>
      <c r="J35" s="263"/>
      <c r="K35" s="263"/>
      <c r="L35" s="263"/>
      <c r="M35" s="27"/>
      <c r="N35" s="263"/>
      <c r="O35" s="265"/>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row>
    <row r="36" ht="15.75" customHeight="1">
      <c r="A36" s="27"/>
      <c r="B36" s="263"/>
      <c r="C36" s="263"/>
      <c r="D36" s="263"/>
      <c r="E36" s="263"/>
      <c r="F36" s="263"/>
      <c r="G36" s="263"/>
      <c r="H36" s="263"/>
      <c r="I36" s="264"/>
      <c r="J36" s="263"/>
      <c r="K36" s="263"/>
      <c r="L36" s="263"/>
      <c r="M36" s="27"/>
      <c r="N36" s="263"/>
      <c r="O36" s="265"/>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row>
    <row r="37" ht="15.75" customHeight="1">
      <c r="A37" s="27"/>
      <c r="B37" s="263"/>
      <c r="C37" s="263"/>
      <c r="D37" s="263"/>
      <c r="E37" s="263"/>
      <c r="F37" s="263"/>
      <c r="G37" s="263"/>
      <c r="H37" s="263"/>
      <c r="I37" s="264"/>
      <c r="J37" s="263"/>
      <c r="K37" s="263"/>
      <c r="L37" s="263"/>
      <c r="M37" s="27"/>
      <c r="N37" s="263"/>
      <c r="O37" s="265"/>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row>
    <row r="38" ht="15.75" customHeight="1">
      <c r="A38" s="27"/>
      <c r="B38" s="263"/>
      <c r="C38" s="263"/>
      <c r="D38" s="263"/>
      <c r="E38" s="263"/>
      <c r="F38" s="263"/>
      <c r="G38" s="263"/>
      <c r="H38" s="263"/>
      <c r="I38" s="264"/>
      <c r="J38" s="263"/>
      <c r="K38" s="263"/>
      <c r="L38" s="263"/>
      <c r="M38" s="27"/>
      <c r="N38" s="263"/>
      <c r="O38" s="265"/>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row>
    <row r="39" ht="15.75" customHeight="1">
      <c r="A39" s="27"/>
      <c r="B39" s="263"/>
      <c r="C39" s="263"/>
      <c r="D39" s="263"/>
      <c r="E39" s="263"/>
      <c r="F39" s="263"/>
      <c r="G39" s="263"/>
      <c r="H39" s="263"/>
      <c r="I39" s="264"/>
      <c r="J39" s="263"/>
      <c r="K39" s="263"/>
      <c r="L39" s="263"/>
      <c r="M39" s="27"/>
      <c r="N39" s="263"/>
      <c r="O39" s="265"/>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row>
    <row r="40" ht="15.75" customHeight="1">
      <c r="A40" s="27"/>
      <c r="B40" s="263"/>
      <c r="C40" s="263"/>
      <c r="D40" s="263"/>
      <c r="E40" s="263"/>
      <c r="F40" s="263"/>
      <c r="G40" s="263"/>
      <c r="H40" s="263"/>
      <c r="I40" s="264"/>
      <c r="J40" s="263"/>
      <c r="K40" s="263"/>
      <c r="L40" s="263"/>
      <c r="M40" s="27"/>
      <c r="N40" s="263"/>
      <c r="O40" s="265"/>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row>
    <row r="41" ht="15.75" customHeight="1">
      <c r="A41" s="27"/>
      <c r="B41" s="263"/>
      <c r="C41" s="263"/>
      <c r="D41" s="263"/>
      <c r="E41" s="263"/>
      <c r="F41" s="263"/>
      <c r="G41" s="263"/>
      <c r="H41" s="263"/>
      <c r="I41" s="264"/>
      <c r="J41" s="263"/>
      <c r="K41" s="263"/>
      <c r="L41" s="263"/>
      <c r="M41" s="27"/>
      <c r="N41" s="263"/>
      <c r="O41" s="265"/>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row>
    <row r="42" ht="15.75" customHeight="1">
      <c r="A42" s="27"/>
      <c r="B42" s="263"/>
      <c r="C42" s="263"/>
      <c r="D42" s="263"/>
      <c r="E42" s="263"/>
      <c r="F42" s="263"/>
      <c r="G42" s="263"/>
      <c r="H42" s="263"/>
      <c r="I42" s="264"/>
      <c r="J42" s="263"/>
      <c r="K42" s="263"/>
      <c r="L42" s="263"/>
      <c r="M42" s="27"/>
      <c r="N42" s="263"/>
      <c r="O42" s="265"/>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row>
    <row r="43" ht="15.75" customHeight="1">
      <c r="A43" s="27"/>
      <c r="B43" s="263"/>
      <c r="C43" s="263"/>
      <c r="D43" s="263"/>
      <c r="E43" s="263"/>
      <c r="F43" s="263"/>
      <c r="G43" s="263"/>
      <c r="H43" s="263"/>
      <c r="I43" s="264"/>
      <c r="J43" s="263"/>
      <c r="K43" s="263"/>
      <c r="L43" s="263"/>
      <c r="M43" s="27"/>
      <c r="N43" s="263"/>
      <c r="O43" s="265"/>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row>
    <row r="44" ht="15.75" customHeight="1">
      <c r="A44" s="27"/>
      <c r="B44" s="263"/>
      <c r="C44" s="263"/>
      <c r="D44" s="263"/>
      <c r="E44" s="263"/>
      <c r="F44" s="263"/>
      <c r="G44" s="263"/>
      <c r="H44" s="263"/>
      <c r="I44" s="264"/>
      <c r="J44" s="263"/>
      <c r="K44" s="263"/>
      <c r="L44" s="263"/>
      <c r="M44" s="27"/>
      <c r="N44" s="263"/>
      <c r="O44" s="265"/>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row>
    <row r="45" ht="15.75" customHeight="1">
      <c r="A45" s="27"/>
      <c r="B45" s="263"/>
      <c r="C45" s="263"/>
      <c r="D45" s="263"/>
      <c r="E45" s="263"/>
      <c r="F45" s="263"/>
      <c r="G45" s="263"/>
      <c r="H45" s="263"/>
      <c r="I45" s="264"/>
      <c r="J45" s="263"/>
      <c r="K45" s="263"/>
      <c r="L45" s="263"/>
      <c r="M45" s="27"/>
      <c r="N45" s="263"/>
      <c r="O45" s="265"/>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row>
    <row r="46" ht="15.75" customHeight="1">
      <c r="A46" s="27"/>
      <c r="B46" s="263"/>
      <c r="C46" s="263"/>
      <c r="D46" s="263"/>
      <c r="E46" s="263"/>
      <c r="F46" s="263"/>
      <c r="G46" s="263"/>
      <c r="H46" s="263"/>
      <c r="I46" s="264"/>
      <c r="J46" s="263"/>
      <c r="K46" s="263"/>
      <c r="L46" s="263"/>
      <c r="M46" s="27"/>
      <c r="N46" s="263"/>
      <c r="O46" s="265"/>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row>
    <row r="47" ht="15.75" customHeight="1">
      <c r="A47" s="27"/>
      <c r="B47" s="263"/>
      <c r="C47" s="263"/>
      <c r="D47" s="263"/>
      <c r="E47" s="263"/>
      <c r="F47" s="263"/>
      <c r="G47" s="263"/>
      <c r="H47" s="263"/>
      <c r="I47" s="264"/>
      <c r="J47" s="263"/>
      <c r="K47" s="263"/>
      <c r="L47" s="263"/>
      <c r="M47" s="27"/>
      <c r="N47" s="263"/>
      <c r="O47" s="265"/>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row>
    <row r="48" ht="15.75" customHeight="1">
      <c r="A48" s="27"/>
      <c r="B48" s="263"/>
      <c r="C48" s="263"/>
      <c r="D48" s="263"/>
      <c r="E48" s="263"/>
      <c r="F48" s="263"/>
      <c r="G48" s="263"/>
      <c r="H48" s="263"/>
      <c r="I48" s="264"/>
      <c r="J48" s="263"/>
      <c r="K48" s="263"/>
      <c r="L48" s="263"/>
      <c r="M48" s="27"/>
      <c r="N48" s="263"/>
      <c r="O48" s="265"/>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row>
    <row r="49" ht="15.75" customHeight="1">
      <c r="A49" s="27"/>
      <c r="B49" s="263"/>
      <c r="C49" s="263"/>
      <c r="D49" s="263"/>
      <c r="E49" s="263"/>
      <c r="F49" s="263"/>
      <c r="G49" s="263"/>
      <c r="H49" s="263"/>
      <c r="I49" s="264"/>
      <c r="J49" s="263"/>
      <c r="K49" s="263"/>
      <c r="L49" s="263"/>
      <c r="M49" s="27"/>
      <c r="N49" s="263"/>
      <c r="O49" s="265"/>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row>
    <row r="50" ht="15.75" customHeight="1">
      <c r="A50" s="27"/>
      <c r="B50" s="263"/>
      <c r="C50" s="263"/>
      <c r="D50" s="263"/>
      <c r="E50" s="263"/>
      <c r="F50" s="263"/>
      <c r="G50" s="263"/>
      <c r="H50" s="263"/>
      <c r="I50" s="264"/>
      <c r="J50" s="263"/>
      <c r="K50" s="263"/>
      <c r="L50" s="263"/>
      <c r="M50" s="27"/>
      <c r="N50" s="263"/>
      <c r="O50" s="265"/>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row>
    <row r="51" ht="15.75" customHeight="1">
      <c r="A51" s="27"/>
      <c r="B51" s="263"/>
      <c r="C51" s="263"/>
      <c r="D51" s="263"/>
      <c r="E51" s="263"/>
      <c r="F51" s="263"/>
      <c r="G51" s="263"/>
      <c r="H51" s="263"/>
      <c r="I51" s="264"/>
      <c r="J51" s="263"/>
      <c r="K51" s="263"/>
      <c r="L51" s="263"/>
      <c r="M51" s="27"/>
      <c r="N51" s="263"/>
      <c r="O51" s="265"/>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row>
    <row r="52" ht="15.75" customHeight="1">
      <c r="A52" s="27"/>
      <c r="B52" s="263"/>
      <c r="C52" s="263"/>
      <c r="D52" s="263"/>
      <c r="E52" s="263"/>
      <c r="F52" s="263"/>
      <c r="G52" s="263"/>
      <c r="H52" s="263"/>
      <c r="I52" s="264"/>
      <c r="J52" s="263"/>
      <c r="K52" s="263"/>
      <c r="L52" s="263"/>
      <c r="M52" s="27"/>
      <c r="N52" s="263"/>
      <c r="O52" s="265"/>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row>
    <row r="53" ht="15.75" customHeight="1">
      <c r="A53" s="27"/>
      <c r="B53" s="263"/>
      <c r="C53" s="263"/>
      <c r="D53" s="263"/>
      <c r="E53" s="263"/>
      <c r="F53" s="263"/>
      <c r="G53" s="263"/>
      <c r="H53" s="263"/>
      <c r="I53" s="264"/>
      <c r="J53" s="263"/>
      <c r="K53" s="263"/>
      <c r="L53" s="263"/>
      <c r="M53" s="27"/>
      <c r="N53" s="263"/>
      <c r="O53" s="265"/>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row>
    <row r="54" ht="15.75" customHeight="1">
      <c r="A54" s="27"/>
      <c r="B54" s="263"/>
      <c r="C54" s="263"/>
      <c r="D54" s="263"/>
      <c r="E54" s="263"/>
      <c r="F54" s="263"/>
      <c r="G54" s="263"/>
      <c r="H54" s="263"/>
      <c r="I54" s="264"/>
      <c r="J54" s="263"/>
      <c r="K54" s="263"/>
      <c r="L54" s="263"/>
      <c r="M54" s="27"/>
      <c r="N54" s="263"/>
      <c r="O54" s="265"/>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row>
    <row r="55" ht="15.75" customHeight="1">
      <c r="A55" s="27"/>
      <c r="B55" s="263"/>
      <c r="C55" s="263"/>
      <c r="D55" s="263"/>
      <c r="E55" s="263"/>
      <c r="F55" s="263"/>
      <c r="G55" s="263"/>
      <c r="H55" s="263"/>
      <c r="I55" s="264"/>
      <c r="J55" s="263"/>
      <c r="K55" s="263"/>
      <c r="L55" s="263"/>
      <c r="M55" s="27"/>
      <c r="N55" s="263"/>
      <c r="O55" s="265"/>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row>
    <row r="56" ht="15.75" customHeight="1">
      <c r="A56" s="27"/>
      <c r="B56" s="263"/>
      <c r="C56" s="263"/>
      <c r="D56" s="263"/>
      <c r="E56" s="263"/>
      <c r="F56" s="263"/>
      <c r="G56" s="263"/>
      <c r="H56" s="263"/>
      <c r="I56" s="264"/>
      <c r="J56" s="263"/>
      <c r="K56" s="263"/>
      <c r="L56" s="263"/>
      <c r="M56" s="27"/>
      <c r="N56" s="263"/>
      <c r="O56" s="265"/>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row>
    <row r="57" ht="15.75" customHeight="1">
      <c r="A57" s="27"/>
      <c r="B57" s="263"/>
      <c r="C57" s="263"/>
      <c r="D57" s="263"/>
      <c r="E57" s="263"/>
      <c r="F57" s="263"/>
      <c r="G57" s="263"/>
      <c r="H57" s="263"/>
      <c r="I57" s="264"/>
      <c r="J57" s="263"/>
      <c r="K57" s="263"/>
      <c r="L57" s="263"/>
      <c r="M57" s="27"/>
      <c r="N57" s="263"/>
      <c r="O57" s="265"/>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row>
    <row r="58" ht="15.75" customHeight="1">
      <c r="A58" s="27"/>
      <c r="B58" s="263"/>
      <c r="C58" s="263"/>
      <c r="D58" s="263"/>
      <c r="E58" s="263"/>
      <c r="F58" s="263"/>
      <c r="G58" s="263"/>
      <c r="H58" s="263"/>
      <c r="I58" s="264"/>
      <c r="J58" s="263"/>
      <c r="K58" s="263"/>
      <c r="L58" s="263"/>
      <c r="M58" s="27"/>
      <c r="N58" s="263"/>
      <c r="O58" s="265"/>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row>
    <row r="59" ht="15.75" customHeight="1">
      <c r="A59" s="27"/>
      <c r="B59" s="263"/>
      <c r="C59" s="263"/>
      <c r="D59" s="263"/>
      <c r="E59" s="263"/>
      <c r="F59" s="263"/>
      <c r="G59" s="263"/>
      <c r="H59" s="263"/>
      <c r="I59" s="264"/>
      <c r="J59" s="263"/>
      <c r="K59" s="263"/>
      <c r="L59" s="263"/>
      <c r="M59" s="27"/>
      <c r="N59" s="263"/>
      <c r="O59" s="265"/>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row>
    <row r="60" ht="15.75" customHeight="1">
      <c r="A60" s="27"/>
      <c r="B60" s="263"/>
      <c r="C60" s="263"/>
      <c r="D60" s="263"/>
      <c r="E60" s="263"/>
      <c r="F60" s="263"/>
      <c r="G60" s="263"/>
      <c r="H60" s="263"/>
      <c r="I60" s="264"/>
      <c r="J60" s="263"/>
      <c r="K60" s="263"/>
      <c r="L60" s="263"/>
      <c r="M60" s="27"/>
      <c r="N60" s="263"/>
      <c r="O60" s="265"/>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row>
    <row r="61" ht="15.75" customHeight="1">
      <c r="A61" s="27"/>
      <c r="B61" s="263"/>
      <c r="C61" s="263"/>
      <c r="D61" s="263"/>
      <c r="E61" s="263"/>
      <c r="F61" s="263"/>
      <c r="G61" s="263"/>
      <c r="H61" s="263"/>
      <c r="I61" s="264"/>
      <c r="J61" s="263"/>
      <c r="K61" s="263"/>
      <c r="L61" s="263"/>
      <c r="M61" s="27"/>
      <c r="N61" s="263"/>
      <c r="O61" s="265"/>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row>
    <row r="62" ht="15.75" customHeight="1">
      <c r="A62" s="27"/>
      <c r="B62" s="263"/>
      <c r="C62" s="263"/>
      <c r="D62" s="263"/>
      <c r="E62" s="263"/>
      <c r="F62" s="263"/>
      <c r="G62" s="263"/>
      <c r="H62" s="263"/>
      <c r="I62" s="264"/>
      <c r="J62" s="263"/>
      <c r="K62" s="263"/>
      <c r="L62" s="263"/>
      <c r="M62" s="27"/>
      <c r="N62" s="263"/>
      <c r="O62" s="265"/>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row>
    <row r="63" ht="15.75" customHeight="1">
      <c r="A63" s="27"/>
      <c r="B63" s="263"/>
      <c r="C63" s="263"/>
      <c r="D63" s="263"/>
      <c r="E63" s="263"/>
      <c r="F63" s="263"/>
      <c r="G63" s="263"/>
      <c r="H63" s="263"/>
      <c r="I63" s="264"/>
      <c r="J63" s="263"/>
      <c r="K63" s="263"/>
      <c r="L63" s="263"/>
      <c r="M63" s="27"/>
      <c r="N63" s="263"/>
      <c r="O63" s="265"/>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row>
    <row r="64" ht="15.75" customHeight="1">
      <c r="A64" s="27"/>
      <c r="B64" s="263"/>
      <c r="C64" s="263"/>
      <c r="D64" s="263"/>
      <c r="E64" s="263"/>
      <c r="F64" s="263"/>
      <c r="G64" s="263"/>
      <c r="H64" s="263"/>
      <c r="I64" s="264"/>
      <c r="J64" s="263"/>
      <c r="K64" s="263"/>
      <c r="L64" s="263"/>
      <c r="M64" s="27"/>
      <c r="N64" s="263"/>
      <c r="O64" s="265"/>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row>
    <row r="65" ht="15.75" customHeight="1">
      <c r="A65" s="27"/>
      <c r="B65" s="263"/>
      <c r="C65" s="263"/>
      <c r="D65" s="263"/>
      <c r="E65" s="263"/>
      <c r="F65" s="263"/>
      <c r="G65" s="263"/>
      <c r="H65" s="263"/>
      <c r="I65" s="264"/>
      <c r="J65" s="263"/>
      <c r="K65" s="263"/>
      <c r="L65" s="263"/>
      <c r="M65" s="27"/>
      <c r="N65" s="263"/>
      <c r="O65" s="265"/>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row>
    <row r="66" ht="15.75" customHeight="1">
      <c r="A66" s="27"/>
      <c r="B66" s="263"/>
      <c r="C66" s="263"/>
      <c r="D66" s="263"/>
      <c r="E66" s="263"/>
      <c r="F66" s="263"/>
      <c r="G66" s="263"/>
      <c r="H66" s="263"/>
      <c r="I66" s="264"/>
      <c r="J66" s="263"/>
      <c r="K66" s="263"/>
      <c r="L66" s="263"/>
      <c r="M66" s="27"/>
      <c r="N66" s="263"/>
      <c r="O66" s="265"/>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row>
    <row r="67" ht="15.75" customHeight="1">
      <c r="A67" s="27"/>
      <c r="B67" s="263"/>
      <c r="C67" s="263"/>
      <c r="D67" s="263"/>
      <c r="E67" s="263"/>
      <c r="F67" s="263"/>
      <c r="G67" s="263"/>
      <c r="H67" s="263"/>
      <c r="I67" s="264"/>
      <c r="J67" s="263"/>
      <c r="K67" s="263"/>
      <c r="L67" s="263"/>
      <c r="M67" s="27"/>
      <c r="N67" s="263"/>
      <c r="O67" s="274"/>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row>
    <row r="68" ht="15.75" customHeight="1">
      <c r="A68" s="27"/>
      <c r="B68" s="263"/>
      <c r="C68" s="263"/>
      <c r="D68" s="263"/>
      <c r="E68" s="263"/>
      <c r="F68" s="263"/>
      <c r="G68" s="263"/>
      <c r="H68" s="263"/>
      <c r="I68" s="264"/>
      <c r="J68" s="263"/>
      <c r="K68" s="263"/>
      <c r="L68" s="263"/>
      <c r="M68" s="27"/>
      <c r="N68" s="263"/>
      <c r="O68" s="274"/>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row>
    <row r="69" ht="15.75" customHeight="1">
      <c r="A69" s="27"/>
      <c r="B69" s="263"/>
      <c r="C69" s="263"/>
      <c r="D69" s="263"/>
      <c r="E69" s="263"/>
      <c r="F69" s="263"/>
      <c r="G69" s="263"/>
      <c r="H69" s="263"/>
      <c r="I69" s="264"/>
      <c r="J69" s="263"/>
      <c r="K69" s="263"/>
      <c r="L69" s="263"/>
      <c r="M69" s="27"/>
      <c r="N69" s="263"/>
      <c r="O69" s="274"/>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row>
    <row r="70" ht="15.75" customHeight="1">
      <c r="A70" s="27"/>
      <c r="B70" s="263"/>
      <c r="C70" s="263"/>
      <c r="D70" s="263"/>
      <c r="E70" s="263"/>
      <c r="F70" s="263"/>
      <c r="G70" s="263"/>
      <c r="H70" s="263"/>
      <c r="I70" s="264"/>
      <c r="J70" s="263"/>
      <c r="K70" s="263"/>
      <c r="L70" s="263"/>
      <c r="M70" s="27"/>
      <c r="N70" s="263"/>
      <c r="O70" s="274"/>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row>
    <row r="71" ht="15.75" customHeight="1">
      <c r="A71" s="27"/>
      <c r="B71" s="263"/>
      <c r="C71" s="263"/>
      <c r="D71" s="263"/>
      <c r="E71" s="263"/>
      <c r="F71" s="263"/>
      <c r="G71" s="263"/>
      <c r="H71" s="263"/>
      <c r="I71" s="264"/>
      <c r="J71" s="263"/>
      <c r="K71" s="263"/>
      <c r="L71" s="263"/>
      <c r="M71" s="27"/>
      <c r="N71" s="263"/>
      <c r="O71" s="274"/>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row>
    <row r="72" ht="15.75" customHeight="1">
      <c r="A72" s="27"/>
      <c r="B72" s="263"/>
      <c r="C72" s="263"/>
      <c r="D72" s="263"/>
      <c r="E72" s="263"/>
      <c r="F72" s="263"/>
      <c r="G72" s="263"/>
      <c r="H72" s="263"/>
      <c r="I72" s="264"/>
      <c r="J72" s="263"/>
      <c r="K72" s="263"/>
      <c r="L72" s="263"/>
      <c r="M72" s="27"/>
      <c r="N72" s="263"/>
      <c r="O72" s="274"/>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row>
    <row r="73" ht="15.75" customHeight="1">
      <c r="A73" s="27"/>
      <c r="B73" s="263"/>
      <c r="C73" s="263"/>
      <c r="D73" s="263"/>
      <c r="E73" s="263"/>
      <c r="F73" s="263"/>
      <c r="G73" s="263"/>
      <c r="H73" s="263"/>
      <c r="I73" s="264"/>
      <c r="J73" s="263"/>
      <c r="K73" s="263"/>
      <c r="L73" s="263"/>
      <c r="M73" s="27"/>
      <c r="N73" s="263"/>
      <c r="O73" s="274"/>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row>
    <row r="74" ht="15.75" customHeight="1">
      <c r="A74" s="27"/>
      <c r="B74" s="263"/>
      <c r="C74" s="263"/>
      <c r="D74" s="263"/>
      <c r="E74" s="263"/>
      <c r="F74" s="263"/>
      <c r="G74" s="263"/>
      <c r="H74" s="263"/>
      <c r="I74" s="264"/>
      <c r="J74" s="263"/>
      <c r="K74" s="263"/>
      <c r="L74" s="263"/>
      <c r="M74" s="27"/>
      <c r="N74" s="263"/>
      <c r="O74" s="274"/>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row>
    <row r="75" ht="15.75" customHeight="1">
      <c r="A75" s="27"/>
      <c r="B75" s="263"/>
      <c r="C75" s="263"/>
      <c r="D75" s="263"/>
      <c r="E75" s="263"/>
      <c r="F75" s="263"/>
      <c r="G75" s="263"/>
      <c r="H75" s="263"/>
      <c r="I75" s="264"/>
      <c r="J75" s="263"/>
      <c r="K75" s="263"/>
      <c r="L75" s="263"/>
      <c r="M75" s="27"/>
      <c r="N75" s="263"/>
      <c r="O75" s="274"/>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row>
    <row r="76" ht="15.75" customHeight="1">
      <c r="A76" s="27"/>
      <c r="B76" s="263"/>
      <c r="C76" s="263"/>
      <c r="D76" s="263"/>
      <c r="E76" s="263"/>
      <c r="F76" s="263"/>
      <c r="G76" s="263"/>
      <c r="H76" s="263"/>
      <c r="I76" s="264"/>
      <c r="J76" s="263"/>
      <c r="K76" s="263"/>
      <c r="L76" s="263"/>
      <c r="M76" s="27"/>
      <c r="N76" s="263"/>
      <c r="O76" s="274"/>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row>
    <row r="77" ht="15.75" customHeight="1">
      <c r="A77" s="27"/>
      <c r="B77" s="263"/>
      <c r="C77" s="263"/>
      <c r="D77" s="263"/>
      <c r="E77" s="263"/>
      <c r="F77" s="263"/>
      <c r="G77" s="263"/>
      <c r="H77" s="263"/>
      <c r="I77" s="264"/>
      <c r="J77" s="263"/>
      <c r="K77" s="263"/>
      <c r="L77" s="263"/>
      <c r="M77" s="27"/>
      <c r="N77" s="263"/>
      <c r="O77" s="274"/>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row>
    <row r="78" ht="15.75" customHeight="1">
      <c r="A78" s="27"/>
      <c r="B78" s="263"/>
      <c r="C78" s="263"/>
      <c r="D78" s="263"/>
      <c r="E78" s="263"/>
      <c r="F78" s="263"/>
      <c r="G78" s="263"/>
      <c r="H78" s="263"/>
      <c r="I78" s="264"/>
      <c r="J78" s="263"/>
      <c r="K78" s="263"/>
      <c r="L78" s="263"/>
      <c r="M78" s="27"/>
      <c r="N78" s="263"/>
      <c r="O78" s="274"/>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row>
    <row r="79" ht="15.75" customHeight="1">
      <c r="A79" s="27"/>
      <c r="B79" s="263"/>
      <c r="C79" s="263"/>
      <c r="D79" s="263"/>
      <c r="E79" s="263"/>
      <c r="F79" s="263"/>
      <c r="G79" s="263"/>
      <c r="H79" s="263"/>
      <c r="I79" s="264"/>
      <c r="J79" s="263"/>
      <c r="K79" s="263"/>
      <c r="L79" s="263"/>
      <c r="M79" s="27"/>
      <c r="N79" s="263"/>
      <c r="O79" s="274"/>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row>
    <row r="80" ht="15.75" customHeight="1">
      <c r="A80" s="27"/>
      <c r="B80" s="263"/>
      <c r="C80" s="263"/>
      <c r="D80" s="263"/>
      <c r="E80" s="263"/>
      <c r="F80" s="263"/>
      <c r="G80" s="263"/>
      <c r="H80" s="263"/>
      <c r="I80" s="264"/>
      <c r="J80" s="263"/>
      <c r="K80" s="263"/>
      <c r="L80" s="263"/>
      <c r="M80" s="27"/>
      <c r="N80" s="263"/>
      <c r="O80" s="274"/>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row>
    <row r="81" ht="15.75" customHeight="1">
      <c r="A81" s="27"/>
      <c r="B81" s="263"/>
      <c r="C81" s="263"/>
      <c r="D81" s="263"/>
      <c r="E81" s="263"/>
      <c r="F81" s="263"/>
      <c r="G81" s="263"/>
      <c r="H81" s="263"/>
      <c r="I81" s="264"/>
      <c r="J81" s="263"/>
      <c r="K81" s="263"/>
      <c r="L81" s="263"/>
      <c r="M81" s="27"/>
      <c r="N81" s="263"/>
      <c r="O81" s="274"/>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row>
    <row r="82" ht="15.75" customHeight="1">
      <c r="A82" s="27"/>
      <c r="B82" s="263"/>
      <c r="C82" s="263"/>
      <c r="D82" s="263"/>
      <c r="E82" s="263"/>
      <c r="F82" s="263"/>
      <c r="G82" s="263"/>
      <c r="H82" s="263"/>
      <c r="I82" s="264"/>
      <c r="J82" s="263"/>
      <c r="K82" s="263"/>
      <c r="L82" s="263"/>
      <c r="M82" s="27"/>
      <c r="N82" s="263"/>
      <c r="O82" s="274"/>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row>
    <row r="83" ht="15.75" customHeight="1">
      <c r="A83" s="27"/>
      <c r="B83" s="263"/>
      <c r="C83" s="263"/>
      <c r="D83" s="263"/>
      <c r="E83" s="263"/>
      <c r="F83" s="263"/>
      <c r="G83" s="263"/>
      <c r="H83" s="263"/>
      <c r="I83" s="264"/>
      <c r="J83" s="263"/>
      <c r="K83" s="263"/>
      <c r="L83" s="263"/>
      <c r="M83" s="27"/>
      <c r="N83" s="263"/>
      <c r="O83" s="274"/>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row>
    <row r="84" ht="15.75" customHeight="1">
      <c r="A84" s="27"/>
      <c r="B84" s="263"/>
      <c r="C84" s="263"/>
      <c r="D84" s="263"/>
      <c r="E84" s="263"/>
      <c r="F84" s="263"/>
      <c r="G84" s="263"/>
      <c r="H84" s="263"/>
      <c r="I84" s="264"/>
      <c r="J84" s="263"/>
      <c r="K84" s="263"/>
      <c r="L84" s="263"/>
      <c r="M84" s="27"/>
      <c r="N84" s="263"/>
      <c r="O84" s="274"/>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row>
    <row r="85" ht="15.75" customHeight="1">
      <c r="A85" s="27"/>
      <c r="B85" s="263"/>
      <c r="C85" s="263"/>
      <c r="D85" s="263"/>
      <c r="E85" s="263"/>
      <c r="F85" s="263"/>
      <c r="G85" s="263"/>
      <c r="H85" s="263"/>
      <c r="I85" s="264"/>
      <c r="J85" s="263"/>
      <c r="K85" s="263"/>
      <c r="L85" s="263"/>
      <c r="M85" s="27"/>
      <c r="N85" s="263"/>
      <c r="O85" s="274"/>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row>
    <row r="86" ht="15.75" customHeight="1">
      <c r="A86" s="27"/>
      <c r="B86" s="263"/>
      <c r="C86" s="263"/>
      <c r="D86" s="263"/>
      <c r="E86" s="263"/>
      <c r="F86" s="263"/>
      <c r="G86" s="263"/>
      <c r="H86" s="263"/>
      <c r="I86" s="264"/>
      <c r="J86" s="263"/>
      <c r="K86" s="263"/>
      <c r="L86" s="263"/>
      <c r="M86" s="27"/>
      <c r="N86" s="263"/>
      <c r="O86" s="274"/>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row>
    <row r="87" ht="15.75" customHeight="1">
      <c r="A87" s="27"/>
      <c r="B87" s="263"/>
      <c r="C87" s="263"/>
      <c r="D87" s="263"/>
      <c r="E87" s="263"/>
      <c r="F87" s="263"/>
      <c r="G87" s="263"/>
      <c r="H87" s="263"/>
      <c r="I87" s="264"/>
      <c r="J87" s="263"/>
      <c r="K87" s="263"/>
      <c r="L87" s="263"/>
      <c r="M87" s="27"/>
      <c r="N87" s="263"/>
      <c r="O87" s="274"/>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row>
    <row r="88" ht="15.75" customHeight="1">
      <c r="A88" s="27"/>
      <c r="B88" s="263"/>
      <c r="C88" s="263"/>
      <c r="D88" s="263"/>
      <c r="E88" s="263"/>
      <c r="F88" s="263"/>
      <c r="G88" s="263"/>
      <c r="H88" s="263"/>
      <c r="I88" s="264"/>
      <c r="J88" s="263"/>
      <c r="K88" s="263"/>
      <c r="L88" s="263"/>
      <c r="M88" s="27"/>
      <c r="N88" s="263"/>
      <c r="O88" s="274"/>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row>
    <row r="89" ht="15.75" customHeight="1">
      <c r="A89" s="27"/>
      <c r="B89" s="263"/>
      <c r="C89" s="263"/>
      <c r="D89" s="263"/>
      <c r="E89" s="263"/>
      <c r="F89" s="263"/>
      <c r="G89" s="263"/>
      <c r="H89" s="263"/>
      <c r="I89" s="264"/>
      <c r="J89" s="263"/>
      <c r="K89" s="263"/>
      <c r="L89" s="263"/>
      <c r="M89" s="27"/>
      <c r="N89" s="263"/>
      <c r="O89" s="274"/>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row>
    <row r="90" ht="15.75" customHeight="1">
      <c r="A90" s="27"/>
      <c r="B90" s="263"/>
      <c r="C90" s="263"/>
      <c r="D90" s="263"/>
      <c r="E90" s="263"/>
      <c r="F90" s="263"/>
      <c r="G90" s="263"/>
      <c r="H90" s="263"/>
      <c r="I90" s="264"/>
      <c r="J90" s="263"/>
      <c r="K90" s="263"/>
      <c r="L90" s="263"/>
      <c r="M90" s="27"/>
      <c r="N90" s="263"/>
      <c r="O90" s="274"/>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row>
    <row r="91" ht="15.75" customHeight="1">
      <c r="A91" s="27"/>
      <c r="B91" s="263"/>
      <c r="C91" s="263"/>
      <c r="D91" s="263"/>
      <c r="E91" s="263"/>
      <c r="F91" s="263"/>
      <c r="G91" s="263"/>
      <c r="H91" s="263"/>
      <c r="I91" s="264"/>
      <c r="J91" s="263"/>
      <c r="K91" s="263"/>
      <c r="L91" s="263"/>
      <c r="M91" s="27"/>
      <c r="N91" s="263"/>
      <c r="O91" s="274"/>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row>
    <row r="92" ht="15.75" customHeight="1">
      <c r="A92" s="27"/>
      <c r="B92" s="263"/>
      <c r="C92" s="263"/>
      <c r="D92" s="263"/>
      <c r="E92" s="263"/>
      <c r="F92" s="263"/>
      <c r="G92" s="263"/>
      <c r="H92" s="263"/>
      <c r="I92" s="264"/>
      <c r="J92" s="263"/>
      <c r="K92" s="263"/>
      <c r="L92" s="263"/>
      <c r="M92" s="27"/>
      <c r="N92" s="263"/>
      <c r="O92" s="274"/>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row>
    <row r="93" ht="15.75" customHeight="1">
      <c r="A93" s="27"/>
      <c r="B93" s="263"/>
      <c r="C93" s="263"/>
      <c r="D93" s="263"/>
      <c r="E93" s="263"/>
      <c r="F93" s="263"/>
      <c r="G93" s="263"/>
      <c r="H93" s="263"/>
      <c r="I93" s="264"/>
      <c r="J93" s="263"/>
      <c r="K93" s="263"/>
      <c r="L93" s="263"/>
      <c r="M93" s="27"/>
      <c r="N93" s="263"/>
      <c r="O93" s="274"/>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row>
    <row r="94" ht="15.75" customHeight="1">
      <c r="A94" s="27"/>
      <c r="B94" s="263"/>
      <c r="C94" s="263"/>
      <c r="D94" s="263"/>
      <c r="E94" s="263"/>
      <c r="F94" s="263"/>
      <c r="G94" s="263"/>
      <c r="H94" s="263"/>
      <c r="I94" s="264"/>
      <c r="J94" s="263"/>
      <c r="K94" s="263"/>
      <c r="L94" s="263"/>
      <c r="M94" s="27"/>
      <c r="N94" s="263"/>
      <c r="O94" s="274"/>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row>
    <row r="95" ht="15.75" customHeight="1">
      <c r="A95" s="27"/>
      <c r="B95" s="263"/>
      <c r="C95" s="263"/>
      <c r="D95" s="263"/>
      <c r="E95" s="263"/>
      <c r="F95" s="263"/>
      <c r="G95" s="263"/>
      <c r="H95" s="263"/>
      <c r="I95" s="264"/>
      <c r="J95" s="263"/>
      <c r="K95" s="263"/>
      <c r="L95" s="263"/>
      <c r="M95" s="27"/>
      <c r="N95" s="263"/>
      <c r="O95" s="274"/>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row>
    <row r="96" ht="15.75" customHeight="1">
      <c r="A96" s="27"/>
      <c r="B96" s="263"/>
      <c r="C96" s="263"/>
      <c r="D96" s="263"/>
      <c r="E96" s="263"/>
      <c r="F96" s="263"/>
      <c r="G96" s="263"/>
      <c r="H96" s="263"/>
      <c r="I96" s="264"/>
      <c r="J96" s="263"/>
      <c r="K96" s="263"/>
      <c r="L96" s="263"/>
      <c r="M96" s="27"/>
      <c r="N96" s="263"/>
      <c r="O96" s="274"/>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row>
    <row r="97" ht="15.75" customHeight="1">
      <c r="A97" s="27"/>
      <c r="B97" s="263"/>
      <c r="C97" s="263"/>
      <c r="D97" s="263"/>
      <c r="E97" s="263"/>
      <c r="F97" s="263"/>
      <c r="G97" s="263"/>
      <c r="H97" s="263"/>
      <c r="I97" s="264"/>
      <c r="J97" s="263"/>
      <c r="K97" s="263"/>
      <c r="L97" s="263"/>
      <c r="M97" s="27"/>
      <c r="N97" s="263"/>
      <c r="O97" s="274"/>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row>
    <row r="98" ht="15.75" customHeight="1">
      <c r="A98" s="27"/>
      <c r="B98" s="263"/>
      <c r="C98" s="263"/>
      <c r="D98" s="263"/>
      <c r="E98" s="263"/>
      <c r="F98" s="263"/>
      <c r="G98" s="263"/>
      <c r="H98" s="263"/>
      <c r="I98" s="264"/>
      <c r="J98" s="263"/>
      <c r="K98" s="263"/>
      <c r="L98" s="263"/>
      <c r="M98" s="27"/>
      <c r="N98" s="263"/>
      <c r="O98" s="274"/>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row>
    <row r="99" ht="15.75" customHeight="1">
      <c r="A99" s="27"/>
      <c r="B99" s="263"/>
      <c r="C99" s="263"/>
      <c r="D99" s="263"/>
      <c r="E99" s="263"/>
      <c r="F99" s="263"/>
      <c r="G99" s="263"/>
      <c r="H99" s="263"/>
      <c r="I99" s="264"/>
      <c r="J99" s="263"/>
      <c r="K99" s="263"/>
      <c r="L99" s="263"/>
      <c r="M99" s="27"/>
      <c r="N99" s="263"/>
      <c r="O99" s="274"/>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row>
    <row r="100" ht="15.75" customHeight="1">
      <c r="A100" s="27"/>
      <c r="B100" s="263"/>
      <c r="C100" s="263"/>
      <c r="D100" s="263"/>
      <c r="E100" s="263"/>
      <c r="F100" s="263"/>
      <c r="G100" s="263"/>
      <c r="H100" s="263"/>
      <c r="I100" s="264"/>
      <c r="J100" s="263"/>
      <c r="K100" s="263"/>
      <c r="L100" s="263"/>
      <c r="M100" s="27"/>
      <c r="N100" s="263"/>
      <c r="O100" s="274"/>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row>
    <row r="101" ht="15.75" customHeight="1">
      <c r="A101" s="27"/>
      <c r="B101" s="263"/>
      <c r="C101" s="263"/>
      <c r="D101" s="263"/>
      <c r="E101" s="263"/>
      <c r="F101" s="263"/>
      <c r="G101" s="263"/>
      <c r="H101" s="263"/>
      <c r="I101" s="264"/>
      <c r="J101" s="263"/>
      <c r="K101" s="263"/>
      <c r="L101" s="263"/>
      <c r="M101" s="27"/>
      <c r="N101" s="263"/>
      <c r="O101" s="274"/>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row>
    <row r="102" ht="15.75" customHeight="1">
      <c r="A102" s="27"/>
      <c r="B102" s="263"/>
      <c r="C102" s="263"/>
      <c r="D102" s="263"/>
      <c r="E102" s="263"/>
      <c r="F102" s="263"/>
      <c r="G102" s="263"/>
      <c r="H102" s="263"/>
      <c r="I102" s="264"/>
      <c r="J102" s="263"/>
      <c r="K102" s="263"/>
      <c r="L102" s="263"/>
      <c r="M102" s="27"/>
      <c r="N102" s="263"/>
      <c r="O102" s="274"/>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row>
    <row r="103" ht="15.75" customHeight="1">
      <c r="A103" s="27"/>
      <c r="B103" s="263"/>
      <c r="C103" s="263"/>
      <c r="D103" s="263"/>
      <c r="E103" s="263"/>
      <c r="F103" s="263"/>
      <c r="G103" s="263"/>
      <c r="H103" s="263"/>
      <c r="I103" s="264"/>
      <c r="J103" s="263"/>
      <c r="K103" s="263"/>
      <c r="L103" s="263"/>
      <c r="M103" s="27"/>
      <c r="N103" s="263"/>
      <c r="O103" s="274"/>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row>
    <row r="104" ht="15.75" customHeight="1">
      <c r="A104" s="27"/>
      <c r="B104" s="263"/>
      <c r="C104" s="263"/>
      <c r="D104" s="263"/>
      <c r="E104" s="263"/>
      <c r="F104" s="263"/>
      <c r="G104" s="263"/>
      <c r="H104" s="263"/>
      <c r="I104" s="264"/>
      <c r="J104" s="263"/>
      <c r="K104" s="263"/>
      <c r="L104" s="263"/>
      <c r="M104" s="27"/>
      <c r="N104" s="263"/>
      <c r="O104" s="274"/>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row>
    <row r="105" ht="15.75" customHeight="1">
      <c r="A105" s="27"/>
      <c r="B105" s="263"/>
      <c r="C105" s="263"/>
      <c r="D105" s="263"/>
      <c r="E105" s="263"/>
      <c r="F105" s="263"/>
      <c r="G105" s="263"/>
      <c r="H105" s="263"/>
      <c r="I105" s="264"/>
      <c r="J105" s="263"/>
      <c r="K105" s="263"/>
      <c r="L105" s="263"/>
      <c r="M105" s="27"/>
      <c r="N105" s="263"/>
      <c r="O105" s="274"/>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row>
    <row r="106" ht="15.75" customHeight="1">
      <c r="A106" s="27"/>
      <c r="B106" s="263"/>
      <c r="C106" s="263"/>
      <c r="D106" s="263"/>
      <c r="E106" s="263"/>
      <c r="F106" s="263"/>
      <c r="G106" s="263"/>
      <c r="H106" s="263"/>
      <c r="I106" s="264"/>
      <c r="J106" s="263"/>
      <c r="K106" s="263"/>
      <c r="L106" s="263"/>
      <c r="M106" s="27"/>
      <c r="N106" s="263"/>
      <c r="O106" s="274"/>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row>
    <row r="107" ht="15.75" customHeight="1">
      <c r="A107" s="27"/>
      <c r="B107" s="263"/>
      <c r="C107" s="263"/>
      <c r="D107" s="263"/>
      <c r="E107" s="263"/>
      <c r="F107" s="263"/>
      <c r="G107" s="263"/>
      <c r="H107" s="263"/>
      <c r="I107" s="264"/>
      <c r="J107" s="263"/>
      <c r="K107" s="263"/>
      <c r="L107" s="263"/>
      <c r="M107" s="27"/>
      <c r="N107" s="263"/>
      <c r="O107" s="274"/>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row>
    <row r="108" ht="15.75" customHeight="1">
      <c r="A108" s="27"/>
      <c r="B108" s="263"/>
      <c r="C108" s="263"/>
      <c r="D108" s="263"/>
      <c r="E108" s="263"/>
      <c r="F108" s="263"/>
      <c r="G108" s="263"/>
      <c r="H108" s="263"/>
      <c r="I108" s="264"/>
      <c r="J108" s="263"/>
      <c r="K108" s="263"/>
      <c r="L108" s="263"/>
      <c r="M108" s="27"/>
      <c r="N108" s="263"/>
      <c r="O108" s="274"/>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row>
    <row r="109" ht="15.75" customHeight="1">
      <c r="A109" s="27"/>
      <c r="B109" s="263"/>
      <c r="C109" s="263"/>
      <c r="D109" s="263"/>
      <c r="E109" s="263"/>
      <c r="F109" s="263"/>
      <c r="G109" s="263"/>
      <c r="H109" s="263"/>
      <c r="I109" s="264"/>
      <c r="J109" s="263"/>
      <c r="K109" s="263"/>
      <c r="L109" s="263"/>
      <c r="M109" s="27"/>
      <c r="N109" s="263"/>
      <c r="O109" s="274"/>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row>
    <row r="110" ht="15.75" customHeight="1">
      <c r="A110" s="27"/>
      <c r="B110" s="263"/>
      <c r="C110" s="263"/>
      <c r="D110" s="263"/>
      <c r="E110" s="263"/>
      <c r="F110" s="263"/>
      <c r="G110" s="263"/>
      <c r="H110" s="263"/>
      <c r="I110" s="264"/>
      <c r="J110" s="263"/>
      <c r="K110" s="263"/>
      <c r="L110" s="263"/>
      <c r="M110" s="27"/>
      <c r="N110" s="263"/>
      <c r="O110" s="274"/>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row>
    <row r="111" ht="15.75" customHeight="1">
      <c r="A111" s="27"/>
      <c r="B111" s="263"/>
      <c r="C111" s="263"/>
      <c r="D111" s="263"/>
      <c r="E111" s="263"/>
      <c r="F111" s="263"/>
      <c r="G111" s="263"/>
      <c r="H111" s="263"/>
      <c r="I111" s="264"/>
      <c r="J111" s="263"/>
      <c r="K111" s="263"/>
      <c r="L111" s="263"/>
      <c r="M111" s="27"/>
      <c r="N111" s="263"/>
      <c r="O111" s="274"/>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row>
    <row r="112" ht="15.75" customHeight="1">
      <c r="A112" s="27"/>
      <c r="B112" s="263"/>
      <c r="C112" s="263"/>
      <c r="D112" s="263"/>
      <c r="E112" s="263"/>
      <c r="F112" s="263"/>
      <c r="G112" s="263"/>
      <c r="H112" s="263"/>
      <c r="I112" s="264"/>
      <c r="J112" s="263"/>
      <c r="K112" s="263"/>
      <c r="L112" s="263"/>
      <c r="M112" s="27"/>
      <c r="N112" s="263"/>
      <c r="O112" s="274"/>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row>
    <row r="113" ht="15.75" customHeight="1">
      <c r="A113" s="27"/>
      <c r="B113" s="263"/>
      <c r="C113" s="263"/>
      <c r="D113" s="263"/>
      <c r="E113" s="263"/>
      <c r="F113" s="263"/>
      <c r="G113" s="263"/>
      <c r="H113" s="263"/>
      <c r="I113" s="264"/>
      <c r="J113" s="263"/>
      <c r="K113" s="263"/>
      <c r="L113" s="263"/>
      <c r="M113" s="27"/>
      <c r="N113" s="263"/>
      <c r="O113" s="274"/>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row>
    <row r="114" ht="15.75" customHeight="1">
      <c r="A114" s="27"/>
      <c r="B114" s="263"/>
      <c r="C114" s="263"/>
      <c r="D114" s="263"/>
      <c r="E114" s="263"/>
      <c r="F114" s="263"/>
      <c r="G114" s="263"/>
      <c r="H114" s="263"/>
      <c r="I114" s="264"/>
      <c r="J114" s="263"/>
      <c r="K114" s="263"/>
      <c r="L114" s="263"/>
      <c r="M114" s="27"/>
      <c r="N114" s="263"/>
      <c r="O114" s="274"/>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row>
    <row r="115" ht="15.75" customHeight="1">
      <c r="A115" s="27"/>
      <c r="B115" s="263"/>
      <c r="C115" s="263"/>
      <c r="D115" s="263"/>
      <c r="E115" s="263"/>
      <c r="F115" s="263"/>
      <c r="G115" s="263"/>
      <c r="H115" s="263"/>
      <c r="I115" s="264"/>
      <c r="J115" s="263"/>
      <c r="K115" s="263"/>
      <c r="L115" s="263"/>
      <c r="M115" s="27"/>
      <c r="N115" s="263"/>
      <c r="O115" s="274"/>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row>
    <row r="116" ht="15.75" customHeight="1">
      <c r="A116" s="27"/>
      <c r="B116" s="263"/>
      <c r="C116" s="263"/>
      <c r="D116" s="263"/>
      <c r="E116" s="263"/>
      <c r="F116" s="263"/>
      <c r="G116" s="263"/>
      <c r="H116" s="263"/>
      <c r="I116" s="264"/>
      <c r="J116" s="263"/>
      <c r="K116" s="263"/>
      <c r="L116" s="263"/>
      <c r="M116" s="27"/>
      <c r="N116" s="263"/>
      <c r="O116" s="274"/>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row>
    <row r="117" ht="15.75" customHeight="1">
      <c r="A117" s="27"/>
      <c r="B117" s="263"/>
      <c r="C117" s="263"/>
      <c r="D117" s="263"/>
      <c r="E117" s="263"/>
      <c r="F117" s="263"/>
      <c r="G117" s="263"/>
      <c r="H117" s="263"/>
      <c r="I117" s="264"/>
      <c r="J117" s="263"/>
      <c r="K117" s="263"/>
      <c r="L117" s="263"/>
      <c r="M117" s="27"/>
      <c r="N117" s="263"/>
      <c r="O117" s="274"/>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row>
    <row r="118" ht="15.75" customHeight="1">
      <c r="A118" s="27"/>
      <c r="B118" s="263"/>
      <c r="C118" s="263"/>
      <c r="D118" s="263"/>
      <c r="E118" s="263"/>
      <c r="F118" s="263"/>
      <c r="G118" s="263"/>
      <c r="H118" s="263"/>
      <c r="I118" s="264"/>
      <c r="J118" s="263"/>
      <c r="K118" s="263"/>
      <c r="L118" s="263"/>
      <c r="M118" s="27"/>
      <c r="N118" s="263"/>
      <c r="O118" s="274"/>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row>
    <row r="119" ht="15.75" customHeight="1">
      <c r="A119" s="27"/>
      <c r="B119" s="263"/>
      <c r="C119" s="263"/>
      <c r="D119" s="263"/>
      <c r="E119" s="263"/>
      <c r="F119" s="263"/>
      <c r="G119" s="263"/>
      <c r="H119" s="263"/>
      <c r="I119" s="264"/>
      <c r="J119" s="263"/>
      <c r="K119" s="263"/>
      <c r="L119" s="263"/>
      <c r="M119" s="27"/>
      <c r="N119" s="263"/>
      <c r="O119" s="274"/>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row>
    <row r="120" ht="15.75" customHeight="1">
      <c r="A120" s="27"/>
      <c r="B120" s="263"/>
      <c r="C120" s="263"/>
      <c r="D120" s="263"/>
      <c r="E120" s="263"/>
      <c r="F120" s="263"/>
      <c r="G120" s="263"/>
      <c r="H120" s="263"/>
      <c r="I120" s="264"/>
      <c r="J120" s="263"/>
      <c r="K120" s="263"/>
      <c r="L120" s="263"/>
      <c r="M120" s="27"/>
      <c r="N120" s="263"/>
      <c r="O120" s="274"/>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row>
    <row r="121" ht="15.75" customHeight="1">
      <c r="A121" s="27"/>
      <c r="B121" s="263"/>
      <c r="C121" s="263"/>
      <c r="D121" s="263"/>
      <c r="E121" s="263"/>
      <c r="F121" s="263"/>
      <c r="G121" s="263"/>
      <c r="H121" s="263"/>
      <c r="I121" s="264"/>
      <c r="J121" s="263"/>
      <c r="K121" s="263"/>
      <c r="L121" s="263"/>
      <c r="M121" s="27"/>
      <c r="N121" s="263"/>
      <c r="O121" s="274"/>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row>
    <row r="122" ht="15.75" customHeight="1">
      <c r="A122" s="27"/>
      <c r="B122" s="263"/>
      <c r="C122" s="263"/>
      <c r="D122" s="263"/>
      <c r="E122" s="263"/>
      <c r="F122" s="263"/>
      <c r="G122" s="263"/>
      <c r="H122" s="263"/>
      <c r="I122" s="264"/>
      <c r="J122" s="263"/>
      <c r="K122" s="263"/>
      <c r="L122" s="263"/>
      <c r="M122" s="27"/>
      <c r="N122" s="263"/>
      <c r="O122" s="274"/>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row>
    <row r="123" ht="15.75" customHeight="1">
      <c r="A123" s="27"/>
      <c r="B123" s="263"/>
      <c r="C123" s="263"/>
      <c r="D123" s="263"/>
      <c r="E123" s="263"/>
      <c r="F123" s="263"/>
      <c r="G123" s="263"/>
      <c r="H123" s="263"/>
      <c r="I123" s="264"/>
      <c r="J123" s="263"/>
      <c r="K123" s="263"/>
      <c r="L123" s="263"/>
      <c r="M123" s="27"/>
      <c r="N123" s="263"/>
      <c r="O123" s="274"/>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row>
    <row r="124" ht="15.75" customHeight="1">
      <c r="A124" s="27"/>
      <c r="B124" s="263"/>
      <c r="C124" s="263"/>
      <c r="D124" s="263"/>
      <c r="E124" s="263"/>
      <c r="F124" s="263"/>
      <c r="G124" s="263"/>
      <c r="H124" s="263"/>
      <c r="I124" s="264"/>
      <c r="J124" s="263"/>
      <c r="K124" s="263"/>
      <c r="L124" s="263"/>
      <c r="M124" s="27"/>
      <c r="N124" s="263"/>
      <c r="O124" s="274"/>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row>
    <row r="125" ht="15.75" customHeight="1">
      <c r="A125" s="27"/>
      <c r="B125" s="263"/>
      <c r="C125" s="263"/>
      <c r="D125" s="263"/>
      <c r="E125" s="263"/>
      <c r="F125" s="263"/>
      <c r="G125" s="263"/>
      <c r="H125" s="263"/>
      <c r="I125" s="264"/>
      <c r="J125" s="263"/>
      <c r="K125" s="263"/>
      <c r="L125" s="263"/>
      <c r="M125" s="27"/>
      <c r="N125" s="263"/>
      <c r="O125" s="274"/>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row>
    <row r="126" ht="15.75" customHeight="1">
      <c r="A126" s="27"/>
      <c r="B126" s="263"/>
      <c r="C126" s="263"/>
      <c r="D126" s="263"/>
      <c r="E126" s="263"/>
      <c r="F126" s="263"/>
      <c r="G126" s="263"/>
      <c r="H126" s="263"/>
      <c r="I126" s="264"/>
      <c r="J126" s="263"/>
      <c r="K126" s="263"/>
      <c r="L126" s="263"/>
      <c r="M126" s="27"/>
      <c r="N126" s="263"/>
      <c r="O126" s="274"/>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row>
    <row r="127" ht="15.75" customHeight="1">
      <c r="A127" s="27"/>
      <c r="B127" s="263"/>
      <c r="C127" s="263"/>
      <c r="D127" s="263"/>
      <c r="E127" s="263"/>
      <c r="F127" s="263"/>
      <c r="G127" s="263"/>
      <c r="H127" s="263"/>
      <c r="I127" s="264"/>
      <c r="J127" s="263"/>
      <c r="K127" s="263"/>
      <c r="L127" s="263"/>
      <c r="M127" s="27"/>
      <c r="N127" s="263"/>
      <c r="O127" s="274"/>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row>
    <row r="128" ht="15.75" customHeight="1">
      <c r="A128" s="27"/>
      <c r="B128" s="263"/>
      <c r="C128" s="263"/>
      <c r="D128" s="263"/>
      <c r="E128" s="263"/>
      <c r="F128" s="263"/>
      <c r="G128" s="263"/>
      <c r="H128" s="263"/>
      <c r="I128" s="264"/>
      <c r="J128" s="263"/>
      <c r="K128" s="263"/>
      <c r="L128" s="263"/>
      <c r="M128" s="27"/>
      <c r="N128" s="263"/>
      <c r="O128" s="274"/>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row>
    <row r="129" ht="15.75" customHeight="1">
      <c r="A129" s="27"/>
      <c r="B129" s="263"/>
      <c r="C129" s="263"/>
      <c r="D129" s="263"/>
      <c r="E129" s="263"/>
      <c r="F129" s="263"/>
      <c r="G129" s="263"/>
      <c r="H129" s="263"/>
      <c r="I129" s="264"/>
      <c r="J129" s="263"/>
      <c r="K129" s="263"/>
      <c r="L129" s="263"/>
      <c r="M129" s="27"/>
      <c r="N129" s="263"/>
      <c r="O129" s="274"/>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row>
    <row r="130" ht="15.75" customHeight="1">
      <c r="A130" s="27"/>
      <c r="B130" s="263"/>
      <c r="C130" s="263"/>
      <c r="D130" s="263"/>
      <c r="E130" s="263"/>
      <c r="F130" s="263"/>
      <c r="G130" s="263"/>
      <c r="H130" s="263"/>
      <c r="I130" s="264"/>
      <c r="J130" s="263"/>
      <c r="K130" s="263"/>
      <c r="L130" s="263"/>
      <c r="M130" s="27"/>
      <c r="N130" s="263"/>
      <c r="O130" s="274"/>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row>
    <row r="131" ht="15.75" customHeight="1">
      <c r="A131" s="27"/>
      <c r="B131" s="263"/>
      <c r="C131" s="263"/>
      <c r="D131" s="263"/>
      <c r="E131" s="263"/>
      <c r="F131" s="263"/>
      <c r="G131" s="263"/>
      <c r="H131" s="263"/>
      <c r="I131" s="264"/>
      <c r="J131" s="263"/>
      <c r="K131" s="263"/>
      <c r="L131" s="263"/>
      <c r="M131" s="27"/>
      <c r="N131" s="263"/>
      <c r="O131" s="274"/>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row>
    <row r="132" ht="15.75" customHeight="1">
      <c r="A132" s="27"/>
      <c r="B132" s="263"/>
      <c r="C132" s="263"/>
      <c r="D132" s="263"/>
      <c r="E132" s="263"/>
      <c r="F132" s="263"/>
      <c r="G132" s="263"/>
      <c r="H132" s="263"/>
      <c r="I132" s="264"/>
      <c r="J132" s="263"/>
      <c r="K132" s="263"/>
      <c r="L132" s="263"/>
      <c r="M132" s="27"/>
      <c r="N132" s="263"/>
      <c r="O132" s="274"/>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row>
    <row r="133" ht="15.75" customHeight="1">
      <c r="A133" s="27"/>
      <c r="B133" s="263"/>
      <c r="C133" s="263"/>
      <c r="D133" s="263"/>
      <c r="E133" s="263"/>
      <c r="F133" s="263"/>
      <c r="G133" s="263"/>
      <c r="H133" s="263"/>
      <c r="I133" s="264"/>
      <c r="J133" s="263"/>
      <c r="K133" s="263"/>
      <c r="L133" s="263"/>
      <c r="M133" s="27"/>
      <c r="N133" s="263"/>
      <c r="O133" s="274"/>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row>
    <row r="134" ht="15.75" customHeight="1">
      <c r="A134" s="27"/>
      <c r="B134" s="263"/>
      <c r="C134" s="263"/>
      <c r="D134" s="263"/>
      <c r="E134" s="263"/>
      <c r="F134" s="263"/>
      <c r="G134" s="263"/>
      <c r="H134" s="263"/>
      <c r="I134" s="264"/>
      <c r="J134" s="263"/>
      <c r="K134" s="263"/>
      <c r="L134" s="263"/>
      <c r="M134" s="27"/>
      <c r="N134" s="263"/>
      <c r="O134" s="274"/>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row>
    <row r="135" ht="15.75" customHeight="1">
      <c r="A135" s="27"/>
      <c r="B135" s="263"/>
      <c r="C135" s="263"/>
      <c r="D135" s="263"/>
      <c r="E135" s="263"/>
      <c r="F135" s="263"/>
      <c r="G135" s="263"/>
      <c r="H135" s="263"/>
      <c r="I135" s="264"/>
      <c r="J135" s="263"/>
      <c r="K135" s="263"/>
      <c r="L135" s="263"/>
      <c r="M135" s="27"/>
      <c r="N135" s="263"/>
      <c r="O135" s="274"/>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row>
    <row r="136" ht="15.75" customHeight="1">
      <c r="A136" s="27"/>
      <c r="B136" s="263"/>
      <c r="C136" s="263"/>
      <c r="D136" s="263"/>
      <c r="E136" s="263"/>
      <c r="F136" s="263"/>
      <c r="G136" s="263"/>
      <c r="H136" s="263"/>
      <c r="I136" s="264"/>
      <c r="J136" s="263"/>
      <c r="K136" s="263"/>
      <c r="L136" s="263"/>
      <c r="M136" s="27"/>
      <c r="N136" s="263"/>
      <c r="O136" s="274"/>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row>
    <row r="137" ht="15.75" customHeight="1">
      <c r="A137" s="27"/>
      <c r="B137" s="263"/>
      <c r="C137" s="263"/>
      <c r="D137" s="263"/>
      <c r="E137" s="263"/>
      <c r="F137" s="263"/>
      <c r="G137" s="263"/>
      <c r="H137" s="263"/>
      <c r="I137" s="264"/>
      <c r="J137" s="263"/>
      <c r="K137" s="263"/>
      <c r="L137" s="263"/>
      <c r="M137" s="27"/>
      <c r="N137" s="263"/>
      <c r="O137" s="274"/>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row>
    <row r="138" ht="15.75" customHeight="1">
      <c r="A138" s="27"/>
      <c r="B138" s="263"/>
      <c r="C138" s="263"/>
      <c r="D138" s="263"/>
      <c r="E138" s="263"/>
      <c r="F138" s="263"/>
      <c r="G138" s="263"/>
      <c r="H138" s="263"/>
      <c r="I138" s="264"/>
      <c r="J138" s="263"/>
      <c r="K138" s="263"/>
      <c r="L138" s="263"/>
      <c r="M138" s="27"/>
      <c r="N138" s="263"/>
      <c r="O138" s="274"/>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row>
    <row r="139" ht="15.75" customHeight="1">
      <c r="A139" s="27"/>
      <c r="B139" s="263"/>
      <c r="C139" s="263"/>
      <c r="D139" s="263"/>
      <c r="E139" s="263"/>
      <c r="F139" s="263"/>
      <c r="G139" s="263"/>
      <c r="H139" s="263"/>
      <c r="I139" s="264"/>
      <c r="J139" s="263"/>
      <c r="K139" s="263"/>
      <c r="L139" s="263"/>
      <c r="M139" s="27"/>
      <c r="N139" s="263"/>
      <c r="O139" s="274"/>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row>
    <row r="140" ht="15.75" customHeight="1">
      <c r="A140" s="27"/>
      <c r="B140" s="263"/>
      <c r="C140" s="263"/>
      <c r="D140" s="263"/>
      <c r="E140" s="263"/>
      <c r="F140" s="263"/>
      <c r="G140" s="263"/>
      <c r="H140" s="263"/>
      <c r="I140" s="264"/>
      <c r="J140" s="263"/>
      <c r="K140" s="263"/>
      <c r="L140" s="263"/>
      <c r="M140" s="27"/>
      <c r="N140" s="263"/>
      <c r="O140" s="274"/>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row>
    <row r="141" ht="15.75" customHeight="1">
      <c r="A141" s="27"/>
      <c r="B141" s="263"/>
      <c r="C141" s="263"/>
      <c r="D141" s="263"/>
      <c r="E141" s="263"/>
      <c r="F141" s="263"/>
      <c r="G141" s="263"/>
      <c r="H141" s="263"/>
      <c r="I141" s="264"/>
      <c r="J141" s="263"/>
      <c r="K141" s="263"/>
      <c r="L141" s="263"/>
      <c r="M141" s="27"/>
      <c r="N141" s="263"/>
      <c r="O141" s="274"/>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row>
    <row r="142" ht="15.75" customHeight="1">
      <c r="A142" s="27"/>
      <c r="B142" s="263"/>
      <c r="C142" s="263"/>
      <c r="D142" s="263"/>
      <c r="E142" s="263"/>
      <c r="F142" s="263"/>
      <c r="G142" s="263"/>
      <c r="H142" s="263"/>
      <c r="I142" s="264"/>
      <c r="J142" s="263"/>
      <c r="K142" s="263"/>
      <c r="L142" s="263"/>
      <c r="M142" s="27"/>
      <c r="N142" s="263"/>
      <c r="O142" s="274"/>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row>
    <row r="143" ht="15.75" customHeight="1">
      <c r="A143" s="27"/>
      <c r="B143" s="263"/>
      <c r="C143" s="263"/>
      <c r="D143" s="263"/>
      <c r="E143" s="263"/>
      <c r="F143" s="263"/>
      <c r="G143" s="263"/>
      <c r="H143" s="263"/>
      <c r="I143" s="264"/>
      <c r="J143" s="263"/>
      <c r="K143" s="263"/>
      <c r="L143" s="263"/>
      <c r="M143" s="27"/>
      <c r="N143" s="263"/>
      <c r="O143" s="274"/>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row>
    <row r="144" ht="15.75" customHeight="1">
      <c r="A144" s="27"/>
      <c r="B144" s="263"/>
      <c r="C144" s="263"/>
      <c r="D144" s="263"/>
      <c r="E144" s="263"/>
      <c r="F144" s="263"/>
      <c r="G144" s="263"/>
      <c r="H144" s="263"/>
      <c r="I144" s="264"/>
      <c r="J144" s="263"/>
      <c r="K144" s="263"/>
      <c r="L144" s="263"/>
      <c r="M144" s="27"/>
      <c r="N144" s="263"/>
      <c r="O144" s="274"/>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row>
    <row r="145" ht="15.75" customHeight="1">
      <c r="A145" s="27"/>
      <c r="B145" s="263"/>
      <c r="C145" s="263"/>
      <c r="D145" s="263"/>
      <c r="E145" s="263"/>
      <c r="F145" s="263"/>
      <c r="G145" s="263"/>
      <c r="H145" s="263"/>
      <c r="I145" s="264"/>
      <c r="J145" s="263"/>
      <c r="K145" s="263"/>
      <c r="L145" s="263"/>
      <c r="M145" s="27"/>
      <c r="N145" s="263"/>
      <c r="O145" s="274"/>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row>
    <row r="146" ht="15.75" customHeight="1">
      <c r="A146" s="27"/>
      <c r="B146" s="263"/>
      <c r="C146" s="263"/>
      <c r="D146" s="263"/>
      <c r="E146" s="263"/>
      <c r="F146" s="263"/>
      <c r="G146" s="263"/>
      <c r="H146" s="263"/>
      <c r="I146" s="264"/>
      <c r="J146" s="263"/>
      <c r="K146" s="263"/>
      <c r="L146" s="263"/>
      <c r="M146" s="27"/>
      <c r="N146" s="263"/>
      <c r="O146" s="274"/>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row>
    <row r="147" ht="15.75" customHeight="1">
      <c r="A147" s="27"/>
      <c r="B147" s="263"/>
      <c r="C147" s="263"/>
      <c r="D147" s="263"/>
      <c r="E147" s="263"/>
      <c r="F147" s="263"/>
      <c r="G147" s="263"/>
      <c r="H147" s="263"/>
      <c r="I147" s="264"/>
      <c r="J147" s="263"/>
      <c r="K147" s="263"/>
      <c r="L147" s="263"/>
      <c r="M147" s="27"/>
      <c r="N147" s="263"/>
      <c r="O147" s="274"/>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row>
    <row r="148" ht="15.75" customHeight="1">
      <c r="A148" s="27"/>
      <c r="B148" s="263"/>
      <c r="C148" s="263"/>
      <c r="D148" s="263"/>
      <c r="E148" s="263"/>
      <c r="F148" s="263"/>
      <c r="G148" s="263"/>
      <c r="H148" s="263"/>
      <c r="I148" s="264"/>
      <c r="J148" s="263"/>
      <c r="K148" s="263"/>
      <c r="L148" s="263"/>
      <c r="M148" s="27"/>
      <c r="N148" s="263"/>
      <c r="O148" s="274"/>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row>
    <row r="149" ht="15.75" customHeight="1">
      <c r="A149" s="27"/>
      <c r="B149" s="263"/>
      <c r="C149" s="263"/>
      <c r="D149" s="263"/>
      <c r="E149" s="263"/>
      <c r="F149" s="263"/>
      <c r="G149" s="263"/>
      <c r="H149" s="263"/>
      <c r="I149" s="264"/>
      <c r="J149" s="263"/>
      <c r="K149" s="263"/>
      <c r="L149" s="263"/>
      <c r="M149" s="27"/>
      <c r="N149" s="263"/>
      <c r="O149" s="274"/>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row>
    <row r="150" ht="15.75" customHeight="1">
      <c r="A150" s="27"/>
      <c r="B150" s="263"/>
      <c r="C150" s="263"/>
      <c r="D150" s="263"/>
      <c r="E150" s="263"/>
      <c r="F150" s="263"/>
      <c r="G150" s="263"/>
      <c r="H150" s="263"/>
      <c r="I150" s="264"/>
      <c r="J150" s="263"/>
      <c r="K150" s="263"/>
      <c r="L150" s="263"/>
      <c r="M150" s="27"/>
      <c r="N150" s="263"/>
      <c r="O150" s="274"/>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row>
    <row r="151" ht="15.75" customHeight="1">
      <c r="A151" s="27"/>
      <c r="B151" s="263"/>
      <c r="C151" s="263"/>
      <c r="D151" s="263"/>
      <c r="E151" s="263"/>
      <c r="F151" s="263"/>
      <c r="G151" s="263"/>
      <c r="H151" s="263"/>
      <c r="I151" s="264"/>
      <c r="J151" s="263"/>
      <c r="K151" s="263"/>
      <c r="L151" s="263"/>
      <c r="M151" s="27"/>
      <c r="N151" s="263"/>
      <c r="O151" s="274"/>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row>
    <row r="152" ht="15.75" customHeight="1">
      <c r="A152" s="27"/>
      <c r="B152" s="263"/>
      <c r="C152" s="263"/>
      <c r="D152" s="263"/>
      <c r="E152" s="263"/>
      <c r="F152" s="263"/>
      <c r="G152" s="263"/>
      <c r="H152" s="263"/>
      <c r="I152" s="264"/>
      <c r="J152" s="263"/>
      <c r="K152" s="263"/>
      <c r="L152" s="263"/>
      <c r="M152" s="27"/>
      <c r="N152" s="263"/>
      <c r="O152" s="274"/>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row>
    <row r="153" ht="15.75" customHeight="1">
      <c r="A153" s="27"/>
      <c r="B153" s="263"/>
      <c r="C153" s="263"/>
      <c r="D153" s="263"/>
      <c r="E153" s="263"/>
      <c r="F153" s="263"/>
      <c r="G153" s="263"/>
      <c r="H153" s="263"/>
      <c r="I153" s="264"/>
      <c r="J153" s="263"/>
      <c r="K153" s="263"/>
      <c r="L153" s="263"/>
      <c r="M153" s="27"/>
      <c r="N153" s="263"/>
      <c r="O153" s="274"/>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row>
    <row r="154" ht="15.75" customHeight="1">
      <c r="A154" s="27"/>
      <c r="B154" s="263"/>
      <c r="C154" s="263"/>
      <c r="D154" s="263"/>
      <c r="E154" s="263"/>
      <c r="F154" s="263"/>
      <c r="G154" s="263"/>
      <c r="H154" s="263"/>
      <c r="I154" s="264"/>
      <c r="J154" s="263"/>
      <c r="K154" s="263"/>
      <c r="L154" s="263"/>
      <c r="M154" s="27"/>
      <c r="N154" s="263"/>
      <c r="O154" s="274"/>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row>
    <row r="155" ht="15.75" customHeight="1">
      <c r="A155" s="27"/>
      <c r="B155" s="263"/>
      <c r="C155" s="263"/>
      <c r="D155" s="263"/>
      <c r="E155" s="263"/>
      <c r="F155" s="263"/>
      <c r="G155" s="263"/>
      <c r="H155" s="263"/>
      <c r="I155" s="264"/>
      <c r="J155" s="263"/>
      <c r="K155" s="263"/>
      <c r="L155" s="263"/>
      <c r="M155" s="27"/>
      <c r="N155" s="263"/>
      <c r="O155" s="274"/>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row>
    <row r="156" ht="15.75" customHeight="1">
      <c r="A156" s="27"/>
      <c r="B156" s="263"/>
      <c r="C156" s="263"/>
      <c r="D156" s="263"/>
      <c r="E156" s="263"/>
      <c r="F156" s="263"/>
      <c r="G156" s="263"/>
      <c r="H156" s="263"/>
      <c r="I156" s="264"/>
      <c r="J156" s="263"/>
      <c r="K156" s="263"/>
      <c r="L156" s="263"/>
      <c r="M156" s="27"/>
      <c r="N156" s="263"/>
      <c r="O156" s="274"/>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row>
    <row r="157" ht="15.75" customHeight="1">
      <c r="A157" s="27"/>
      <c r="B157" s="263"/>
      <c r="C157" s="263"/>
      <c r="D157" s="263"/>
      <c r="E157" s="263"/>
      <c r="F157" s="263"/>
      <c r="G157" s="263"/>
      <c r="H157" s="263"/>
      <c r="I157" s="264"/>
      <c r="J157" s="263"/>
      <c r="K157" s="263"/>
      <c r="L157" s="263"/>
      <c r="M157" s="27"/>
      <c r="N157" s="263"/>
      <c r="O157" s="274"/>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row>
    <row r="158" ht="15.75" customHeight="1">
      <c r="A158" s="27"/>
      <c r="B158" s="263"/>
      <c r="C158" s="263"/>
      <c r="D158" s="263"/>
      <c r="E158" s="263"/>
      <c r="F158" s="263"/>
      <c r="G158" s="263"/>
      <c r="H158" s="263"/>
      <c r="I158" s="264"/>
      <c r="J158" s="263"/>
      <c r="K158" s="263"/>
      <c r="L158" s="263"/>
      <c r="M158" s="27"/>
      <c r="N158" s="263"/>
      <c r="O158" s="274"/>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row>
    <row r="159" ht="15.75" customHeight="1">
      <c r="A159" s="27"/>
      <c r="B159" s="263"/>
      <c r="C159" s="263"/>
      <c r="D159" s="263"/>
      <c r="E159" s="263"/>
      <c r="F159" s="263"/>
      <c r="G159" s="263"/>
      <c r="H159" s="263"/>
      <c r="I159" s="264"/>
      <c r="J159" s="263"/>
      <c r="K159" s="263"/>
      <c r="L159" s="263"/>
      <c r="M159" s="27"/>
      <c r="N159" s="263"/>
      <c r="O159" s="274"/>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row>
    <row r="160" ht="15.75" customHeight="1">
      <c r="A160" s="27"/>
      <c r="B160" s="263"/>
      <c r="C160" s="263"/>
      <c r="D160" s="263"/>
      <c r="E160" s="263"/>
      <c r="F160" s="263"/>
      <c r="G160" s="263"/>
      <c r="H160" s="263"/>
      <c r="I160" s="264"/>
      <c r="J160" s="263"/>
      <c r="K160" s="263"/>
      <c r="L160" s="263"/>
      <c r="M160" s="27"/>
      <c r="N160" s="263"/>
      <c r="O160" s="274"/>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row>
    <row r="161" ht="15.75" customHeight="1">
      <c r="A161" s="27"/>
      <c r="B161" s="263"/>
      <c r="C161" s="263"/>
      <c r="D161" s="263"/>
      <c r="E161" s="263"/>
      <c r="F161" s="263"/>
      <c r="G161" s="263"/>
      <c r="H161" s="263"/>
      <c r="I161" s="264"/>
      <c r="J161" s="263"/>
      <c r="K161" s="263"/>
      <c r="L161" s="263"/>
      <c r="M161" s="27"/>
      <c r="N161" s="263"/>
      <c r="O161" s="274"/>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row>
    <row r="162" ht="15.75" customHeight="1">
      <c r="A162" s="27"/>
      <c r="B162" s="263"/>
      <c r="C162" s="263"/>
      <c r="D162" s="263"/>
      <c r="E162" s="263"/>
      <c r="F162" s="263"/>
      <c r="G162" s="263"/>
      <c r="H162" s="263"/>
      <c r="I162" s="264"/>
      <c r="J162" s="263"/>
      <c r="K162" s="263"/>
      <c r="L162" s="263"/>
      <c r="M162" s="27"/>
      <c r="N162" s="263"/>
      <c r="O162" s="274"/>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row>
    <row r="163" ht="15.75" customHeight="1">
      <c r="A163" s="27"/>
      <c r="B163" s="263"/>
      <c r="C163" s="263"/>
      <c r="D163" s="263"/>
      <c r="E163" s="263"/>
      <c r="F163" s="263"/>
      <c r="G163" s="263"/>
      <c r="H163" s="263"/>
      <c r="I163" s="264"/>
      <c r="J163" s="263"/>
      <c r="K163" s="263"/>
      <c r="L163" s="263"/>
      <c r="M163" s="27"/>
      <c r="N163" s="263"/>
      <c r="O163" s="274"/>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row>
    <row r="164" ht="15.75" customHeight="1">
      <c r="A164" s="27"/>
      <c r="B164" s="263"/>
      <c r="C164" s="263"/>
      <c r="D164" s="263"/>
      <c r="E164" s="263"/>
      <c r="F164" s="263"/>
      <c r="G164" s="263"/>
      <c r="H164" s="263"/>
      <c r="I164" s="264"/>
      <c r="J164" s="263"/>
      <c r="K164" s="263"/>
      <c r="L164" s="263"/>
      <c r="M164" s="27"/>
      <c r="N164" s="263"/>
      <c r="O164" s="274"/>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row>
    <row r="165" ht="15.75" customHeight="1">
      <c r="A165" s="27"/>
      <c r="B165" s="263"/>
      <c r="C165" s="263"/>
      <c r="D165" s="263"/>
      <c r="E165" s="263"/>
      <c r="F165" s="263"/>
      <c r="G165" s="263"/>
      <c r="H165" s="263"/>
      <c r="I165" s="264"/>
      <c r="J165" s="263"/>
      <c r="K165" s="263"/>
      <c r="L165" s="263"/>
      <c r="M165" s="27"/>
      <c r="N165" s="263"/>
      <c r="O165" s="274"/>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row>
    <row r="166" ht="15.75" customHeight="1">
      <c r="A166" s="27"/>
      <c r="B166" s="263"/>
      <c r="C166" s="263"/>
      <c r="D166" s="263"/>
      <c r="E166" s="263"/>
      <c r="F166" s="263"/>
      <c r="G166" s="263"/>
      <c r="H166" s="263"/>
      <c r="I166" s="264"/>
      <c r="J166" s="263"/>
      <c r="K166" s="263"/>
      <c r="L166" s="263"/>
      <c r="M166" s="27"/>
      <c r="N166" s="263"/>
      <c r="O166" s="274"/>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row>
    <row r="167" ht="15.75" customHeight="1">
      <c r="A167" s="27"/>
      <c r="B167" s="263"/>
      <c r="C167" s="263"/>
      <c r="D167" s="263"/>
      <c r="E167" s="263"/>
      <c r="F167" s="263"/>
      <c r="G167" s="263"/>
      <c r="H167" s="263"/>
      <c r="I167" s="264"/>
      <c r="J167" s="263"/>
      <c r="K167" s="263"/>
      <c r="L167" s="263"/>
      <c r="M167" s="27"/>
      <c r="N167" s="263"/>
      <c r="O167" s="274"/>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row>
    <row r="168" ht="15.75" customHeight="1">
      <c r="A168" s="27"/>
      <c r="B168" s="263"/>
      <c r="C168" s="263"/>
      <c r="D168" s="263"/>
      <c r="E168" s="263"/>
      <c r="F168" s="263"/>
      <c r="G168" s="263"/>
      <c r="H168" s="263"/>
      <c r="I168" s="264"/>
      <c r="J168" s="263"/>
      <c r="K168" s="263"/>
      <c r="L168" s="263"/>
      <c r="M168" s="27"/>
      <c r="N168" s="263"/>
      <c r="O168" s="274"/>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row>
    <row r="169" ht="15.75" customHeight="1">
      <c r="A169" s="27"/>
      <c r="B169" s="263"/>
      <c r="C169" s="263"/>
      <c r="D169" s="263"/>
      <c r="E169" s="263"/>
      <c r="F169" s="263"/>
      <c r="G169" s="263"/>
      <c r="H169" s="263"/>
      <c r="I169" s="264"/>
      <c r="J169" s="263"/>
      <c r="K169" s="263"/>
      <c r="L169" s="263"/>
      <c r="M169" s="27"/>
      <c r="N169" s="263"/>
      <c r="O169" s="274"/>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row>
    <row r="170" ht="15.75" customHeight="1">
      <c r="A170" s="27"/>
      <c r="B170" s="263"/>
      <c r="C170" s="263"/>
      <c r="D170" s="263"/>
      <c r="E170" s="263"/>
      <c r="F170" s="263"/>
      <c r="G170" s="263"/>
      <c r="H170" s="263"/>
      <c r="I170" s="264"/>
      <c r="J170" s="263"/>
      <c r="K170" s="263"/>
      <c r="L170" s="263"/>
      <c r="M170" s="27"/>
      <c r="N170" s="263"/>
      <c r="O170" s="274"/>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row>
    <row r="171" ht="15.75" customHeight="1">
      <c r="A171" s="27"/>
      <c r="B171" s="263"/>
      <c r="C171" s="263"/>
      <c r="D171" s="263"/>
      <c r="E171" s="263"/>
      <c r="F171" s="263"/>
      <c r="G171" s="263"/>
      <c r="H171" s="263"/>
      <c r="I171" s="264"/>
      <c r="J171" s="263"/>
      <c r="K171" s="263"/>
      <c r="L171" s="263"/>
      <c r="M171" s="27"/>
      <c r="N171" s="263"/>
      <c r="O171" s="274"/>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row>
    <row r="172" ht="15.75" customHeight="1">
      <c r="A172" s="27"/>
      <c r="B172" s="263"/>
      <c r="C172" s="263"/>
      <c r="D172" s="263"/>
      <c r="E172" s="263"/>
      <c r="F172" s="263"/>
      <c r="G172" s="263"/>
      <c r="H172" s="263"/>
      <c r="I172" s="264"/>
      <c r="J172" s="263"/>
      <c r="K172" s="263"/>
      <c r="L172" s="263"/>
      <c r="M172" s="27"/>
      <c r="N172" s="263"/>
      <c r="O172" s="274"/>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row>
    <row r="173" ht="15.75" customHeight="1">
      <c r="A173" s="27"/>
      <c r="B173" s="263"/>
      <c r="C173" s="263"/>
      <c r="D173" s="263"/>
      <c r="E173" s="263"/>
      <c r="F173" s="263"/>
      <c r="G173" s="263"/>
      <c r="H173" s="263"/>
      <c r="I173" s="264"/>
      <c r="J173" s="263"/>
      <c r="K173" s="263"/>
      <c r="L173" s="263"/>
      <c r="M173" s="27"/>
      <c r="N173" s="263"/>
      <c r="O173" s="274"/>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row>
    <row r="174" ht="15.75" customHeight="1">
      <c r="A174" s="27"/>
      <c r="B174" s="263"/>
      <c r="C174" s="263"/>
      <c r="D174" s="263"/>
      <c r="E174" s="263"/>
      <c r="F174" s="263"/>
      <c r="G174" s="263"/>
      <c r="H174" s="263"/>
      <c r="I174" s="264"/>
      <c r="J174" s="263"/>
      <c r="K174" s="263"/>
      <c r="L174" s="263"/>
      <c r="M174" s="27"/>
      <c r="N174" s="263"/>
      <c r="O174" s="274"/>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row>
    <row r="175" ht="15.75" customHeight="1">
      <c r="A175" s="27"/>
      <c r="B175" s="263"/>
      <c r="C175" s="263"/>
      <c r="D175" s="263"/>
      <c r="E175" s="263"/>
      <c r="F175" s="263"/>
      <c r="G175" s="263"/>
      <c r="H175" s="263"/>
      <c r="I175" s="264"/>
      <c r="J175" s="263"/>
      <c r="K175" s="263"/>
      <c r="L175" s="263"/>
      <c r="M175" s="27"/>
      <c r="N175" s="263"/>
      <c r="O175" s="274"/>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row>
    <row r="176" ht="15.75" customHeight="1">
      <c r="A176" s="27"/>
      <c r="B176" s="263"/>
      <c r="C176" s="263"/>
      <c r="D176" s="263"/>
      <c r="E176" s="263"/>
      <c r="F176" s="263"/>
      <c r="G176" s="263"/>
      <c r="H176" s="263"/>
      <c r="I176" s="264"/>
      <c r="J176" s="263"/>
      <c r="K176" s="263"/>
      <c r="L176" s="263"/>
      <c r="M176" s="27"/>
      <c r="N176" s="263"/>
      <c r="O176" s="274"/>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row>
    <row r="177" ht="15.75" customHeight="1">
      <c r="A177" s="27"/>
      <c r="B177" s="263"/>
      <c r="C177" s="263"/>
      <c r="D177" s="263"/>
      <c r="E177" s="263"/>
      <c r="F177" s="263"/>
      <c r="G177" s="263"/>
      <c r="H177" s="263"/>
      <c r="I177" s="264"/>
      <c r="J177" s="263"/>
      <c r="K177" s="263"/>
      <c r="L177" s="263"/>
      <c r="M177" s="27"/>
      <c r="N177" s="263"/>
      <c r="O177" s="274"/>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row>
    <row r="178" ht="15.75" customHeight="1">
      <c r="A178" s="27"/>
      <c r="B178" s="263"/>
      <c r="C178" s="263"/>
      <c r="D178" s="263"/>
      <c r="E178" s="263"/>
      <c r="F178" s="263"/>
      <c r="G178" s="263"/>
      <c r="H178" s="263"/>
      <c r="I178" s="264"/>
      <c r="J178" s="263"/>
      <c r="K178" s="263"/>
      <c r="L178" s="263"/>
      <c r="M178" s="27"/>
      <c r="N178" s="263"/>
      <c r="O178" s="274"/>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row>
    <row r="179" ht="15.75" customHeight="1">
      <c r="A179" s="27"/>
      <c r="B179" s="263"/>
      <c r="C179" s="263"/>
      <c r="D179" s="263"/>
      <c r="E179" s="263"/>
      <c r="F179" s="263"/>
      <c r="G179" s="263"/>
      <c r="H179" s="263"/>
      <c r="I179" s="264"/>
      <c r="J179" s="263"/>
      <c r="K179" s="263"/>
      <c r="L179" s="263"/>
      <c r="M179" s="27"/>
      <c r="N179" s="263"/>
      <c r="O179" s="274"/>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row>
    <row r="180" ht="15.75" customHeight="1">
      <c r="A180" s="27"/>
      <c r="B180" s="263"/>
      <c r="C180" s="263"/>
      <c r="D180" s="263"/>
      <c r="E180" s="263"/>
      <c r="F180" s="263"/>
      <c r="G180" s="263"/>
      <c r="H180" s="263"/>
      <c r="I180" s="264"/>
      <c r="J180" s="263"/>
      <c r="K180" s="263"/>
      <c r="L180" s="263"/>
      <c r="M180" s="27"/>
      <c r="N180" s="263"/>
      <c r="O180" s="274"/>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row>
    <row r="181" ht="15.75" customHeight="1">
      <c r="A181" s="27"/>
      <c r="B181" s="263"/>
      <c r="C181" s="263"/>
      <c r="D181" s="263"/>
      <c r="E181" s="263"/>
      <c r="F181" s="263"/>
      <c r="G181" s="263"/>
      <c r="H181" s="263"/>
      <c r="I181" s="264"/>
      <c r="J181" s="263"/>
      <c r="K181" s="263"/>
      <c r="L181" s="263"/>
      <c r="M181" s="27"/>
      <c r="N181" s="263"/>
      <c r="O181" s="274"/>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row>
    <row r="182" ht="15.75" customHeight="1">
      <c r="A182" s="27"/>
      <c r="B182" s="263"/>
      <c r="C182" s="263"/>
      <c r="D182" s="263"/>
      <c r="E182" s="263"/>
      <c r="F182" s="263"/>
      <c r="G182" s="263"/>
      <c r="H182" s="263"/>
      <c r="I182" s="264"/>
      <c r="J182" s="263"/>
      <c r="K182" s="263"/>
      <c r="L182" s="263"/>
      <c r="M182" s="27"/>
      <c r="N182" s="263"/>
      <c r="O182" s="274"/>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row>
    <row r="183" ht="15.75" customHeight="1">
      <c r="A183" s="27"/>
      <c r="B183" s="263"/>
      <c r="C183" s="263"/>
      <c r="D183" s="263"/>
      <c r="E183" s="263"/>
      <c r="F183" s="263"/>
      <c r="G183" s="263"/>
      <c r="H183" s="263"/>
      <c r="I183" s="264"/>
      <c r="J183" s="263"/>
      <c r="K183" s="263"/>
      <c r="L183" s="263"/>
      <c r="M183" s="27"/>
      <c r="N183" s="263"/>
      <c r="O183" s="274"/>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row>
    <row r="184" ht="15.75" customHeight="1">
      <c r="A184" s="27"/>
      <c r="B184" s="263"/>
      <c r="C184" s="263"/>
      <c r="D184" s="263"/>
      <c r="E184" s="263"/>
      <c r="F184" s="263"/>
      <c r="G184" s="263"/>
      <c r="H184" s="263"/>
      <c r="I184" s="264"/>
      <c r="J184" s="263"/>
      <c r="K184" s="263"/>
      <c r="L184" s="263"/>
      <c r="M184" s="27"/>
      <c r="N184" s="263"/>
      <c r="O184" s="274"/>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row>
    <row r="185" ht="15.75" customHeight="1">
      <c r="A185" s="27"/>
      <c r="B185" s="263"/>
      <c r="C185" s="263"/>
      <c r="D185" s="263"/>
      <c r="E185" s="263"/>
      <c r="F185" s="263"/>
      <c r="G185" s="263"/>
      <c r="H185" s="263"/>
      <c r="I185" s="264"/>
      <c r="J185" s="263"/>
      <c r="K185" s="263"/>
      <c r="L185" s="263"/>
      <c r="M185" s="27"/>
      <c r="N185" s="263"/>
      <c r="O185" s="274"/>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row>
    <row r="186" ht="15.75" customHeight="1">
      <c r="A186" s="27"/>
      <c r="B186" s="263"/>
      <c r="C186" s="263"/>
      <c r="D186" s="263"/>
      <c r="E186" s="263"/>
      <c r="F186" s="263"/>
      <c r="G186" s="263"/>
      <c r="H186" s="263"/>
      <c r="I186" s="264"/>
      <c r="J186" s="263"/>
      <c r="K186" s="263"/>
      <c r="L186" s="263"/>
      <c r="M186" s="27"/>
      <c r="N186" s="263"/>
      <c r="O186" s="274"/>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row>
    <row r="187" ht="15.75" customHeight="1">
      <c r="A187" s="27"/>
      <c r="B187" s="263"/>
      <c r="C187" s="263"/>
      <c r="D187" s="263"/>
      <c r="E187" s="263"/>
      <c r="F187" s="263"/>
      <c r="G187" s="263"/>
      <c r="H187" s="263"/>
      <c r="I187" s="264"/>
      <c r="J187" s="263"/>
      <c r="K187" s="263"/>
      <c r="L187" s="263"/>
      <c r="M187" s="27"/>
      <c r="N187" s="263"/>
      <c r="O187" s="274"/>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row>
    <row r="188" ht="15.75" customHeight="1">
      <c r="A188" s="27"/>
      <c r="B188" s="263"/>
      <c r="C188" s="263"/>
      <c r="D188" s="263"/>
      <c r="E188" s="263"/>
      <c r="F188" s="263"/>
      <c r="G188" s="263"/>
      <c r="H188" s="263"/>
      <c r="I188" s="264"/>
      <c r="J188" s="263"/>
      <c r="K188" s="263"/>
      <c r="L188" s="263"/>
      <c r="M188" s="27"/>
      <c r="N188" s="263"/>
      <c r="O188" s="274"/>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row>
    <row r="189" ht="15.75" customHeight="1">
      <c r="A189" s="27"/>
      <c r="B189" s="263"/>
      <c r="C189" s="263"/>
      <c r="D189" s="263"/>
      <c r="E189" s="263"/>
      <c r="F189" s="263"/>
      <c r="G189" s="263"/>
      <c r="H189" s="263"/>
      <c r="I189" s="264"/>
      <c r="J189" s="263"/>
      <c r="K189" s="263"/>
      <c r="L189" s="263"/>
      <c r="M189" s="27"/>
      <c r="N189" s="263"/>
      <c r="O189" s="274"/>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row>
    <row r="190" ht="15.75" customHeight="1">
      <c r="A190" s="27"/>
      <c r="B190" s="263"/>
      <c r="C190" s="263"/>
      <c r="D190" s="263"/>
      <c r="E190" s="263"/>
      <c r="F190" s="263"/>
      <c r="G190" s="263"/>
      <c r="H190" s="263"/>
      <c r="I190" s="264"/>
      <c r="J190" s="263"/>
      <c r="K190" s="263"/>
      <c r="L190" s="263"/>
      <c r="M190" s="27"/>
      <c r="N190" s="263"/>
      <c r="O190" s="274"/>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row>
    <row r="191" ht="15.75" customHeight="1">
      <c r="A191" s="27"/>
      <c r="B191" s="263"/>
      <c r="C191" s="263"/>
      <c r="D191" s="263"/>
      <c r="E191" s="263"/>
      <c r="F191" s="263"/>
      <c r="G191" s="263"/>
      <c r="H191" s="263"/>
      <c r="I191" s="264"/>
      <c r="J191" s="263"/>
      <c r="K191" s="263"/>
      <c r="L191" s="263"/>
      <c r="M191" s="27"/>
      <c r="N191" s="263"/>
      <c r="O191" s="274"/>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row>
    <row r="192" ht="15.75" customHeight="1">
      <c r="A192" s="27"/>
      <c r="B192" s="263"/>
      <c r="C192" s="263"/>
      <c r="D192" s="263"/>
      <c r="E192" s="263"/>
      <c r="F192" s="263"/>
      <c r="G192" s="263"/>
      <c r="H192" s="263"/>
      <c r="I192" s="264"/>
      <c r="J192" s="263"/>
      <c r="K192" s="263"/>
      <c r="L192" s="263"/>
      <c r="M192" s="27"/>
      <c r="N192" s="263"/>
      <c r="O192" s="274"/>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row>
    <row r="193" ht="15.75" customHeight="1">
      <c r="A193" s="27"/>
      <c r="B193" s="263"/>
      <c r="C193" s="263"/>
      <c r="D193" s="263"/>
      <c r="E193" s="263"/>
      <c r="F193" s="263"/>
      <c r="G193" s="263"/>
      <c r="H193" s="263"/>
      <c r="I193" s="264"/>
      <c r="J193" s="263"/>
      <c r="K193" s="263"/>
      <c r="L193" s="263"/>
      <c r="M193" s="27"/>
      <c r="N193" s="263"/>
      <c r="O193" s="274"/>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row>
    <row r="194" ht="15.75" customHeight="1">
      <c r="A194" s="27"/>
      <c r="B194" s="263"/>
      <c r="C194" s="263"/>
      <c r="D194" s="263"/>
      <c r="E194" s="263"/>
      <c r="F194" s="263"/>
      <c r="G194" s="263"/>
      <c r="H194" s="263"/>
      <c r="I194" s="264"/>
      <c r="J194" s="263"/>
      <c r="K194" s="263"/>
      <c r="L194" s="263"/>
      <c r="M194" s="27"/>
      <c r="N194" s="263"/>
      <c r="O194" s="274"/>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row>
    <row r="195" ht="15.75" customHeight="1">
      <c r="A195" s="27"/>
      <c r="B195" s="263"/>
      <c r="C195" s="263"/>
      <c r="D195" s="263"/>
      <c r="E195" s="263"/>
      <c r="F195" s="263"/>
      <c r="G195" s="263"/>
      <c r="H195" s="263"/>
      <c r="I195" s="264"/>
      <c r="J195" s="263"/>
      <c r="K195" s="263"/>
      <c r="L195" s="263"/>
      <c r="M195" s="27"/>
      <c r="N195" s="263"/>
      <c r="O195" s="274"/>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row>
    <row r="196" ht="15.75" customHeight="1">
      <c r="A196" s="27"/>
      <c r="B196" s="263"/>
      <c r="C196" s="263"/>
      <c r="D196" s="263"/>
      <c r="E196" s="263"/>
      <c r="F196" s="263"/>
      <c r="G196" s="263"/>
      <c r="H196" s="263"/>
      <c r="I196" s="264"/>
      <c r="J196" s="263"/>
      <c r="K196" s="263"/>
      <c r="L196" s="263"/>
      <c r="M196" s="27"/>
      <c r="N196" s="263"/>
      <c r="O196" s="274"/>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row>
    <row r="197" ht="15.75" customHeight="1">
      <c r="A197" s="27"/>
      <c r="B197" s="263"/>
      <c r="C197" s="263"/>
      <c r="D197" s="263"/>
      <c r="E197" s="263"/>
      <c r="F197" s="263"/>
      <c r="G197" s="263"/>
      <c r="H197" s="263"/>
      <c r="I197" s="264"/>
      <c r="J197" s="263"/>
      <c r="K197" s="263"/>
      <c r="L197" s="263"/>
      <c r="M197" s="27"/>
      <c r="N197" s="263"/>
      <c r="O197" s="274"/>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row>
    <row r="198" ht="15.75" customHeight="1">
      <c r="A198" s="27"/>
      <c r="B198" s="263"/>
      <c r="C198" s="263"/>
      <c r="D198" s="263"/>
      <c r="E198" s="263"/>
      <c r="F198" s="263"/>
      <c r="G198" s="263"/>
      <c r="H198" s="263"/>
      <c r="I198" s="264"/>
      <c r="J198" s="263"/>
      <c r="K198" s="263"/>
      <c r="L198" s="263"/>
      <c r="M198" s="27"/>
      <c r="N198" s="263"/>
      <c r="O198" s="274"/>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row>
    <row r="199" ht="15.75" customHeight="1">
      <c r="A199" s="27"/>
      <c r="B199" s="263"/>
      <c r="C199" s="263"/>
      <c r="D199" s="263"/>
      <c r="E199" s="263"/>
      <c r="F199" s="263"/>
      <c r="G199" s="263"/>
      <c r="H199" s="263"/>
      <c r="I199" s="264"/>
      <c r="J199" s="263"/>
      <c r="K199" s="263"/>
      <c r="L199" s="263"/>
      <c r="M199" s="27"/>
      <c r="N199" s="263"/>
      <c r="O199" s="274"/>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row>
    <row r="200" ht="15.75" customHeight="1">
      <c r="A200" s="27"/>
      <c r="B200" s="263"/>
      <c r="C200" s="263"/>
      <c r="D200" s="263"/>
      <c r="E200" s="263"/>
      <c r="F200" s="263"/>
      <c r="G200" s="263"/>
      <c r="H200" s="263"/>
      <c r="I200" s="264"/>
      <c r="J200" s="263"/>
      <c r="K200" s="263"/>
      <c r="L200" s="263"/>
      <c r="M200" s="27"/>
      <c r="N200" s="263"/>
      <c r="O200" s="274"/>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row>
    <row r="201" ht="15.75" customHeight="1">
      <c r="A201" s="27"/>
      <c r="B201" s="263"/>
      <c r="C201" s="263"/>
      <c r="D201" s="263"/>
      <c r="E201" s="263"/>
      <c r="F201" s="263"/>
      <c r="G201" s="263"/>
      <c r="H201" s="263"/>
      <c r="I201" s="264"/>
      <c r="J201" s="263"/>
      <c r="K201" s="263"/>
      <c r="L201" s="263"/>
      <c r="M201" s="27"/>
      <c r="N201" s="263"/>
      <c r="O201" s="274"/>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row>
    <row r="202" ht="15.75" customHeight="1">
      <c r="A202" s="27"/>
      <c r="B202" s="263"/>
      <c r="C202" s="263"/>
      <c r="D202" s="263"/>
      <c r="E202" s="263"/>
      <c r="F202" s="263"/>
      <c r="G202" s="263"/>
      <c r="H202" s="263"/>
      <c r="I202" s="264"/>
      <c r="J202" s="263"/>
      <c r="K202" s="263"/>
      <c r="L202" s="263"/>
      <c r="M202" s="27"/>
      <c r="N202" s="263"/>
      <c r="O202" s="274"/>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row>
    <row r="203" ht="15.75" customHeight="1">
      <c r="A203" s="27"/>
      <c r="B203" s="263"/>
      <c r="C203" s="263"/>
      <c r="D203" s="263"/>
      <c r="E203" s="263"/>
      <c r="F203" s="263"/>
      <c r="G203" s="263"/>
      <c r="H203" s="263"/>
      <c r="I203" s="264"/>
      <c r="J203" s="263"/>
      <c r="K203" s="263"/>
      <c r="L203" s="263"/>
      <c r="M203" s="27"/>
      <c r="N203" s="263"/>
      <c r="O203" s="274"/>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row>
    <row r="204" ht="15.75" customHeight="1">
      <c r="A204" s="27"/>
      <c r="B204" s="263"/>
      <c r="C204" s="263"/>
      <c r="D204" s="263"/>
      <c r="E204" s="263"/>
      <c r="F204" s="263"/>
      <c r="G204" s="263"/>
      <c r="H204" s="263"/>
      <c r="I204" s="264"/>
      <c r="J204" s="263"/>
      <c r="K204" s="263"/>
      <c r="L204" s="263"/>
      <c r="M204" s="27"/>
      <c r="N204" s="263"/>
      <c r="O204" s="274"/>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row>
    <row r="205" ht="15.75" customHeight="1">
      <c r="A205" s="27"/>
      <c r="B205" s="263"/>
      <c r="C205" s="263"/>
      <c r="D205" s="263"/>
      <c r="E205" s="263"/>
      <c r="F205" s="263"/>
      <c r="G205" s="263"/>
      <c r="H205" s="263"/>
      <c r="I205" s="264"/>
      <c r="J205" s="263"/>
      <c r="K205" s="263"/>
      <c r="L205" s="263"/>
      <c r="M205" s="27"/>
      <c r="N205" s="263"/>
      <c r="O205" s="274"/>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row>
    <row r="206" ht="15.75" customHeight="1">
      <c r="A206" s="27"/>
      <c r="B206" s="263"/>
      <c r="C206" s="263"/>
      <c r="D206" s="263"/>
      <c r="E206" s="263"/>
      <c r="F206" s="263"/>
      <c r="G206" s="263"/>
      <c r="H206" s="263"/>
      <c r="I206" s="264"/>
      <c r="J206" s="263"/>
      <c r="K206" s="263"/>
      <c r="L206" s="263"/>
      <c r="M206" s="27"/>
      <c r="N206" s="263"/>
      <c r="O206" s="274"/>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row>
    <row r="207" ht="15.75" customHeight="1">
      <c r="A207" s="27"/>
      <c r="B207" s="263"/>
      <c r="C207" s="263"/>
      <c r="D207" s="263"/>
      <c r="E207" s="263"/>
      <c r="F207" s="263"/>
      <c r="G207" s="263"/>
      <c r="H207" s="263"/>
      <c r="I207" s="264"/>
      <c r="J207" s="263"/>
      <c r="K207" s="263"/>
      <c r="L207" s="263"/>
      <c r="M207" s="27"/>
      <c r="N207" s="263"/>
      <c r="O207" s="274"/>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row>
    <row r="208" ht="15.75" customHeight="1">
      <c r="A208" s="27"/>
      <c r="B208" s="263"/>
      <c r="C208" s="263"/>
      <c r="D208" s="263"/>
      <c r="E208" s="263"/>
      <c r="F208" s="263"/>
      <c r="G208" s="263"/>
      <c r="H208" s="263"/>
      <c r="I208" s="264"/>
      <c r="J208" s="263"/>
      <c r="K208" s="263"/>
      <c r="L208" s="263"/>
      <c r="M208" s="27"/>
      <c r="N208" s="263"/>
      <c r="O208" s="274"/>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row>
    <row r="209" ht="15.75" customHeight="1">
      <c r="A209" s="27"/>
      <c r="B209" s="263"/>
      <c r="C209" s="263"/>
      <c r="D209" s="263"/>
      <c r="E209" s="263"/>
      <c r="F209" s="263"/>
      <c r="G209" s="263"/>
      <c r="H209" s="263"/>
      <c r="I209" s="264"/>
      <c r="J209" s="263"/>
      <c r="K209" s="263"/>
      <c r="L209" s="263"/>
      <c r="M209" s="27"/>
      <c r="N209" s="263"/>
      <c r="O209" s="274"/>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row>
    <row r="210" ht="15.75" customHeight="1">
      <c r="A210" s="27"/>
      <c r="B210" s="263"/>
      <c r="C210" s="263"/>
      <c r="D210" s="263"/>
      <c r="E210" s="263"/>
      <c r="F210" s="263"/>
      <c r="G210" s="263"/>
      <c r="H210" s="263"/>
      <c r="I210" s="264"/>
      <c r="J210" s="263"/>
      <c r="K210" s="263"/>
      <c r="L210" s="263"/>
      <c r="M210" s="27"/>
      <c r="N210" s="263"/>
      <c r="O210" s="274"/>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row>
    <row r="211" ht="15.75" customHeight="1">
      <c r="A211" s="27"/>
      <c r="B211" s="263"/>
      <c r="C211" s="263"/>
      <c r="D211" s="263"/>
      <c r="E211" s="263"/>
      <c r="F211" s="263"/>
      <c r="G211" s="263"/>
      <c r="H211" s="263"/>
      <c r="I211" s="264"/>
      <c r="J211" s="263"/>
      <c r="K211" s="263"/>
      <c r="L211" s="263"/>
      <c r="M211" s="27"/>
      <c r="N211" s="263"/>
      <c r="O211" s="274"/>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row>
    <row r="212" ht="15.75" customHeight="1">
      <c r="A212" s="27"/>
      <c r="B212" s="263"/>
      <c r="C212" s="263"/>
      <c r="D212" s="263"/>
      <c r="E212" s="263"/>
      <c r="F212" s="263"/>
      <c r="G212" s="263"/>
      <c r="H212" s="263"/>
      <c r="I212" s="264"/>
      <c r="J212" s="263"/>
      <c r="K212" s="263"/>
      <c r="L212" s="263"/>
      <c r="M212" s="27"/>
      <c r="N212" s="263"/>
      <c r="O212" s="274"/>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row>
    <row r="213" ht="15.75" customHeight="1">
      <c r="I213" s="275"/>
      <c r="K213" s="208"/>
    </row>
    <row r="214" ht="15.75" customHeight="1">
      <c r="I214" s="275"/>
      <c r="K214" s="208"/>
    </row>
    <row r="215" ht="15.75" customHeight="1">
      <c r="I215" s="275"/>
      <c r="K215" s="208"/>
    </row>
    <row r="216" ht="15.75" customHeight="1">
      <c r="I216" s="275"/>
      <c r="K216" s="208"/>
    </row>
    <row r="217" ht="15.75" customHeight="1">
      <c r="I217" s="275"/>
      <c r="K217" s="208"/>
    </row>
    <row r="218" ht="15.75" customHeight="1">
      <c r="I218" s="275"/>
      <c r="K218" s="208"/>
    </row>
    <row r="219" ht="15.75" customHeight="1">
      <c r="I219" s="275"/>
      <c r="K219" s="208"/>
    </row>
    <row r="220" ht="15.75" customHeight="1">
      <c r="I220" s="275"/>
      <c r="K220" s="208"/>
    </row>
    <row r="221" ht="15.75" customHeight="1">
      <c r="I221" s="275"/>
      <c r="K221" s="208"/>
    </row>
    <row r="222" ht="15.75" customHeight="1">
      <c r="I222" s="275"/>
      <c r="K222" s="208"/>
    </row>
    <row r="223" ht="15.75" customHeight="1">
      <c r="I223" s="275"/>
      <c r="K223" s="208"/>
    </row>
    <row r="224" ht="15.75" customHeight="1">
      <c r="I224" s="275"/>
      <c r="K224" s="208"/>
    </row>
    <row r="225" ht="15.75" customHeight="1">
      <c r="I225" s="275"/>
      <c r="K225" s="208"/>
    </row>
    <row r="226" ht="15.75" customHeight="1">
      <c r="I226" s="275"/>
      <c r="K226" s="208"/>
    </row>
    <row r="227" ht="15.75" customHeight="1">
      <c r="I227" s="275"/>
      <c r="K227" s="208"/>
    </row>
    <row r="228" ht="15.75" customHeight="1">
      <c r="I228" s="275"/>
      <c r="K228" s="208"/>
    </row>
    <row r="229" ht="15.75" customHeight="1">
      <c r="I229" s="275"/>
      <c r="K229" s="208"/>
    </row>
    <row r="230" ht="15.75" customHeight="1">
      <c r="I230" s="275"/>
      <c r="K230" s="208"/>
    </row>
    <row r="231" ht="15.75" customHeight="1">
      <c r="I231" s="275"/>
      <c r="K231" s="208"/>
    </row>
    <row r="232" ht="15.75" customHeight="1">
      <c r="I232" s="275"/>
      <c r="K232" s="208"/>
    </row>
    <row r="233" ht="15.75" customHeight="1">
      <c r="I233" s="275"/>
      <c r="K233" s="208"/>
    </row>
    <row r="234" ht="15.75" customHeight="1">
      <c r="I234" s="275"/>
      <c r="K234" s="208"/>
    </row>
    <row r="235" ht="15.75" customHeight="1">
      <c r="I235" s="275"/>
      <c r="K235" s="208"/>
    </row>
    <row r="236" ht="15.75" customHeight="1">
      <c r="I236" s="275"/>
      <c r="K236" s="208"/>
    </row>
    <row r="237" ht="15.75" customHeight="1">
      <c r="I237" s="275"/>
      <c r="K237" s="208"/>
    </row>
    <row r="238" ht="15.75" customHeight="1">
      <c r="I238" s="275"/>
      <c r="K238" s="208"/>
    </row>
    <row r="239" ht="15.75" customHeight="1">
      <c r="I239" s="275"/>
      <c r="K239" s="208"/>
    </row>
    <row r="240" ht="15.75" customHeight="1">
      <c r="I240" s="275"/>
      <c r="K240" s="208"/>
    </row>
    <row r="241" ht="15.75" customHeight="1">
      <c r="I241" s="275"/>
      <c r="K241" s="208"/>
    </row>
    <row r="242" ht="15.75" customHeight="1">
      <c r="I242" s="275"/>
      <c r="K242" s="208"/>
    </row>
    <row r="243" ht="15.75" customHeight="1">
      <c r="I243" s="275"/>
      <c r="K243" s="208"/>
    </row>
    <row r="244" ht="15.75" customHeight="1">
      <c r="I244" s="275"/>
      <c r="K244" s="208"/>
    </row>
    <row r="245" ht="15.75" customHeight="1">
      <c r="I245" s="275"/>
      <c r="K245" s="208"/>
    </row>
    <row r="246" ht="15.75" customHeight="1">
      <c r="I246" s="275"/>
      <c r="K246" s="208"/>
    </row>
    <row r="247" ht="15.75" customHeight="1">
      <c r="I247" s="275"/>
      <c r="K247" s="208"/>
    </row>
    <row r="248" ht="15.75" customHeight="1">
      <c r="I248" s="275"/>
      <c r="K248" s="208"/>
    </row>
    <row r="249" ht="15.75" customHeight="1">
      <c r="I249" s="275"/>
      <c r="K249" s="208"/>
    </row>
    <row r="250" ht="15.75" customHeight="1">
      <c r="I250" s="275"/>
      <c r="K250" s="208"/>
    </row>
    <row r="251" ht="15.75" customHeight="1">
      <c r="I251" s="275"/>
      <c r="K251" s="208"/>
    </row>
    <row r="252" ht="15.75" customHeight="1">
      <c r="I252" s="275"/>
      <c r="K252" s="208"/>
    </row>
    <row r="253" ht="15.75" customHeight="1">
      <c r="I253" s="275"/>
      <c r="K253" s="208"/>
    </row>
    <row r="254" ht="15.75" customHeight="1">
      <c r="I254" s="275"/>
      <c r="K254" s="208"/>
    </row>
    <row r="255" ht="15.75" customHeight="1">
      <c r="I255" s="275"/>
      <c r="K255" s="208"/>
    </row>
    <row r="256" ht="15.75" customHeight="1">
      <c r="I256" s="275"/>
      <c r="K256" s="208"/>
    </row>
    <row r="257" ht="15.75" customHeight="1">
      <c r="I257" s="275"/>
      <c r="K257" s="208"/>
    </row>
    <row r="258" ht="15.75" customHeight="1">
      <c r="I258" s="275"/>
      <c r="K258" s="208"/>
    </row>
    <row r="259" ht="15.75" customHeight="1">
      <c r="I259" s="275"/>
      <c r="K259" s="208"/>
    </row>
    <row r="260" ht="15.75" customHeight="1">
      <c r="I260" s="275"/>
      <c r="K260" s="208"/>
    </row>
    <row r="261" ht="15.75" customHeight="1">
      <c r="I261" s="275"/>
      <c r="K261" s="208"/>
    </row>
    <row r="262" ht="15.75" customHeight="1">
      <c r="I262" s="275"/>
      <c r="K262" s="208"/>
    </row>
    <row r="263" ht="15.75" customHeight="1">
      <c r="I263" s="275"/>
      <c r="K263" s="208"/>
    </row>
    <row r="264" ht="15.75" customHeight="1">
      <c r="I264" s="275"/>
      <c r="K264" s="208"/>
    </row>
    <row r="265" ht="15.75" customHeight="1">
      <c r="I265" s="275"/>
      <c r="K265" s="208"/>
    </row>
    <row r="266" ht="15.75" customHeight="1">
      <c r="I266" s="275"/>
      <c r="K266" s="208"/>
    </row>
    <row r="267" ht="15.75" customHeight="1">
      <c r="I267" s="275"/>
      <c r="K267" s="208"/>
    </row>
    <row r="268" ht="15.75" customHeight="1">
      <c r="I268" s="275"/>
      <c r="K268" s="208"/>
    </row>
    <row r="269" ht="15.75" customHeight="1">
      <c r="I269" s="275"/>
      <c r="K269" s="208"/>
    </row>
    <row r="270" ht="15.75" customHeight="1">
      <c r="I270" s="275"/>
      <c r="K270" s="208"/>
    </row>
    <row r="271" ht="15.75" customHeight="1">
      <c r="I271" s="275"/>
      <c r="K271" s="208"/>
    </row>
    <row r="272" ht="15.75" customHeight="1">
      <c r="I272" s="275"/>
      <c r="K272" s="208"/>
    </row>
    <row r="273" ht="15.75" customHeight="1">
      <c r="I273" s="275"/>
      <c r="K273" s="208"/>
    </row>
    <row r="274" ht="15.75" customHeight="1">
      <c r="I274" s="275"/>
      <c r="K274" s="208"/>
    </row>
    <row r="275" ht="15.75" customHeight="1">
      <c r="I275" s="275"/>
      <c r="K275" s="208"/>
    </row>
    <row r="276" ht="15.75" customHeight="1">
      <c r="I276" s="275"/>
      <c r="K276" s="208"/>
    </row>
    <row r="277" ht="15.75" customHeight="1">
      <c r="I277" s="275"/>
      <c r="K277" s="208"/>
    </row>
    <row r="278" ht="15.75" customHeight="1">
      <c r="I278" s="275"/>
      <c r="K278" s="208"/>
    </row>
    <row r="279" ht="15.75" customHeight="1">
      <c r="I279" s="275"/>
      <c r="K279" s="208"/>
    </row>
    <row r="280" ht="15.75" customHeight="1">
      <c r="I280" s="275"/>
      <c r="K280" s="208"/>
    </row>
    <row r="281" ht="15.75" customHeight="1">
      <c r="I281" s="275"/>
      <c r="K281" s="208"/>
    </row>
    <row r="282" ht="15.75" customHeight="1">
      <c r="I282" s="275"/>
      <c r="K282" s="208"/>
    </row>
    <row r="283" ht="15.75" customHeight="1">
      <c r="I283" s="275"/>
      <c r="K283" s="208"/>
    </row>
    <row r="284" ht="15.75" customHeight="1">
      <c r="I284" s="275"/>
      <c r="K284" s="208"/>
    </row>
    <row r="285" ht="15.75" customHeight="1">
      <c r="I285" s="275"/>
      <c r="K285" s="208"/>
    </row>
    <row r="286" ht="15.75" customHeight="1">
      <c r="I286" s="275"/>
      <c r="K286" s="208"/>
    </row>
    <row r="287" ht="15.75" customHeight="1">
      <c r="I287" s="275"/>
      <c r="K287" s="208"/>
    </row>
    <row r="288" ht="15.75" customHeight="1">
      <c r="I288" s="275"/>
      <c r="K288" s="208"/>
    </row>
    <row r="289" ht="15.75" customHeight="1">
      <c r="I289" s="275"/>
      <c r="K289" s="208"/>
    </row>
    <row r="290" ht="15.75" customHeight="1">
      <c r="I290" s="275"/>
      <c r="K290" s="208"/>
    </row>
    <row r="291" ht="15.75" customHeight="1">
      <c r="I291" s="275"/>
      <c r="K291" s="208"/>
    </row>
    <row r="292" ht="15.75" customHeight="1">
      <c r="I292" s="275"/>
      <c r="K292" s="208"/>
    </row>
    <row r="293" ht="15.75" customHeight="1">
      <c r="I293" s="275"/>
      <c r="K293" s="208"/>
    </row>
    <row r="294" ht="15.75" customHeight="1">
      <c r="I294" s="275"/>
      <c r="K294" s="208"/>
    </row>
    <row r="295" ht="15.75" customHeight="1">
      <c r="I295" s="275"/>
      <c r="K295" s="208"/>
    </row>
    <row r="296" ht="15.75" customHeight="1">
      <c r="I296" s="275"/>
      <c r="K296" s="208"/>
    </row>
    <row r="297" ht="15.75" customHeight="1">
      <c r="I297" s="275"/>
      <c r="K297" s="208"/>
    </row>
    <row r="298" ht="15.75" customHeight="1">
      <c r="I298" s="275"/>
      <c r="K298" s="208"/>
    </row>
    <row r="299" ht="15.75" customHeight="1">
      <c r="I299" s="275"/>
      <c r="K299" s="208"/>
    </row>
    <row r="300" ht="15.75" customHeight="1">
      <c r="I300" s="275"/>
      <c r="K300" s="208"/>
    </row>
    <row r="301" ht="15.75" customHeight="1">
      <c r="I301" s="275"/>
      <c r="K301" s="208"/>
    </row>
    <row r="302" ht="15.75" customHeight="1">
      <c r="I302" s="275"/>
      <c r="K302" s="208"/>
    </row>
    <row r="303" ht="15.75" customHeight="1">
      <c r="I303" s="275"/>
      <c r="K303" s="208"/>
    </row>
    <row r="304" ht="15.75" customHeight="1">
      <c r="I304" s="275"/>
      <c r="K304" s="208"/>
    </row>
    <row r="305" ht="15.75" customHeight="1">
      <c r="I305" s="275"/>
      <c r="K305" s="208"/>
    </row>
    <row r="306" ht="15.75" customHeight="1">
      <c r="I306" s="275"/>
      <c r="K306" s="208"/>
    </row>
    <row r="307" ht="15.75" customHeight="1">
      <c r="I307" s="275"/>
      <c r="K307" s="208"/>
    </row>
    <row r="308" ht="15.75" customHeight="1">
      <c r="I308" s="275"/>
      <c r="K308" s="208"/>
    </row>
    <row r="309" ht="15.75" customHeight="1">
      <c r="I309" s="275"/>
      <c r="K309" s="208"/>
    </row>
    <row r="310" ht="15.75" customHeight="1">
      <c r="I310" s="275"/>
      <c r="K310" s="208"/>
    </row>
    <row r="311" ht="15.75" customHeight="1">
      <c r="I311" s="275"/>
      <c r="K311" s="208"/>
    </row>
    <row r="312" ht="15.75" customHeight="1">
      <c r="I312" s="275"/>
      <c r="K312" s="208"/>
    </row>
    <row r="313" ht="15.75" customHeight="1">
      <c r="I313" s="275"/>
      <c r="K313" s="208"/>
    </row>
    <row r="314" ht="15.75" customHeight="1">
      <c r="I314" s="275"/>
      <c r="K314" s="208"/>
    </row>
    <row r="315" ht="15.75" customHeight="1">
      <c r="I315" s="275"/>
      <c r="K315" s="208"/>
    </row>
    <row r="316" ht="15.75" customHeight="1">
      <c r="I316" s="275"/>
      <c r="K316" s="208"/>
    </row>
    <row r="317" ht="15.75" customHeight="1">
      <c r="I317" s="275"/>
      <c r="K317" s="208"/>
    </row>
    <row r="318" ht="15.75" customHeight="1">
      <c r="I318" s="275"/>
      <c r="K318" s="208"/>
    </row>
    <row r="319" ht="15.75" customHeight="1">
      <c r="I319" s="275"/>
      <c r="K319" s="208"/>
    </row>
    <row r="320" ht="15.75" customHeight="1">
      <c r="I320" s="275"/>
      <c r="K320" s="208"/>
    </row>
    <row r="321" ht="15.75" customHeight="1">
      <c r="I321" s="275"/>
      <c r="K321" s="208"/>
    </row>
    <row r="322" ht="15.75" customHeight="1">
      <c r="I322" s="275"/>
      <c r="K322" s="208"/>
    </row>
    <row r="323" ht="15.75" customHeight="1">
      <c r="I323" s="275"/>
      <c r="K323" s="208"/>
    </row>
    <row r="324" ht="15.75" customHeight="1">
      <c r="I324" s="275"/>
      <c r="K324" s="208"/>
    </row>
    <row r="325" ht="15.75" customHeight="1">
      <c r="I325" s="275"/>
      <c r="K325" s="208"/>
    </row>
    <row r="326" ht="15.75" customHeight="1">
      <c r="I326" s="275"/>
      <c r="K326" s="208"/>
    </row>
    <row r="327" ht="15.75" customHeight="1">
      <c r="I327" s="275"/>
      <c r="K327" s="208"/>
    </row>
    <row r="328" ht="15.75" customHeight="1">
      <c r="I328" s="275"/>
      <c r="K328" s="208"/>
    </row>
    <row r="329" ht="15.75" customHeight="1">
      <c r="I329" s="275"/>
      <c r="K329" s="208"/>
    </row>
    <row r="330" ht="15.75" customHeight="1">
      <c r="I330" s="275"/>
      <c r="K330" s="208"/>
    </row>
    <row r="331" ht="15.75" customHeight="1">
      <c r="I331" s="275"/>
      <c r="K331" s="208"/>
    </row>
    <row r="332" ht="15.75" customHeight="1">
      <c r="I332" s="275"/>
      <c r="K332" s="208"/>
    </row>
    <row r="333" ht="15.75" customHeight="1">
      <c r="I333" s="275"/>
      <c r="K333" s="208"/>
    </row>
    <row r="334" ht="15.75" customHeight="1">
      <c r="I334" s="275"/>
      <c r="K334" s="208"/>
    </row>
    <row r="335" ht="15.75" customHeight="1">
      <c r="I335" s="275"/>
      <c r="K335" s="208"/>
    </row>
    <row r="336" ht="15.75" customHeight="1">
      <c r="I336" s="275"/>
      <c r="K336" s="208"/>
    </row>
    <row r="337" ht="15.75" customHeight="1">
      <c r="I337" s="275"/>
      <c r="K337" s="208"/>
    </row>
    <row r="338" ht="15.75" customHeight="1">
      <c r="I338" s="275"/>
      <c r="K338" s="208"/>
    </row>
    <row r="339" ht="15.75" customHeight="1">
      <c r="I339" s="275"/>
      <c r="K339" s="208"/>
    </row>
    <row r="340" ht="15.75" customHeight="1">
      <c r="I340" s="275"/>
      <c r="K340" s="208"/>
    </row>
    <row r="341" ht="15.75" customHeight="1">
      <c r="I341" s="275"/>
      <c r="K341" s="208"/>
    </row>
    <row r="342" ht="15.75" customHeight="1">
      <c r="I342" s="275"/>
      <c r="K342" s="208"/>
    </row>
    <row r="343" ht="15.75" customHeight="1">
      <c r="I343" s="275"/>
      <c r="K343" s="208"/>
    </row>
    <row r="344" ht="15.75" customHeight="1">
      <c r="I344" s="275"/>
      <c r="K344" s="208"/>
    </row>
    <row r="345" ht="15.75" customHeight="1">
      <c r="I345" s="275"/>
      <c r="K345" s="208"/>
    </row>
    <row r="346" ht="15.75" customHeight="1">
      <c r="I346" s="275"/>
      <c r="K346" s="208"/>
    </row>
    <row r="347" ht="15.75" customHeight="1">
      <c r="I347" s="275"/>
      <c r="K347" s="208"/>
    </row>
    <row r="348" ht="15.75" customHeight="1">
      <c r="I348" s="275"/>
      <c r="K348" s="208"/>
    </row>
    <row r="349" ht="15.75" customHeight="1">
      <c r="I349" s="275"/>
      <c r="K349" s="208"/>
    </row>
    <row r="350" ht="15.75" customHeight="1">
      <c r="I350" s="275"/>
      <c r="K350" s="208"/>
    </row>
    <row r="351" ht="15.75" customHeight="1">
      <c r="I351" s="275"/>
      <c r="K351" s="208"/>
    </row>
    <row r="352" ht="15.75" customHeight="1">
      <c r="I352" s="275"/>
      <c r="K352" s="208"/>
    </row>
    <row r="353" ht="15.75" customHeight="1">
      <c r="I353" s="275"/>
      <c r="K353" s="208"/>
    </row>
    <row r="354" ht="15.75" customHeight="1">
      <c r="I354" s="275"/>
      <c r="K354" s="208"/>
    </row>
    <row r="355" ht="15.75" customHeight="1">
      <c r="I355" s="275"/>
      <c r="K355" s="208"/>
    </row>
    <row r="356" ht="15.75" customHeight="1">
      <c r="I356" s="275"/>
      <c r="K356" s="208"/>
    </row>
    <row r="357" ht="15.75" customHeight="1">
      <c r="I357" s="275"/>
      <c r="K357" s="208"/>
    </row>
    <row r="358" ht="15.75" customHeight="1">
      <c r="I358" s="275"/>
      <c r="K358" s="208"/>
    </row>
    <row r="359" ht="15.75" customHeight="1">
      <c r="I359" s="275"/>
      <c r="K359" s="208"/>
    </row>
    <row r="360" ht="15.75" customHeight="1">
      <c r="I360" s="275"/>
      <c r="K360" s="208"/>
    </row>
    <row r="361" ht="15.75" customHeight="1">
      <c r="I361" s="275"/>
      <c r="K361" s="208"/>
    </row>
    <row r="362" ht="15.75" customHeight="1">
      <c r="I362" s="275"/>
      <c r="K362" s="208"/>
    </row>
    <row r="363" ht="15.75" customHeight="1">
      <c r="I363" s="275"/>
      <c r="K363" s="208"/>
    </row>
    <row r="364" ht="15.75" customHeight="1">
      <c r="I364" s="275"/>
      <c r="K364" s="208"/>
    </row>
    <row r="365" ht="15.75" customHeight="1">
      <c r="I365" s="275"/>
      <c r="K365" s="208"/>
    </row>
    <row r="366" ht="15.75" customHeight="1">
      <c r="I366" s="275"/>
      <c r="K366" s="208"/>
    </row>
    <row r="367" ht="15.75" customHeight="1">
      <c r="I367" s="275"/>
      <c r="K367" s="208"/>
    </row>
    <row r="368" ht="15.75" customHeight="1">
      <c r="I368" s="275"/>
      <c r="K368" s="208"/>
    </row>
    <row r="369" ht="15.75" customHeight="1">
      <c r="I369" s="275"/>
      <c r="K369" s="208"/>
    </row>
    <row r="370" ht="15.75" customHeight="1">
      <c r="I370" s="275"/>
      <c r="K370" s="208"/>
    </row>
    <row r="371" ht="15.75" customHeight="1">
      <c r="I371" s="275"/>
      <c r="K371" s="208"/>
    </row>
    <row r="372" ht="15.75" customHeight="1">
      <c r="I372" s="275"/>
      <c r="K372" s="208"/>
    </row>
    <row r="373" ht="15.75" customHeight="1">
      <c r="I373" s="275"/>
      <c r="K373" s="208"/>
    </row>
    <row r="374" ht="15.75" customHeight="1">
      <c r="I374" s="275"/>
      <c r="K374" s="208"/>
    </row>
    <row r="375" ht="15.75" customHeight="1">
      <c r="I375" s="275"/>
      <c r="K375" s="208"/>
    </row>
    <row r="376" ht="15.75" customHeight="1">
      <c r="I376" s="275"/>
      <c r="K376" s="208"/>
    </row>
    <row r="377" ht="15.75" customHeight="1">
      <c r="I377" s="275"/>
      <c r="K377" s="208"/>
    </row>
    <row r="378" ht="15.75" customHeight="1">
      <c r="I378" s="275"/>
      <c r="K378" s="208"/>
    </row>
    <row r="379" ht="15.75" customHeight="1">
      <c r="I379" s="275"/>
      <c r="K379" s="208"/>
    </row>
    <row r="380" ht="15.75" customHeight="1">
      <c r="I380" s="275"/>
      <c r="K380" s="208"/>
    </row>
    <row r="381" ht="15.75" customHeight="1">
      <c r="I381" s="275"/>
      <c r="K381" s="208"/>
    </row>
    <row r="382" ht="15.75" customHeight="1">
      <c r="I382" s="275"/>
      <c r="K382" s="208"/>
    </row>
    <row r="383" ht="15.75" customHeight="1">
      <c r="I383" s="275"/>
      <c r="K383" s="208"/>
    </row>
    <row r="384" ht="15.75" customHeight="1">
      <c r="I384" s="275"/>
      <c r="K384" s="208"/>
    </row>
    <row r="385" ht="15.75" customHeight="1">
      <c r="I385" s="275"/>
      <c r="K385" s="208"/>
    </row>
    <row r="386" ht="15.75" customHeight="1">
      <c r="I386" s="275"/>
      <c r="K386" s="208"/>
    </row>
    <row r="387" ht="15.75" customHeight="1">
      <c r="I387" s="275"/>
      <c r="K387" s="208"/>
    </row>
    <row r="388" ht="15.75" customHeight="1">
      <c r="I388" s="275"/>
      <c r="K388" s="208"/>
    </row>
    <row r="389" ht="15.75" customHeight="1">
      <c r="I389" s="275"/>
      <c r="K389" s="208"/>
    </row>
    <row r="390" ht="15.75" customHeight="1">
      <c r="I390" s="275"/>
      <c r="K390" s="208"/>
    </row>
    <row r="391" ht="15.75" customHeight="1">
      <c r="I391" s="275"/>
      <c r="K391" s="208"/>
    </row>
    <row r="392" ht="15.75" customHeight="1">
      <c r="I392" s="275"/>
      <c r="K392" s="208"/>
    </row>
    <row r="393" ht="15.75" customHeight="1">
      <c r="I393" s="275"/>
      <c r="K393" s="208"/>
    </row>
    <row r="394" ht="15.75" customHeight="1">
      <c r="I394" s="275"/>
      <c r="K394" s="208"/>
    </row>
    <row r="395" ht="15.75" customHeight="1">
      <c r="I395" s="275"/>
      <c r="K395" s="208"/>
    </row>
    <row r="396" ht="15.75" customHeight="1">
      <c r="I396" s="275"/>
      <c r="K396" s="208"/>
    </row>
    <row r="397" ht="15.75" customHeight="1">
      <c r="I397" s="275"/>
      <c r="K397" s="208"/>
    </row>
    <row r="398" ht="15.75" customHeight="1">
      <c r="I398" s="275"/>
      <c r="K398" s="208"/>
    </row>
    <row r="399" ht="15.75" customHeight="1">
      <c r="I399" s="275"/>
      <c r="K399" s="208"/>
    </row>
    <row r="400" ht="15.75" customHeight="1">
      <c r="I400" s="275"/>
      <c r="K400" s="208"/>
    </row>
    <row r="401" ht="15.75" customHeight="1">
      <c r="I401" s="275"/>
      <c r="K401" s="208"/>
    </row>
    <row r="402" ht="15.75" customHeight="1">
      <c r="I402" s="275"/>
      <c r="K402" s="208"/>
    </row>
    <row r="403" ht="15.75" customHeight="1">
      <c r="I403" s="275"/>
      <c r="K403" s="208"/>
    </row>
    <row r="404" ht="15.75" customHeight="1">
      <c r="I404" s="275"/>
      <c r="K404" s="208"/>
    </row>
    <row r="405" ht="15.75" customHeight="1">
      <c r="I405" s="275"/>
      <c r="K405" s="208"/>
    </row>
    <row r="406" ht="15.75" customHeight="1">
      <c r="I406" s="275"/>
      <c r="K406" s="208"/>
    </row>
    <row r="407" ht="15.75" customHeight="1">
      <c r="I407" s="275"/>
      <c r="K407" s="208"/>
    </row>
    <row r="408" ht="15.75" customHeight="1">
      <c r="I408" s="275"/>
      <c r="K408" s="208"/>
    </row>
    <row r="409" ht="15.75" customHeight="1">
      <c r="I409" s="275"/>
      <c r="K409" s="208"/>
    </row>
    <row r="410" ht="15.75" customHeight="1">
      <c r="I410" s="275"/>
      <c r="K410" s="208"/>
    </row>
    <row r="411" ht="15.75" customHeight="1">
      <c r="I411" s="275"/>
      <c r="K411" s="208"/>
    </row>
    <row r="412" ht="15.75" customHeight="1">
      <c r="I412" s="275"/>
      <c r="K412" s="208"/>
    </row>
    <row r="413" ht="15.75" customHeight="1">
      <c r="I413" s="275"/>
      <c r="K413" s="208"/>
    </row>
    <row r="414" ht="15.75" customHeight="1">
      <c r="I414" s="275"/>
      <c r="K414" s="208"/>
    </row>
    <row r="415" ht="15.75" customHeight="1">
      <c r="I415" s="275"/>
      <c r="K415" s="208"/>
    </row>
    <row r="416" ht="15.75" customHeight="1">
      <c r="I416" s="275"/>
      <c r="K416" s="208"/>
    </row>
    <row r="417" ht="15.75" customHeight="1">
      <c r="I417" s="275"/>
      <c r="K417" s="208"/>
    </row>
    <row r="418" ht="15.75" customHeight="1">
      <c r="I418" s="275"/>
      <c r="K418" s="208"/>
    </row>
    <row r="419" ht="15.75" customHeight="1">
      <c r="I419" s="275"/>
      <c r="K419" s="208"/>
    </row>
    <row r="420" ht="15.75" customHeight="1">
      <c r="I420" s="275"/>
      <c r="K420" s="208"/>
    </row>
    <row r="421" ht="15.75" customHeight="1">
      <c r="I421" s="275"/>
      <c r="K421" s="208"/>
    </row>
    <row r="422" ht="15.75" customHeight="1">
      <c r="I422" s="275"/>
      <c r="K422" s="208"/>
    </row>
    <row r="423" ht="15.75" customHeight="1">
      <c r="I423" s="275"/>
      <c r="K423" s="208"/>
    </row>
    <row r="424" ht="15.75" customHeight="1">
      <c r="I424" s="275"/>
      <c r="K424" s="208"/>
    </row>
    <row r="425" ht="15.75" customHeight="1">
      <c r="I425" s="275"/>
      <c r="K425" s="208"/>
    </row>
    <row r="426" ht="15.75" customHeight="1">
      <c r="I426" s="275"/>
      <c r="K426" s="208"/>
    </row>
    <row r="427" ht="15.75" customHeight="1">
      <c r="I427" s="275"/>
      <c r="K427" s="208"/>
    </row>
    <row r="428" ht="15.75" customHeight="1">
      <c r="I428" s="275"/>
      <c r="K428" s="208"/>
    </row>
    <row r="429" ht="15.75" customHeight="1">
      <c r="I429" s="275"/>
      <c r="K429" s="208"/>
    </row>
    <row r="430" ht="15.75" customHeight="1">
      <c r="I430" s="275"/>
      <c r="K430" s="208"/>
    </row>
    <row r="431" ht="15.75" customHeight="1">
      <c r="I431" s="275"/>
      <c r="K431" s="208"/>
    </row>
    <row r="432" ht="15.75" customHeight="1">
      <c r="I432" s="275"/>
      <c r="K432" s="208"/>
    </row>
    <row r="433" ht="15.75" customHeight="1">
      <c r="I433" s="275"/>
      <c r="K433" s="208"/>
    </row>
    <row r="434" ht="15.75" customHeight="1">
      <c r="I434" s="275"/>
      <c r="K434" s="208"/>
    </row>
    <row r="435" ht="15.75" customHeight="1">
      <c r="I435" s="275"/>
      <c r="K435" s="208"/>
    </row>
    <row r="436" ht="15.75" customHeight="1">
      <c r="I436" s="275"/>
      <c r="K436" s="208"/>
    </row>
    <row r="437" ht="15.75" customHeight="1">
      <c r="I437" s="275"/>
      <c r="K437" s="208"/>
    </row>
    <row r="438" ht="15.75" customHeight="1">
      <c r="I438" s="275"/>
      <c r="K438" s="208"/>
    </row>
    <row r="439" ht="15.75" customHeight="1">
      <c r="I439" s="275"/>
      <c r="K439" s="208"/>
    </row>
    <row r="440" ht="15.75" customHeight="1">
      <c r="I440" s="275"/>
      <c r="K440" s="208"/>
    </row>
    <row r="441" ht="15.75" customHeight="1">
      <c r="I441" s="275"/>
      <c r="K441" s="208"/>
    </row>
    <row r="442" ht="15.75" customHeight="1">
      <c r="I442" s="275"/>
      <c r="K442" s="208"/>
    </row>
    <row r="443" ht="15.75" customHeight="1">
      <c r="I443" s="275"/>
      <c r="K443" s="208"/>
    </row>
    <row r="444" ht="15.75" customHeight="1">
      <c r="I444" s="275"/>
      <c r="K444" s="208"/>
    </row>
    <row r="445" ht="15.75" customHeight="1">
      <c r="I445" s="275"/>
      <c r="K445" s="208"/>
    </row>
    <row r="446" ht="15.75" customHeight="1">
      <c r="I446" s="275"/>
      <c r="K446" s="208"/>
    </row>
    <row r="447" ht="15.75" customHeight="1">
      <c r="I447" s="275"/>
      <c r="K447" s="208"/>
    </row>
    <row r="448" ht="15.75" customHeight="1">
      <c r="I448" s="275"/>
      <c r="K448" s="208"/>
    </row>
    <row r="449" ht="15.75" customHeight="1">
      <c r="I449" s="275"/>
      <c r="K449" s="208"/>
    </row>
    <row r="450" ht="15.75" customHeight="1">
      <c r="I450" s="275"/>
      <c r="K450" s="208"/>
    </row>
    <row r="451" ht="15.75" customHeight="1">
      <c r="I451" s="275"/>
      <c r="K451" s="208"/>
    </row>
    <row r="452" ht="15.75" customHeight="1">
      <c r="I452" s="275"/>
      <c r="K452" s="208"/>
    </row>
    <row r="453" ht="15.75" customHeight="1">
      <c r="I453" s="275"/>
      <c r="K453" s="208"/>
    </row>
    <row r="454" ht="15.75" customHeight="1">
      <c r="I454" s="275"/>
      <c r="K454" s="208"/>
    </row>
    <row r="455" ht="15.75" customHeight="1">
      <c r="I455" s="275"/>
      <c r="K455" s="208"/>
    </row>
    <row r="456" ht="15.75" customHeight="1">
      <c r="I456" s="275"/>
      <c r="K456" s="208"/>
    </row>
    <row r="457" ht="15.75" customHeight="1">
      <c r="I457" s="275"/>
      <c r="K457" s="208"/>
    </row>
    <row r="458" ht="15.75" customHeight="1">
      <c r="I458" s="275"/>
      <c r="K458" s="208"/>
    </row>
    <row r="459" ht="15.75" customHeight="1">
      <c r="I459" s="275"/>
      <c r="K459" s="208"/>
    </row>
    <row r="460" ht="15.75" customHeight="1">
      <c r="I460" s="275"/>
      <c r="K460" s="208"/>
    </row>
    <row r="461" ht="15.75" customHeight="1">
      <c r="I461" s="275"/>
      <c r="K461" s="208"/>
    </row>
    <row r="462" ht="15.75" customHeight="1">
      <c r="I462" s="275"/>
      <c r="K462" s="208"/>
    </row>
    <row r="463" ht="15.75" customHeight="1">
      <c r="I463" s="275"/>
      <c r="K463" s="208"/>
    </row>
    <row r="464" ht="15.75" customHeight="1">
      <c r="I464" s="275"/>
      <c r="K464" s="208"/>
    </row>
    <row r="465" ht="15.75" customHeight="1">
      <c r="I465" s="275"/>
      <c r="K465" s="208"/>
    </row>
    <row r="466" ht="15.75" customHeight="1">
      <c r="I466" s="275"/>
      <c r="K466" s="208"/>
    </row>
    <row r="467" ht="15.75" customHeight="1">
      <c r="I467" s="275"/>
      <c r="K467" s="208"/>
    </row>
    <row r="468" ht="15.75" customHeight="1">
      <c r="I468" s="275"/>
      <c r="K468" s="208"/>
    </row>
    <row r="469" ht="15.75" customHeight="1">
      <c r="I469" s="275"/>
      <c r="K469" s="208"/>
    </row>
    <row r="470" ht="15.75" customHeight="1">
      <c r="I470" s="275"/>
      <c r="K470" s="208"/>
    </row>
    <row r="471" ht="15.75" customHeight="1">
      <c r="I471" s="275"/>
      <c r="K471" s="208"/>
    </row>
    <row r="472" ht="15.75" customHeight="1">
      <c r="I472" s="275"/>
      <c r="K472" s="208"/>
    </row>
    <row r="473" ht="15.75" customHeight="1">
      <c r="I473" s="275"/>
      <c r="K473" s="208"/>
    </row>
    <row r="474" ht="15.75" customHeight="1">
      <c r="I474" s="275"/>
      <c r="K474" s="208"/>
    </row>
    <row r="475" ht="15.75" customHeight="1">
      <c r="I475" s="275"/>
      <c r="K475" s="208"/>
    </row>
    <row r="476" ht="15.75" customHeight="1">
      <c r="I476" s="275"/>
      <c r="K476" s="208"/>
    </row>
    <row r="477" ht="15.75" customHeight="1">
      <c r="I477" s="275"/>
      <c r="K477" s="208"/>
    </row>
    <row r="478" ht="15.75" customHeight="1">
      <c r="I478" s="275"/>
      <c r="K478" s="208"/>
    </row>
    <row r="479" ht="15.75" customHeight="1">
      <c r="I479" s="275"/>
      <c r="K479" s="208"/>
    </row>
    <row r="480" ht="15.75" customHeight="1">
      <c r="I480" s="275"/>
      <c r="K480" s="208"/>
    </row>
    <row r="481" ht="15.75" customHeight="1">
      <c r="I481" s="275"/>
      <c r="K481" s="208"/>
    </row>
    <row r="482" ht="15.75" customHeight="1">
      <c r="I482" s="275"/>
      <c r="K482" s="208"/>
    </row>
    <row r="483" ht="15.75" customHeight="1">
      <c r="I483" s="275"/>
      <c r="K483" s="208"/>
    </row>
    <row r="484" ht="15.75" customHeight="1">
      <c r="I484" s="275"/>
      <c r="K484" s="208"/>
    </row>
    <row r="485" ht="15.75" customHeight="1">
      <c r="I485" s="275"/>
      <c r="K485" s="208"/>
    </row>
    <row r="486" ht="15.75" customHeight="1">
      <c r="I486" s="275"/>
      <c r="K486" s="208"/>
    </row>
    <row r="487" ht="15.75" customHeight="1">
      <c r="I487" s="275"/>
      <c r="K487" s="208"/>
    </row>
    <row r="488" ht="15.75" customHeight="1">
      <c r="I488" s="275"/>
      <c r="K488" s="208"/>
    </row>
    <row r="489" ht="15.75" customHeight="1">
      <c r="I489" s="275"/>
      <c r="K489" s="208"/>
    </row>
    <row r="490" ht="15.75" customHeight="1">
      <c r="I490" s="275"/>
      <c r="K490" s="208"/>
    </row>
    <row r="491" ht="15.75" customHeight="1">
      <c r="I491" s="275"/>
      <c r="K491" s="208"/>
    </row>
    <row r="492" ht="15.75" customHeight="1">
      <c r="I492" s="275"/>
      <c r="K492" s="208"/>
    </row>
    <row r="493" ht="15.75" customHeight="1">
      <c r="I493" s="275"/>
      <c r="K493" s="208"/>
    </row>
    <row r="494" ht="15.75" customHeight="1">
      <c r="I494" s="275"/>
      <c r="K494" s="208"/>
    </row>
    <row r="495" ht="15.75" customHeight="1">
      <c r="I495" s="275"/>
      <c r="K495" s="208"/>
    </row>
    <row r="496" ht="15.75" customHeight="1">
      <c r="I496" s="275"/>
      <c r="K496" s="208"/>
    </row>
    <row r="497" ht="15.75" customHeight="1">
      <c r="I497" s="275"/>
      <c r="K497" s="208"/>
    </row>
    <row r="498" ht="15.75" customHeight="1">
      <c r="I498" s="275"/>
      <c r="K498" s="208"/>
    </row>
    <row r="499" ht="15.75" customHeight="1">
      <c r="I499" s="275"/>
      <c r="K499" s="208"/>
    </row>
    <row r="500" ht="15.75" customHeight="1">
      <c r="I500" s="275"/>
      <c r="K500" s="208"/>
    </row>
    <row r="501" ht="15.75" customHeight="1">
      <c r="I501" s="275"/>
      <c r="K501" s="208"/>
    </row>
    <row r="502" ht="15.75" customHeight="1">
      <c r="I502" s="275"/>
      <c r="K502" s="208"/>
    </row>
    <row r="503" ht="15.75" customHeight="1">
      <c r="I503" s="275"/>
      <c r="K503" s="208"/>
    </row>
    <row r="504" ht="15.75" customHeight="1">
      <c r="I504" s="275"/>
      <c r="K504" s="208"/>
    </row>
    <row r="505" ht="15.75" customHeight="1">
      <c r="I505" s="275"/>
      <c r="K505" s="208"/>
    </row>
    <row r="506" ht="15.75" customHeight="1">
      <c r="I506" s="275"/>
      <c r="K506" s="208"/>
    </row>
    <row r="507" ht="15.75" customHeight="1">
      <c r="I507" s="275"/>
      <c r="K507" s="208"/>
    </row>
    <row r="508" ht="15.75" customHeight="1">
      <c r="I508" s="275"/>
      <c r="K508" s="208"/>
    </row>
    <row r="509" ht="15.75" customHeight="1">
      <c r="I509" s="275"/>
      <c r="K509" s="208"/>
    </row>
    <row r="510" ht="15.75" customHeight="1">
      <c r="I510" s="275"/>
      <c r="K510" s="208"/>
    </row>
    <row r="511" ht="15.75" customHeight="1">
      <c r="I511" s="275"/>
      <c r="K511" s="208"/>
    </row>
    <row r="512" ht="15.75" customHeight="1">
      <c r="I512" s="275"/>
      <c r="K512" s="208"/>
    </row>
    <row r="513" ht="15.75" customHeight="1">
      <c r="I513" s="275"/>
      <c r="K513" s="208"/>
    </row>
    <row r="514" ht="15.75" customHeight="1">
      <c r="I514" s="275"/>
      <c r="K514" s="208"/>
    </row>
    <row r="515" ht="15.75" customHeight="1">
      <c r="I515" s="275"/>
      <c r="K515" s="208"/>
    </row>
    <row r="516" ht="15.75" customHeight="1">
      <c r="I516" s="275"/>
      <c r="K516" s="208"/>
    </row>
    <row r="517" ht="15.75" customHeight="1">
      <c r="I517" s="275"/>
      <c r="K517" s="208"/>
    </row>
    <row r="518" ht="15.75" customHeight="1">
      <c r="I518" s="275"/>
      <c r="K518" s="208"/>
    </row>
    <row r="519" ht="15.75" customHeight="1">
      <c r="I519" s="275"/>
      <c r="K519" s="208"/>
    </row>
    <row r="520" ht="15.75" customHeight="1">
      <c r="I520" s="275"/>
      <c r="K520" s="208"/>
    </row>
    <row r="521" ht="15.75" customHeight="1">
      <c r="I521" s="275"/>
      <c r="K521" s="208"/>
    </row>
    <row r="522" ht="15.75" customHeight="1">
      <c r="I522" s="275"/>
      <c r="K522" s="208"/>
    </row>
    <row r="523" ht="15.75" customHeight="1">
      <c r="I523" s="275"/>
      <c r="K523" s="208"/>
    </row>
    <row r="524" ht="15.75" customHeight="1">
      <c r="I524" s="275"/>
      <c r="K524" s="208"/>
    </row>
    <row r="525" ht="15.75" customHeight="1">
      <c r="I525" s="275"/>
      <c r="K525" s="208"/>
    </row>
    <row r="526" ht="15.75" customHeight="1">
      <c r="I526" s="275"/>
      <c r="K526" s="208"/>
    </row>
    <row r="527" ht="15.75" customHeight="1">
      <c r="I527" s="275"/>
      <c r="K527" s="208"/>
    </row>
    <row r="528" ht="15.75" customHeight="1">
      <c r="I528" s="275"/>
      <c r="K528" s="208"/>
    </row>
    <row r="529" ht="15.75" customHeight="1">
      <c r="I529" s="275"/>
      <c r="K529" s="208"/>
    </row>
    <row r="530" ht="15.75" customHeight="1">
      <c r="I530" s="275"/>
      <c r="K530" s="208"/>
    </row>
    <row r="531" ht="15.75" customHeight="1">
      <c r="I531" s="275"/>
      <c r="K531" s="208"/>
    </row>
    <row r="532" ht="15.75" customHeight="1">
      <c r="I532" s="275"/>
      <c r="K532" s="208"/>
    </row>
    <row r="533" ht="15.75" customHeight="1">
      <c r="I533" s="275"/>
      <c r="K533" s="208"/>
    </row>
    <row r="534" ht="15.75" customHeight="1">
      <c r="I534" s="275"/>
      <c r="K534" s="208"/>
    </row>
    <row r="535" ht="15.75" customHeight="1">
      <c r="I535" s="275"/>
      <c r="K535" s="208"/>
    </row>
    <row r="536" ht="15.75" customHeight="1">
      <c r="I536" s="275"/>
      <c r="K536" s="208"/>
    </row>
    <row r="537" ht="15.75" customHeight="1">
      <c r="I537" s="275"/>
      <c r="K537" s="208"/>
    </row>
    <row r="538" ht="15.75" customHeight="1">
      <c r="I538" s="275"/>
      <c r="K538" s="208"/>
    </row>
    <row r="539" ht="15.75" customHeight="1">
      <c r="I539" s="275"/>
      <c r="K539" s="208"/>
    </row>
    <row r="540" ht="15.75" customHeight="1">
      <c r="I540" s="275"/>
      <c r="K540" s="208"/>
    </row>
    <row r="541" ht="15.75" customHeight="1">
      <c r="I541" s="275"/>
      <c r="K541" s="208"/>
    </row>
    <row r="542" ht="15.75" customHeight="1">
      <c r="I542" s="275"/>
      <c r="K542" s="208"/>
    </row>
    <row r="543" ht="15.75" customHeight="1">
      <c r="I543" s="275"/>
      <c r="K543" s="208"/>
    </row>
    <row r="544" ht="15.75" customHeight="1">
      <c r="I544" s="275"/>
      <c r="K544" s="208"/>
    </row>
    <row r="545" ht="15.75" customHeight="1">
      <c r="I545" s="275"/>
      <c r="K545" s="208"/>
    </row>
    <row r="546" ht="15.75" customHeight="1">
      <c r="I546" s="275"/>
      <c r="K546" s="208"/>
    </row>
    <row r="547" ht="15.75" customHeight="1">
      <c r="I547" s="275"/>
      <c r="K547" s="208"/>
    </row>
    <row r="548" ht="15.75" customHeight="1">
      <c r="I548" s="275"/>
      <c r="K548" s="208"/>
    </row>
    <row r="549" ht="15.75" customHeight="1">
      <c r="I549" s="275"/>
      <c r="K549" s="208"/>
    </row>
    <row r="550" ht="15.75" customHeight="1">
      <c r="I550" s="275"/>
      <c r="K550" s="208"/>
    </row>
    <row r="551" ht="15.75" customHeight="1">
      <c r="I551" s="275"/>
      <c r="K551" s="208"/>
    </row>
    <row r="552" ht="15.75" customHeight="1">
      <c r="I552" s="275"/>
      <c r="K552" s="208"/>
    </row>
    <row r="553" ht="15.75" customHeight="1">
      <c r="I553" s="275"/>
      <c r="K553" s="208"/>
    </row>
    <row r="554" ht="15.75" customHeight="1">
      <c r="I554" s="275"/>
      <c r="K554" s="208"/>
    </row>
    <row r="555" ht="15.75" customHeight="1">
      <c r="I555" s="275"/>
      <c r="K555" s="208"/>
    </row>
    <row r="556" ht="15.75" customHeight="1">
      <c r="I556" s="275"/>
      <c r="K556" s="208"/>
    </row>
    <row r="557" ht="15.75" customHeight="1">
      <c r="I557" s="275"/>
      <c r="K557" s="208"/>
    </row>
    <row r="558" ht="15.75" customHeight="1">
      <c r="I558" s="275"/>
      <c r="K558" s="208"/>
    </row>
    <row r="559" ht="15.75" customHeight="1">
      <c r="I559" s="275"/>
      <c r="K559" s="208"/>
    </row>
    <row r="560" ht="15.75" customHeight="1">
      <c r="I560" s="275"/>
      <c r="K560" s="208"/>
    </row>
    <row r="561" ht="15.75" customHeight="1">
      <c r="I561" s="275"/>
      <c r="K561" s="208"/>
    </row>
    <row r="562" ht="15.75" customHeight="1">
      <c r="I562" s="275"/>
      <c r="K562" s="208"/>
    </row>
    <row r="563" ht="15.75" customHeight="1">
      <c r="I563" s="275"/>
      <c r="K563" s="208"/>
    </row>
    <row r="564" ht="15.75" customHeight="1">
      <c r="I564" s="275"/>
      <c r="K564" s="208"/>
    </row>
    <row r="565" ht="15.75" customHeight="1">
      <c r="I565" s="275"/>
      <c r="K565" s="208"/>
    </row>
    <row r="566" ht="15.75" customHeight="1">
      <c r="I566" s="275"/>
      <c r="K566" s="208"/>
    </row>
    <row r="567" ht="15.75" customHeight="1">
      <c r="I567" s="275"/>
      <c r="K567" s="208"/>
    </row>
    <row r="568" ht="15.75" customHeight="1">
      <c r="I568" s="275"/>
      <c r="K568" s="208"/>
    </row>
    <row r="569" ht="15.75" customHeight="1">
      <c r="I569" s="275"/>
      <c r="K569" s="208"/>
    </row>
    <row r="570" ht="15.75" customHeight="1">
      <c r="I570" s="275"/>
      <c r="K570" s="208"/>
    </row>
    <row r="571" ht="15.75" customHeight="1">
      <c r="I571" s="275"/>
      <c r="K571" s="208"/>
    </row>
    <row r="572" ht="15.75" customHeight="1">
      <c r="I572" s="275"/>
      <c r="K572" s="208"/>
    </row>
    <row r="573" ht="15.75" customHeight="1">
      <c r="I573" s="275"/>
      <c r="K573" s="208"/>
    </row>
    <row r="574" ht="15.75" customHeight="1">
      <c r="I574" s="275"/>
      <c r="K574" s="208"/>
    </row>
    <row r="575" ht="15.75" customHeight="1">
      <c r="I575" s="275"/>
      <c r="K575" s="208"/>
    </row>
    <row r="576" ht="15.75" customHeight="1">
      <c r="I576" s="275"/>
      <c r="K576" s="208"/>
    </row>
    <row r="577" ht="15.75" customHeight="1">
      <c r="I577" s="275"/>
      <c r="K577" s="208"/>
    </row>
    <row r="578" ht="15.75" customHeight="1">
      <c r="I578" s="275"/>
      <c r="K578" s="208"/>
    </row>
    <row r="579" ht="15.75" customHeight="1">
      <c r="I579" s="275"/>
      <c r="K579" s="208"/>
    </row>
    <row r="580" ht="15.75" customHeight="1">
      <c r="I580" s="275"/>
      <c r="K580" s="208"/>
    </row>
    <row r="581" ht="15.75" customHeight="1">
      <c r="I581" s="275"/>
      <c r="K581" s="208"/>
    </row>
    <row r="582" ht="15.75" customHeight="1">
      <c r="I582" s="275"/>
      <c r="K582" s="208"/>
    </row>
    <row r="583" ht="15.75" customHeight="1">
      <c r="I583" s="275"/>
      <c r="K583" s="208"/>
    </row>
    <row r="584" ht="15.75" customHeight="1">
      <c r="I584" s="275"/>
      <c r="K584" s="208"/>
    </row>
    <row r="585" ht="15.75" customHeight="1">
      <c r="I585" s="275"/>
      <c r="K585" s="208"/>
    </row>
    <row r="586" ht="15.75" customHeight="1">
      <c r="I586" s="275"/>
      <c r="K586" s="208"/>
    </row>
    <row r="587" ht="15.75" customHeight="1">
      <c r="I587" s="275"/>
      <c r="K587" s="208"/>
    </row>
    <row r="588" ht="15.75" customHeight="1">
      <c r="I588" s="275"/>
      <c r="K588" s="208"/>
    </row>
    <row r="589" ht="15.75" customHeight="1">
      <c r="I589" s="275"/>
      <c r="K589" s="208"/>
    </row>
    <row r="590" ht="15.75" customHeight="1">
      <c r="I590" s="275"/>
      <c r="K590" s="208"/>
    </row>
    <row r="591" ht="15.75" customHeight="1">
      <c r="I591" s="275"/>
      <c r="K591" s="208"/>
    </row>
    <row r="592" ht="15.75" customHeight="1">
      <c r="I592" s="275"/>
      <c r="K592" s="208"/>
    </row>
    <row r="593" ht="15.75" customHeight="1">
      <c r="I593" s="275"/>
      <c r="K593" s="208"/>
    </row>
    <row r="594" ht="15.75" customHeight="1">
      <c r="I594" s="275"/>
      <c r="K594" s="208"/>
    </row>
    <row r="595" ht="15.75" customHeight="1">
      <c r="I595" s="275"/>
      <c r="K595" s="208"/>
    </row>
    <row r="596" ht="15.75" customHeight="1">
      <c r="I596" s="275"/>
      <c r="K596" s="208"/>
    </row>
    <row r="597" ht="15.75" customHeight="1">
      <c r="I597" s="275"/>
      <c r="K597" s="208"/>
    </row>
    <row r="598" ht="15.75" customHeight="1">
      <c r="I598" s="275"/>
      <c r="K598" s="208"/>
    </row>
    <row r="599" ht="15.75" customHeight="1">
      <c r="I599" s="275"/>
      <c r="K599" s="208"/>
    </row>
    <row r="600" ht="15.75" customHeight="1">
      <c r="I600" s="275"/>
      <c r="K600" s="208"/>
    </row>
    <row r="601" ht="15.75" customHeight="1">
      <c r="I601" s="275"/>
      <c r="K601" s="208"/>
    </row>
    <row r="602" ht="15.75" customHeight="1">
      <c r="I602" s="275"/>
      <c r="K602" s="208"/>
    </row>
    <row r="603" ht="15.75" customHeight="1">
      <c r="I603" s="275"/>
      <c r="K603" s="208"/>
    </row>
    <row r="604" ht="15.75" customHeight="1">
      <c r="I604" s="275"/>
      <c r="K604" s="208"/>
    </row>
    <row r="605" ht="15.75" customHeight="1">
      <c r="I605" s="275"/>
      <c r="K605" s="208"/>
    </row>
    <row r="606" ht="15.75" customHeight="1">
      <c r="I606" s="275"/>
      <c r="K606" s="208"/>
    </row>
    <row r="607" ht="15.75" customHeight="1">
      <c r="I607" s="275"/>
      <c r="K607" s="208"/>
    </row>
    <row r="608" ht="15.75" customHeight="1">
      <c r="I608" s="275"/>
      <c r="K608" s="208"/>
    </row>
    <row r="609" ht="15.75" customHeight="1">
      <c r="I609" s="275"/>
      <c r="K609" s="208"/>
    </row>
    <row r="610" ht="15.75" customHeight="1">
      <c r="I610" s="275"/>
      <c r="K610" s="208"/>
    </row>
    <row r="611" ht="15.75" customHeight="1">
      <c r="I611" s="275"/>
      <c r="K611" s="208"/>
    </row>
    <row r="612" ht="15.75" customHeight="1">
      <c r="I612" s="275"/>
      <c r="K612" s="208"/>
    </row>
    <row r="613" ht="15.75" customHeight="1">
      <c r="I613" s="275"/>
      <c r="K613" s="208"/>
    </row>
    <row r="614" ht="15.75" customHeight="1">
      <c r="I614" s="275"/>
      <c r="K614" s="208"/>
    </row>
    <row r="615" ht="15.75" customHeight="1">
      <c r="I615" s="275"/>
      <c r="K615" s="208"/>
    </row>
    <row r="616" ht="15.75" customHeight="1">
      <c r="I616" s="275"/>
      <c r="K616" s="208"/>
    </row>
    <row r="617" ht="15.75" customHeight="1">
      <c r="I617" s="275"/>
      <c r="K617" s="208"/>
    </row>
    <row r="618" ht="15.75" customHeight="1">
      <c r="I618" s="275"/>
      <c r="K618" s="208"/>
    </row>
    <row r="619" ht="15.75" customHeight="1">
      <c r="I619" s="275"/>
      <c r="K619" s="208"/>
    </row>
    <row r="620" ht="15.75" customHeight="1">
      <c r="I620" s="275"/>
      <c r="K620" s="208"/>
    </row>
    <row r="621" ht="15.75" customHeight="1">
      <c r="I621" s="275"/>
      <c r="K621" s="208"/>
    </row>
    <row r="622" ht="15.75" customHeight="1">
      <c r="I622" s="275"/>
      <c r="K622" s="208"/>
    </row>
    <row r="623" ht="15.75" customHeight="1">
      <c r="I623" s="275"/>
      <c r="K623" s="208"/>
    </row>
    <row r="624" ht="15.75" customHeight="1">
      <c r="I624" s="275"/>
      <c r="K624" s="208"/>
    </row>
    <row r="625" ht="15.75" customHeight="1">
      <c r="I625" s="275"/>
      <c r="K625" s="208"/>
    </row>
    <row r="626" ht="15.75" customHeight="1">
      <c r="I626" s="275"/>
      <c r="K626" s="208"/>
    </row>
    <row r="627" ht="15.75" customHeight="1">
      <c r="I627" s="275"/>
      <c r="K627" s="208"/>
    </row>
    <row r="628" ht="15.75" customHeight="1">
      <c r="I628" s="275"/>
      <c r="K628" s="208"/>
    </row>
    <row r="629" ht="15.75" customHeight="1">
      <c r="I629" s="275"/>
      <c r="K629" s="208"/>
    </row>
    <row r="630" ht="15.75" customHeight="1">
      <c r="I630" s="275"/>
      <c r="K630" s="208"/>
    </row>
    <row r="631" ht="15.75" customHeight="1">
      <c r="I631" s="275"/>
      <c r="K631" s="208"/>
    </row>
    <row r="632" ht="15.75" customHeight="1">
      <c r="I632" s="275"/>
      <c r="K632" s="208"/>
    </row>
    <row r="633" ht="15.75" customHeight="1">
      <c r="I633" s="275"/>
      <c r="K633" s="208"/>
    </row>
    <row r="634" ht="15.75" customHeight="1">
      <c r="I634" s="275"/>
      <c r="K634" s="208"/>
    </row>
    <row r="635" ht="15.75" customHeight="1">
      <c r="I635" s="275"/>
      <c r="K635" s="208"/>
    </row>
    <row r="636" ht="15.75" customHeight="1">
      <c r="I636" s="275"/>
      <c r="K636" s="208"/>
    </row>
    <row r="637" ht="15.75" customHeight="1">
      <c r="I637" s="275"/>
      <c r="K637" s="208"/>
    </row>
    <row r="638" ht="15.75" customHeight="1">
      <c r="I638" s="275"/>
      <c r="K638" s="208"/>
    </row>
    <row r="639" ht="15.75" customHeight="1">
      <c r="I639" s="275"/>
      <c r="K639" s="208"/>
    </row>
    <row r="640" ht="15.75" customHeight="1">
      <c r="I640" s="275"/>
      <c r="K640" s="208"/>
    </row>
    <row r="641" ht="15.75" customHeight="1">
      <c r="I641" s="275"/>
      <c r="K641" s="208"/>
    </row>
    <row r="642" ht="15.75" customHeight="1">
      <c r="I642" s="275"/>
      <c r="K642" s="208"/>
    </row>
    <row r="643" ht="15.75" customHeight="1">
      <c r="I643" s="275"/>
      <c r="K643" s="208"/>
    </row>
    <row r="644" ht="15.75" customHeight="1">
      <c r="I644" s="275"/>
      <c r="K644" s="208"/>
    </row>
    <row r="645" ht="15.75" customHeight="1">
      <c r="I645" s="275"/>
      <c r="K645" s="208"/>
    </row>
    <row r="646" ht="15.75" customHeight="1">
      <c r="I646" s="275"/>
      <c r="K646" s="208"/>
    </row>
    <row r="647" ht="15.75" customHeight="1">
      <c r="I647" s="275"/>
      <c r="K647" s="208"/>
    </row>
    <row r="648" ht="15.75" customHeight="1">
      <c r="I648" s="275"/>
      <c r="K648" s="208"/>
    </row>
    <row r="649" ht="15.75" customHeight="1">
      <c r="I649" s="275"/>
      <c r="K649" s="208"/>
    </row>
    <row r="650" ht="15.75" customHeight="1">
      <c r="I650" s="275"/>
      <c r="K650" s="208"/>
    </row>
    <row r="651" ht="15.75" customHeight="1">
      <c r="I651" s="275"/>
      <c r="K651" s="208"/>
    </row>
    <row r="652" ht="15.75" customHeight="1">
      <c r="I652" s="275"/>
      <c r="K652" s="208"/>
    </row>
    <row r="653" ht="15.75" customHeight="1">
      <c r="I653" s="275"/>
      <c r="K653" s="208"/>
    </row>
    <row r="654" ht="15.75" customHeight="1">
      <c r="I654" s="275"/>
      <c r="K654" s="208"/>
    </row>
    <row r="655" ht="15.75" customHeight="1">
      <c r="I655" s="275"/>
      <c r="K655" s="208"/>
    </row>
    <row r="656" ht="15.75" customHeight="1">
      <c r="I656" s="275"/>
      <c r="K656" s="208"/>
    </row>
    <row r="657" ht="15.75" customHeight="1">
      <c r="I657" s="275"/>
      <c r="K657" s="208"/>
    </row>
    <row r="658" ht="15.75" customHeight="1">
      <c r="I658" s="275"/>
      <c r="K658" s="208"/>
    </row>
    <row r="659" ht="15.75" customHeight="1">
      <c r="I659" s="275"/>
      <c r="K659" s="208"/>
    </row>
    <row r="660" ht="15.75" customHeight="1">
      <c r="I660" s="275"/>
      <c r="K660" s="208"/>
    </row>
    <row r="661" ht="15.75" customHeight="1">
      <c r="I661" s="275"/>
      <c r="K661" s="208"/>
    </row>
    <row r="662" ht="15.75" customHeight="1">
      <c r="I662" s="275"/>
      <c r="K662" s="208"/>
    </row>
    <row r="663" ht="15.75" customHeight="1">
      <c r="I663" s="275"/>
      <c r="K663" s="208"/>
    </row>
    <row r="664" ht="15.75" customHeight="1">
      <c r="I664" s="275"/>
      <c r="K664" s="208"/>
    </row>
    <row r="665" ht="15.75" customHeight="1">
      <c r="I665" s="275"/>
      <c r="K665" s="208"/>
    </row>
    <row r="666" ht="15.75" customHeight="1">
      <c r="I666" s="275"/>
      <c r="K666" s="208"/>
    </row>
    <row r="667" ht="15.75" customHeight="1">
      <c r="I667" s="275"/>
      <c r="K667" s="208"/>
    </row>
    <row r="668" ht="15.75" customHeight="1">
      <c r="I668" s="275"/>
      <c r="K668" s="208"/>
    </row>
    <row r="669" ht="15.75" customHeight="1">
      <c r="I669" s="275"/>
      <c r="K669" s="208"/>
    </row>
    <row r="670" ht="15.75" customHeight="1">
      <c r="I670" s="275"/>
      <c r="K670" s="208"/>
    </row>
    <row r="671" ht="15.75" customHeight="1">
      <c r="I671" s="275"/>
      <c r="K671" s="208"/>
    </row>
    <row r="672" ht="15.75" customHeight="1">
      <c r="I672" s="275"/>
      <c r="K672" s="208"/>
    </row>
    <row r="673" ht="15.75" customHeight="1">
      <c r="I673" s="275"/>
      <c r="K673" s="208"/>
    </row>
    <row r="674" ht="15.75" customHeight="1">
      <c r="I674" s="275"/>
      <c r="K674" s="208"/>
    </row>
    <row r="675" ht="15.75" customHeight="1">
      <c r="I675" s="275"/>
      <c r="K675" s="208"/>
    </row>
    <row r="676" ht="15.75" customHeight="1">
      <c r="I676" s="275"/>
      <c r="K676" s="208"/>
    </row>
    <row r="677" ht="15.75" customHeight="1">
      <c r="I677" s="275"/>
      <c r="K677" s="208"/>
    </row>
    <row r="678" ht="15.75" customHeight="1">
      <c r="I678" s="275"/>
      <c r="K678" s="208"/>
    </row>
    <row r="679" ht="15.75" customHeight="1">
      <c r="I679" s="275"/>
      <c r="K679" s="208"/>
    </row>
    <row r="680" ht="15.75" customHeight="1">
      <c r="I680" s="275"/>
      <c r="K680" s="208"/>
    </row>
    <row r="681" ht="15.75" customHeight="1">
      <c r="I681" s="275"/>
      <c r="K681" s="208"/>
    </row>
    <row r="682" ht="15.75" customHeight="1">
      <c r="I682" s="275"/>
      <c r="K682" s="208"/>
    </row>
    <row r="683" ht="15.75" customHeight="1">
      <c r="I683" s="275"/>
      <c r="K683" s="208"/>
    </row>
    <row r="684" ht="15.75" customHeight="1">
      <c r="I684" s="275"/>
      <c r="K684" s="208"/>
    </row>
    <row r="685" ht="15.75" customHeight="1">
      <c r="I685" s="275"/>
      <c r="K685" s="208"/>
    </row>
    <row r="686" ht="15.75" customHeight="1">
      <c r="I686" s="275"/>
      <c r="K686" s="208"/>
    </row>
    <row r="687" ht="15.75" customHeight="1">
      <c r="I687" s="275"/>
      <c r="K687" s="208"/>
    </row>
    <row r="688" ht="15.75" customHeight="1">
      <c r="I688" s="275"/>
      <c r="K688" s="208"/>
    </row>
    <row r="689" ht="15.75" customHeight="1">
      <c r="I689" s="275"/>
      <c r="K689" s="208"/>
    </row>
    <row r="690" ht="15.75" customHeight="1">
      <c r="I690" s="275"/>
      <c r="K690" s="208"/>
    </row>
    <row r="691" ht="15.75" customHeight="1">
      <c r="I691" s="275"/>
      <c r="K691" s="208"/>
    </row>
    <row r="692" ht="15.75" customHeight="1">
      <c r="I692" s="275"/>
      <c r="K692" s="208"/>
    </row>
    <row r="693" ht="15.75" customHeight="1">
      <c r="I693" s="275"/>
      <c r="K693" s="208"/>
    </row>
    <row r="694" ht="15.75" customHeight="1">
      <c r="I694" s="275"/>
      <c r="K694" s="208"/>
    </row>
    <row r="695" ht="15.75" customHeight="1">
      <c r="I695" s="275"/>
      <c r="K695" s="208"/>
    </row>
    <row r="696" ht="15.75" customHeight="1">
      <c r="I696" s="275"/>
      <c r="K696" s="208"/>
    </row>
    <row r="697" ht="15.75" customHeight="1">
      <c r="I697" s="275"/>
      <c r="K697" s="208"/>
    </row>
    <row r="698" ht="15.75" customHeight="1">
      <c r="I698" s="275"/>
      <c r="K698" s="208"/>
    </row>
    <row r="699" ht="15.75" customHeight="1">
      <c r="I699" s="275"/>
      <c r="K699" s="208"/>
    </row>
    <row r="700" ht="15.75" customHeight="1">
      <c r="I700" s="275"/>
      <c r="K700" s="208"/>
    </row>
    <row r="701" ht="15.75" customHeight="1">
      <c r="I701" s="275"/>
      <c r="K701" s="208"/>
    </row>
    <row r="702" ht="15.75" customHeight="1">
      <c r="I702" s="275"/>
      <c r="K702" s="208"/>
    </row>
    <row r="703" ht="15.75" customHeight="1">
      <c r="I703" s="275"/>
      <c r="K703" s="208"/>
    </row>
    <row r="704" ht="15.75" customHeight="1">
      <c r="I704" s="275"/>
      <c r="K704" s="208"/>
    </row>
    <row r="705" ht="15.75" customHeight="1">
      <c r="I705" s="275"/>
      <c r="K705" s="208"/>
    </row>
    <row r="706" ht="15.75" customHeight="1">
      <c r="I706" s="275"/>
      <c r="K706" s="208"/>
    </row>
    <row r="707" ht="15.75" customHeight="1">
      <c r="I707" s="275"/>
      <c r="K707" s="208"/>
    </row>
    <row r="708" ht="15.75" customHeight="1">
      <c r="I708" s="275"/>
      <c r="K708" s="208"/>
    </row>
    <row r="709" ht="15.75" customHeight="1">
      <c r="I709" s="275"/>
      <c r="K709" s="208"/>
    </row>
    <row r="710" ht="15.75" customHeight="1">
      <c r="I710" s="275"/>
      <c r="K710" s="208"/>
    </row>
    <row r="711" ht="15.75" customHeight="1">
      <c r="I711" s="275"/>
      <c r="K711" s="208"/>
    </row>
    <row r="712" ht="15.75" customHeight="1">
      <c r="I712" s="275"/>
      <c r="K712" s="208"/>
    </row>
    <row r="713" ht="15.75" customHeight="1">
      <c r="I713" s="275"/>
      <c r="K713" s="208"/>
    </row>
    <row r="714" ht="15.75" customHeight="1">
      <c r="I714" s="275"/>
      <c r="K714" s="208"/>
    </row>
    <row r="715" ht="15.75" customHeight="1">
      <c r="I715" s="275"/>
      <c r="K715" s="208"/>
    </row>
    <row r="716" ht="15.75" customHeight="1">
      <c r="I716" s="275"/>
      <c r="K716" s="208"/>
    </row>
    <row r="717" ht="15.75" customHeight="1">
      <c r="I717" s="275"/>
      <c r="K717" s="208"/>
    </row>
    <row r="718" ht="15.75" customHeight="1">
      <c r="I718" s="275"/>
      <c r="K718" s="208"/>
    </row>
    <row r="719" ht="15.75" customHeight="1">
      <c r="I719" s="275"/>
      <c r="K719" s="208"/>
    </row>
    <row r="720" ht="15.75" customHeight="1">
      <c r="I720" s="275"/>
      <c r="K720" s="208"/>
    </row>
    <row r="721" ht="15.75" customHeight="1">
      <c r="I721" s="275"/>
      <c r="K721" s="208"/>
    </row>
    <row r="722" ht="15.75" customHeight="1">
      <c r="I722" s="275"/>
      <c r="K722" s="208"/>
    </row>
    <row r="723" ht="15.75" customHeight="1">
      <c r="I723" s="275"/>
      <c r="K723" s="208"/>
    </row>
    <row r="724" ht="15.75" customHeight="1">
      <c r="I724" s="275"/>
      <c r="K724" s="208"/>
    </row>
    <row r="725" ht="15.75" customHeight="1">
      <c r="I725" s="275"/>
      <c r="K725" s="208"/>
    </row>
    <row r="726" ht="15.75" customHeight="1">
      <c r="I726" s="275"/>
      <c r="K726" s="208"/>
    </row>
    <row r="727" ht="15.75" customHeight="1">
      <c r="I727" s="275"/>
      <c r="K727" s="208"/>
    </row>
    <row r="728" ht="15.75" customHeight="1">
      <c r="I728" s="275"/>
      <c r="K728" s="208"/>
    </row>
    <row r="729" ht="15.75" customHeight="1">
      <c r="I729" s="275"/>
      <c r="K729" s="208"/>
    </row>
    <row r="730" ht="15.75" customHeight="1">
      <c r="I730" s="275"/>
      <c r="K730" s="208"/>
    </row>
    <row r="731" ht="15.75" customHeight="1">
      <c r="I731" s="275"/>
      <c r="K731" s="208"/>
    </row>
    <row r="732" ht="15.75" customHeight="1">
      <c r="I732" s="275"/>
      <c r="K732" s="208"/>
    </row>
    <row r="733" ht="15.75" customHeight="1">
      <c r="I733" s="275"/>
      <c r="K733" s="208"/>
    </row>
    <row r="734" ht="15.75" customHeight="1">
      <c r="I734" s="275"/>
      <c r="K734" s="208"/>
    </row>
    <row r="735" ht="15.75" customHeight="1">
      <c r="I735" s="275"/>
      <c r="K735" s="208"/>
    </row>
    <row r="736" ht="15.75" customHeight="1">
      <c r="I736" s="275"/>
      <c r="K736" s="208"/>
    </row>
    <row r="737" ht="15.75" customHeight="1">
      <c r="I737" s="275"/>
      <c r="K737" s="208"/>
    </row>
    <row r="738" ht="15.75" customHeight="1">
      <c r="I738" s="275"/>
      <c r="K738" s="208"/>
    </row>
    <row r="739" ht="15.75" customHeight="1">
      <c r="I739" s="275"/>
      <c r="K739" s="208"/>
    </row>
    <row r="740" ht="15.75" customHeight="1">
      <c r="I740" s="275"/>
      <c r="K740" s="208"/>
    </row>
    <row r="741" ht="15.75" customHeight="1">
      <c r="I741" s="275"/>
      <c r="K741" s="208"/>
    </row>
    <row r="742" ht="15.75" customHeight="1">
      <c r="I742" s="275"/>
      <c r="K742" s="208"/>
    </row>
    <row r="743" ht="15.75" customHeight="1">
      <c r="I743" s="275"/>
      <c r="K743" s="208"/>
    </row>
    <row r="744" ht="15.75" customHeight="1">
      <c r="I744" s="275"/>
      <c r="K744" s="208"/>
    </row>
    <row r="745" ht="15.75" customHeight="1">
      <c r="I745" s="275"/>
      <c r="K745" s="208"/>
    </row>
    <row r="746" ht="15.75" customHeight="1">
      <c r="I746" s="275"/>
      <c r="K746" s="208"/>
    </row>
    <row r="747" ht="15.75" customHeight="1">
      <c r="I747" s="275"/>
      <c r="K747" s="208"/>
    </row>
    <row r="748" ht="15.75" customHeight="1">
      <c r="I748" s="275"/>
      <c r="K748" s="208"/>
    </row>
    <row r="749" ht="15.75" customHeight="1">
      <c r="I749" s="275"/>
      <c r="K749" s="208"/>
    </row>
    <row r="750" ht="15.75" customHeight="1">
      <c r="I750" s="275"/>
      <c r="K750" s="208"/>
    </row>
    <row r="751" ht="15.75" customHeight="1">
      <c r="I751" s="275"/>
      <c r="K751" s="208"/>
    </row>
    <row r="752" ht="15.75" customHeight="1">
      <c r="I752" s="275"/>
      <c r="K752" s="208"/>
    </row>
    <row r="753" ht="15.75" customHeight="1">
      <c r="I753" s="275"/>
      <c r="K753" s="208"/>
    </row>
    <row r="754" ht="15.75" customHeight="1">
      <c r="I754" s="275"/>
      <c r="K754" s="208"/>
    </row>
    <row r="755" ht="15.75" customHeight="1">
      <c r="I755" s="275"/>
      <c r="K755" s="208"/>
    </row>
    <row r="756" ht="15.75" customHeight="1">
      <c r="I756" s="275"/>
      <c r="K756" s="208"/>
    </row>
    <row r="757" ht="15.75" customHeight="1">
      <c r="I757" s="275"/>
      <c r="K757" s="208"/>
    </row>
    <row r="758" ht="15.75" customHeight="1">
      <c r="I758" s="275"/>
      <c r="K758" s="208"/>
    </row>
    <row r="759" ht="15.75" customHeight="1">
      <c r="I759" s="275"/>
      <c r="K759" s="208"/>
    </row>
    <row r="760" ht="15.75" customHeight="1">
      <c r="I760" s="275"/>
      <c r="K760" s="208"/>
    </row>
    <row r="761" ht="15.75" customHeight="1">
      <c r="I761" s="275"/>
      <c r="K761" s="208"/>
    </row>
    <row r="762" ht="15.75" customHeight="1">
      <c r="I762" s="275"/>
      <c r="K762" s="208"/>
    </row>
    <row r="763" ht="15.75" customHeight="1">
      <c r="I763" s="275"/>
      <c r="K763" s="208"/>
    </row>
    <row r="764" ht="15.75" customHeight="1">
      <c r="I764" s="275"/>
      <c r="K764" s="208"/>
    </row>
    <row r="765" ht="15.75" customHeight="1">
      <c r="I765" s="275"/>
      <c r="K765" s="208"/>
    </row>
    <row r="766" ht="15.75" customHeight="1">
      <c r="I766" s="275"/>
      <c r="K766" s="208"/>
    </row>
    <row r="767" ht="15.75" customHeight="1">
      <c r="I767" s="275"/>
      <c r="K767" s="208"/>
    </row>
    <row r="768" ht="15.75" customHeight="1">
      <c r="I768" s="275"/>
      <c r="K768" s="208"/>
    </row>
    <row r="769" ht="15.75" customHeight="1">
      <c r="I769" s="275"/>
      <c r="K769" s="208"/>
    </row>
    <row r="770" ht="15.75" customHeight="1">
      <c r="I770" s="275"/>
      <c r="K770" s="208"/>
    </row>
    <row r="771" ht="15.75" customHeight="1">
      <c r="I771" s="275"/>
      <c r="K771" s="208"/>
    </row>
    <row r="772" ht="15.75" customHeight="1">
      <c r="I772" s="275"/>
      <c r="K772" s="208"/>
    </row>
    <row r="773" ht="15.75" customHeight="1">
      <c r="I773" s="275"/>
      <c r="K773" s="208"/>
    </row>
    <row r="774" ht="15.75" customHeight="1">
      <c r="I774" s="275"/>
      <c r="K774" s="208"/>
    </row>
    <row r="775" ht="15.75" customHeight="1">
      <c r="I775" s="275"/>
      <c r="K775" s="208"/>
    </row>
    <row r="776" ht="15.75" customHeight="1">
      <c r="I776" s="275"/>
      <c r="K776" s="208"/>
    </row>
    <row r="777" ht="15.75" customHeight="1">
      <c r="I777" s="275"/>
      <c r="K777" s="208"/>
    </row>
    <row r="778" ht="15.75" customHeight="1">
      <c r="I778" s="275"/>
      <c r="K778" s="208"/>
    </row>
    <row r="779" ht="15.75" customHeight="1">
      <c r="I779" s="275"/>
      <c r="K779" s="208"/>
    </row>
    <row r="780" ht="15.75" customHeight="1">
      <c r="I780" s="275"/>
      <c r="K780" s="208"/>
    </row>
    <row r="781" ht="15.75" customHeight="1">
      <c r="I781" s="275"/>
      <c r="K781" s="208"/>
    </row>
    <row r="782" ht="15.75" customHeight="1">
      <c r="I782" s="275"/>
      <c r="K782" s="208"/>
    </row>
    <row r="783" ht="15.75" customHeight="1">
      <c r="I783" s="275"/>
      <c r="K783" s="208"/>
    </row>
    <row r="784" ht="15.75" customHeight="1">
      <c r="I784" s="275"/>
      <c r="K784" s="208"/>
    </row>
    <row r="785" ht="15.75" customHeight="1">
      <c r="I785" s="275"/>
      <c r="K785" s="208"/>
    </row>
    <row r="786" ht="15.75" customHeight="1">
      <c r="I786" s="275"/>
      <c r="K786" s="208"/>
    </row>
    <row r="787" ht="15.75" customHeight="1">
      <c r="I787" s="275"/>
      <c r="K787" s="208"/>
    </row>
    <row r="788" ht="15.75" customHeight="1">
      <c r="I788" s="275"/>
      <c r="K788" s="208"/>
    </row>
    <row r="789" ht="15.75" customHeight="1">
      <c r="I789" s="275"/>
      <c r="K789" s="208"/>
    </row>
    <row r="790" ht="15.75" customHeight="1">
      <c r="I790" s="275"/>
      <c r="K790" s="208"/>
    </row>
    <row r="791" ht="15.75" customHeight="1">
      <c r="I791" s="275"/>
      <c r="K791" s="208"/>
    </row>
    <row r="792" ht="15.75" customHeight="1">
      <c r="I792" s="275"/>
      <c r="K792" s="208"/>
    </row>
    <row r="793" ht="15.75" customHeight="1">
      <c r="I793" s="275"/>
      <c r="K793" s="208"/>
    </row>
    <row r="794" ht="15.75" customHeight="1">
      <c r="I794" s="275"/>
      <c r="K794" s="208"/>
    </row>
    <row r="795" ht="15.75" customHeight="1">
      <c r="I795" s="275"/>
      <c r="K795" s="208"/>
    </row>
    <row r="796" ht="15.75" customHeight="1">
      <c r="I796" s="275"/>
      <c r="K796" s="208"/>
    </row>
    <row r="797" ht="15.75" customHeight="1">
      <c r="I797" s="275"/>
      <c r="K797" s="208"/>
    </row>
    <row r="798" ht="15.75" customHeight="1">
      <c r="I798" s="275"/>
      <c r="K798" s="208"/>
    </row>
    <row r="799" ht="15.75" customHeight="1">
      <c r="I799" s="275"/>
      <c r="K799" s="208"/>
    </row>
    <row r="800" ht="15.75" customHeight="1">
      <c r="I800" s="275"/>
      <c r="K800" s="208"/>
    </row>
    <row r="801" ht="15.75" customHeight="1">
      <c r="I801" s="275"/>
      <c r="K801" s="208"/>
    </row>
    <row r="802" ht="15.75" customHeight="1">
      <c r="I802" s="275"/>
      <c r="K802" s="208"/>
    </row>
    <row r="803" ht="15.75" customHeight="1">
      <c r="I803" s="275"/>
      <c r="K803" s="208"/>
    </row>
    <row r="804" ht="15.75" customHeight="1">
      <c r="I804" s="275"/>
      <c r="K804" s="208"/>
    </row>
    <row r="805" ht="15.75" customHeight="1">
      <c r="I805" s="275"/>
      <c r="K805" s="208"/>
    </row>
    <row r="806" ht="15.75" customHeight="1">
      <c r="I806" s="275"/>
      <c r="K806" s="208"/>
    </row>
    <row r="807" ht="15.75" customHeight="1">
      <c r="I807" s="275"/>
      <c r="K807" s="208"/>
    </row>
    <row r="808" ht="15.75" customHeight="1">
      <c r="I808" s="275"/>
      <c r="K808" s="208"/>
    </row>
    <row r="809" ht="15.75" customHeight="1">
      <c r="I809" s="275"/>
      <c r="K809" s="208"/>
    </row>
    <row r="810" ht="15.75" customHeight="1">
      <c r="I810" s="275"/>
      <c r="K810" s="208"/>
    </row>
    <row r="811" ht="15.75" customHeight="1">
      <c r="I811" s="275"/>
      <c r="K811" s="208"/>
    </row>
    <row r="812" ht="15.75" customHeight="1">
      <c r="I812" s="275"/>
      <c r="K812" s="208"/>
    </row>
    <row r="813" ht="15.75" customHeight="1">
      <c r="I813" s="275"/>
      <c r="K813" s="208"/>
    </row>
    <row r="814" ht="15.75" customHeight="1">
      <c r="I814" s="275"/>
      <c r="K814" s="208"/>
    </row>
    <row r="815" ht="15.75" customHeight="1">
      <c r="I815" s="275"/>
      <c r="K815" s="208"/>
    </row>
    <row r="816" ht="15.75" customHeight="1">
      <c r="I816" s="275"/>
      <c r="K816" s="208"/>
    </row>
    <row r="817" ht="15.75" customHeight="1">
      <c r="I817" s="275"/>
      <c r="K817" s="208"/>
    </row>
    <row r="818" ht="15.75" customHeight="1">
      <c r="I818" s="275"/>
      <c r="K818" s="208"/>
    </row>
    <row r="819" ht="15.75" customHeight="1">
      <c r="I819" s="275"/>
      <c r="K819" s="208"/>
    </row>
    <row r="820" ht="15.75" customHeight="1">
      <c r="I820" s="275"/>
      <c r="K820" s="208"/>
    </row>
    <row r="821" ht="15.75" customHeight="1">
      <c r="I821" s="275"/>
      <c r="K821" s="208"/>
    </row>
    <row r="822" ht="15.75" customHeight="1">
      <c r="I822" s="275"/>
      <c r="K822" s="208"/>
    </row>
    <row r="823" ht="15.75" customHeight="1">
      <c r="I823" s="275"/>
      <c r="K823" s="208"/>
    </row>
    <row r="824" ht="15.75" customHeight="1">
      <c r="I824" s="275"/>
      <c r="K824" s="208"/>
    </row>
    <row r="825" ht="15.75" customHeight="1">
      <c r="I825" s="275"/>
      <c r="K825" s="208"/>
    </row>
    <row r="826" ht="15.75" customHeight="1">
      <c r="I826" s="275"/>
      <c r="K826" s="208"/>
    </row>
    <row r="827" ht="15.75" customHeight="1">
      <c r="I827" s="275"/>
      <c r="K827" s="208"/>
    </row>
    <row r="828" ht="15.75" customHeight="1">
      <c r="I828" s="275"/>
      <c r="K828" s="208"/>
    </row>
    <row r="829" ht="15.75" customHeight="1">
      <c r="I829" s="275"/>
      <c r="K829" s="208"/>
    </row>
    <row r="830" ht="15.75" customHeight="1">
      <c r="I830" s="275"/>
      <c r="K830" s="208"/>
    </row>
    <row r="831" ht="15.75" customHeight="1">
      <c r="I831" s="275"/>
      <c r="K831" s="208"/>
    </row>
    <row r="832" ht="15.75" customHeight="1">
      <c r="I832" s="275"/>
      <c r="K832" s="208"/>
    </row>
    <row r="833" ht="15.75" customHeight="1">
      <c r="I833" s="275"/>
      <c r="K833" s="208"/>
    </row>
    <row r="834" ht="15.75" customHeight="1">
      <c r="I834" s="275"/>
      <c r="K834" s="208"/>
    </row>
    <row r="835" ht="15.75" customHeight="1">
      <c r="I835" s="275"/>
      <c r="K835" s="208"/>
    </row>
    <row r="836" ht="15.75" customHeight="1">
      <c r="I836" s="275"/>
      <c r="K836" s="208"/>
    </row>
    <row r="837" ht="15.75" customHeight="1">
      <c r="I837" s="275"/>
      <c r="K837" s="208"/>
    </row>
    <row r="838" ht="15.75" customHeight="1">
      <c r="I838" s="275"/>
      <c r="K838" s="208"/>
    </row>
    <row r="839" ht="15.75" customHeight="1">
      <c r="I839" s="275"/>
      <c r="K839" s="208"/>
    </row>
    <row r="840" ht="15.75" customHeight="1">
      <c r="I840" s="275"/>
      <c r="K840" s="208"/>
    </row>
    <row r="841" ht="15.75" customHeight="1">
      <c r="I841" s="275"/>
      <c r="K841" s="208"/>
    </row>
    <row r="842" ht="15.75" customHeight="1">
      <c r="I842" s="275"/>
      <c r="K842" s="208"/>
    </row>
    <row r="843" ht="15.75" customHeight="1">
      <c r="I843" s="275"/>
      <c r="K843" s="208"/>
    </row>
    <row r="844" ht="15.75" customHeight="1">
      <c r="I844" s="275"/>
      <c r="K844" s="208"/>
    </row>
    <row r="845" ht="15.75" customHeight="1">
      <c r="I845" s="275"/>
      <c r="K845" s="208"/>
    </row>
    <row r="846" ht="15.75" customHeight="1">
      <c r="I846" s="275"/>
      <c r="K846" s="208"/>
    </row>
    <row r="847" ht="15.75" customHeight="1">
      <c r="I847" s="275"/>
      <c r="K847" s="208"/>
    </row>
    <row r="848" ht="15.75" customHeight="1">
      <c r="I848" s="275"/>
      <c r="K848" s="208"/>
    </row>
    <row r="849" ht="15.75" customHeight="1">
      <c r="I849" s="275"/>
      <c r="K849" s="208"/>
    </row>
    <row r="850" ht="15.75" customHeight="1">
      <c r="I850" s="275"/>
      <c r="K850" s="208"/>
    </row>
    <row r="851" ht="15.75" customHeight="1">
      <c r="I851" s="275"/>
      <c r="K851" s="208"/>
    </row>
    <row r="852" ht="15.75" customHeight="1">
      <c r="I852" s="275"/>
      <c r="K852" s="208"/>
    </row>
    <row r="853" ht="15.75" customHeight="1">
      <c r="I853" s="275"/>
      <c r="K853" s="208"/>
    </row>
    <row r="854" ht="15.75" customHeight="1">
      <c r="I854" s="275"/>
      <c r="K854" s="208"/>
    </row>
    <row r="855" ht="15.75" customHeight="1">
      <c r="I855" s="275"/>
      <c r="K855" s="208"/>
    </row>
    <row r="856" ht="15.75" customHeight="1">
      <c r="I856" s="275"/>
      <c r="K856" s="208"/>
    </row>
    <row r="857" ht="15.75" customHeight="1">
      <c r="I857" s="275"/>
      <c r="K857" s="208"/>
    </row>
    <row r="858" ht="15.75" customHeight="1">
      <c r="I858" s="275"/>
      <c r="K858" s="208"/>
    </row>
    <row r="859" ht="15.75" customHeight="1">
      <c r="I859" s="275"/>
      <c r="K859" s="208"/>
    </row>
    <row r="860" ht="15.75" customHeight="1">
      <c r="I860" s="275"/>
      <c r="K860" s="208"/>
    </row>
    <row r="861" ht="15.75" customHeight="1">
      <c r="I861" s="275"/>
      <c r="K861" s="208"/>
    </row>
    <row r="862" ht="15.75" customHeight="1">
      <c r="I862" s="275"/>
      <c r="K862" s="208"/>
    </row>
    <row r="863" ht="15.75" customHeight="1">
      <c r="I863" s="275"/>
      <c r="K863" s="208"/>
    </row>
    <row r="864" ht="15.75" customHeight="1">
      <c r="I864" s="275"/>
      <c r="K864" s="208"/>
    </row>
    <row r="865" ht="15.75" customHeight="1">
      <c r="I865" s="275"/>
      <c r="K865" s="208"/>
    </row>
    <row r="866" ht="15.75" customHeight="1">
      <c r="I866" s="275"/>
      <c r="K866" s="208"/>
    </row>
    <row r="867" ht="15.75" customHeight="1">
      <c r="I867" s="275"/>
      <c r="K867" s="208"/>
    </row>
    <row r="868" ht="15.75" customHeight="1">
      <c r="I868" s="275"/>
      <c r="K868" s="208"/>
    </row>
    <row r="869" ht="15.75" customHeight="1">
      <c r="I869" s="275"/>
      <c r="K869" s="208"/>
    </row>
    <row r="870" ht="15.75" customHeight="1">
      <c r="I870" s="275"/>
      <c r="K870" s="208"/>
    </row>
    <row r="871" ht="15.75" customHeight="1">
      <c r="I871" s="275"/>
      <c r="K871" s="208"/>
    </row>
    <row r="872" ht="15.75" customHeight="1">
      <c r="I872" s="275"/>
      <c r="K872" s="208"/>
    </row>
    <row r="873" ht="15.75" customHeight="1">
      <c r="I873" s="275"/>
      <c r="K873" s="208"/>
    </row>
    <row r="874" ht="15.75" customHeight="1">
      <c r="I874" s="275"/>
      <c r="K874" s="208"/>
    </row>
    <row r="875" ht="15.75" customHeight="1">
      <c r="I875" s="275"/>
      <c r="K875" s="208"/>
    </row>
    <row r="876" ht="15.75" customHeight="1">
      <c r="I876" s="275"/>
      <c r="K876" s="208"/>
    </row>
    <row r="877" ht="15.75" customHeight="1">
      <c r="I877" s="275"/>
      <c r="K877" s="208"/>
    </row>
    <row r="878" ht="15.75" customHeight="1">
      <c r="I878" s="275"/>
      <c r="K878" s="208"/>
    </row>
    <row r="879" ht="15.75" customHeight="1">
      <c r="I879" s="275"/>
      <c r="K879" s="208"/>
    </row>
    <row r="880" ht="15.75" customHeight="1">
      <c r="I880" s="275"/>
      <c r="K880" s="208"/>
    </row>
    <row r="881" ht="15.75" customHeight="1">
      <c r="I881" s="275"/>
      <c r="K881" s="208"/>
    </row>
    <row r="882" ht="15.75" customHeight="1">
      <c r="I882" s="275"/>
      <c r="K882" s="208"/>
    </row>
    <row r="883" ht="15.75" customHeight="1">
      <c r="I883" s="275"/>
      <c r="K883" s="208"/>
    </row>
    <row r="884" ht="15.75" customHeight="1">
      <c r="I884" s="275"/>
      <c r="K884" s="208"/>
    </row>
    <row r="885" ht="15.75" customHeight="1">
      <c r="I885" s="275"/>
      <c r="K885" s="208"/>
    </row>
    <row r="886" ht="15.75" customHeight="1">
      <c r="I886" s="275"/>
      <c r="K886" s="208"/>
    </row>
    <row r="887" ht="15.75" customHeight="1">
      <c r="I887" s="275"/>
      <c r="K887" s="208"/>
    </row>
    <row r="888" ht="15.75" customHeight="1">
      <c r="I888" s="275"/>
      <c r="K888" s="208"/>
    </row>
    <row r="889" ht="15.75" customHeight="1">
      <c r="I889" s="275"/>
      <c r="K889" s="208"/>
    </row>
    <row r="890" ht="15.75" customHeight="1">
      <c r="I890" s="275"/>
      <c r="K890" s="208"/>
    </row>
    <row r="891" ht="15.75" customHeight="1">
      <c r="I891" s="275"/>
      <c r="K891" s="208"/>
    </row>
    <row r="892" ht="15.75" customHeight="1">
      <c r="I892" s="275"/>
      <c r="K892" s="208"/>
    </row>
    <row r="893" ht="15.75" customHeight="1">
      <c r="I893" s="275"/>
      <c r="K893" s="208"/>
    </row>
    <row r="894" ht="15.75" customHeight="1">
      <c r="I894" s="275"/>
      <c r="K894" s="208"/>
    </row>
    <row r="895" ht="15.75" customHeight="1">
      <c r="I895" s="275"/>
      <c r="K895" s="208"/>
    </row>
    <row r="896" ht="15.75" customHeight="1">
      <c r="I896" s="275"/>
      <c r="K896" s="208"/>
    </row>
    <row r="897" ht="15.75" customHeight="1">
      <c r="I897" s="275"/>
      <c r="K897" s="208"/>
    </row>
    <row r="898" ht="15.75" customHeight="1">
      <c r="I898" s="275"/>
      <c r="K898" s="208"/>
    </row>
    <row r="899" ht="15.75" customHeight="1">
      <c r="I899" s="275"/>
      <c r="K899" s="208"/>
    </row>
    <row r="900" ht="15.75" customHeight="1">
      <c r="I900" s="275"/>
      <c r="K900" s="208"/>
    </row>
    <row r="901" ht="15.75" customHeight="1">
      <c r="I901" s="275"/>
      <c r="K901" s="208"/>
    </row>
    <row r="902" ht="15.75" customHeight="1">
      <c r="I902" s="275"/>
      <c r="K902" s="208"/>
    </row>
    <row r="903" ht="15.75" customHeight="1">
      <c r="I903" s="275"/>
      <c r="K903" s="208"/>
    </row>
    <row r="904" ht="15.75" customHeight="1">
      <c r="I904" s="275"/>
      <c r="K904" s="208"/>
    </row>
    <row r="905" ht="15.75" customHeight="1">
      <c r="I905" s="275"/>
      <c r="K905" s="208"/>
    </row>
    <row r="906" ht="15.75" customHeight="1">
      <c r="I906" s="275"/>
      <c r="K906" s="208"/>
    </row>
    <row r="907" ht="15.75" customHeight="1">
      <c r="I907" s="275"/>
      <c r="K907" s="208"/>
    </row>
    <row r="908" ht="15.75" customHeight="1">
      <c r="I908" s="275"/>
      <c r="K908" s="208"/>
    </row>
    <row r="909" ht="15.75" customHeight="1">
      <c r="I909" s="275"/>
      <c r="K909" s="208"/>
    </row>
    <row r="910" ht="15.75" customHeight="1">
      <c r="I910" s="275"/>
      <c r="K910" s="208"/>
    </row>
    <row r="911" ht="15.75" customHeight="1">
      <c r="I911" s="275"/>
      <c r="K911" s="208"/>
    </row>
    <row r="912" ht="15.75" customHeight="1">
      <c r="I912" s="275"/>
      <c r="K912" s="208"/>
    </row>
    <row r="913" ht="15.75" customHeight="1">
      <c r="I913" s="275"/>
      <c r="K913" s="208"/>
    </row>
    <row r="914" ht="15.75" customHeight="1">
      <c r="I914" s="275"/>
      <c r="K914" s="208"/>
    </row>
    <row r="915" ht="15.75" customHeight="1">
      <c r="I915" s="275"/>
      <c r="K915" s="208"/>
    </row>
    <row r="916" ht="15.75" customHeight="1">
      <c r="I916" s="275"/>
      <c r="K916" s="208"/>
    </row>
    <row r="917" ht="15.75" customHeight="1">
      <c r="I917" s="275"/>
      <c r="K917" s="208"/>
    </row>
    <row r="918" ht="15.75" customHeight="1">
      <c r="I918" s="275"/>
      <c r="K918" s="208"/>
    </row>
    <row r="919" ht="15.75" customHeight="1">
      <c r="I919" s="275"/>
      <c r="K919" s="208"/>
    </row>
    <row r="920" ht="15.75" customHeight="1">
      <c r="I920" s="275"/>
      <c r="K920" s="208"/>
    </row>
    <row r="921" ht="15.75" customHeight="1">
      <c r="I921" s="275"/>
      <c r="K921" s="208"/>
    </row>
    <row r="922" ht="15.75" customHeight="1">
      <c r="I922" s="275"/>
      <c r="K922" s="208"/>
    </row>
    <row r="923" ht="15.75" customHeight="1">
      <c r="I923" s="275"/>
      <c r="K923" s="208"/>
    </row>
    <row r="924" ht="15.75" customHeight="1">
      <c r="I924" s="275"/>
      <c r="K924" s="208"/>
    </row>
    <row r="925" ht="15.75" customHeight="1">
      <c r="I925" s="275"/>
      <c r="K925" s="208"/>
    </row>
    <row r="926" ht="15.75" customHeight="1">
      <c r="I926" s="275"/>
      <c r="K926" s="208"/>
    </row>
    <row r="927" ht="15.75" customHeight="1">
      <c r="I927" s="275"/>
      <c r="K927" s="208"/>
    </row>
    <row r="928" ht="15.75" customHeight="1">
      <c r="I928" s="275"/>
      <c r="K928" s="208"/>
    </row>
    <row r="929" ht="15.75" customHeight="1">
      <c r="I929" s="275"/>
      <c r="K929" s="208"/>
    </row>
    <row r="930" ht="15.75" customHeight="1">
      <c r="I930" s="275"/>
      <c r="K930" s="208"/>
    </row>
    <row r="931" ht="15.75" customHeight="1">
      <c r="I931" s="275"/>
      <c r="K931" s="208"/>
    </row>
    <row r="932" ht="15.75" customHeight="1">
      <c r="I932" s="275"/>
      <c r="K932" s="208"/>
    </row>
    <row r="933" ht="15.75" customHeight="1">
      <c r="I933" s="275"/>
      <c r="K933" s="208"/>
    </row>
    <row r="934" ht="15.75" customHeight="1">
      <c r="I934" s="275"/>
      <c r="K934" s="208"/>
    </row>
    <row r="935" ht="15.75" customHeight="1">
      <c r="I935" s="275"/>
      <c r="K935" s="208"/>
    </row>
    <row r="936" ht="15.75" customHeight="1">
      <c r="I936" s="275"/>
      <c r="K936" s="208"/>
    </row>
    <row r="937" ht="15.75" customHeight="1">
      <c r="I937" s="275"/>
      <c r="K937" s="208"/>
    </row>
    <row r="938" ht="15.75" customHeight="1">
      <c r="I938" s="275"/>
      <c r="K938" s="208"/>
    </row>
    <row r="939" ht="15.75" customHeight="1">
      <c r="I939" s="275"/>
      <c r="K939" s="208"/>
    </row>
    <row r="940" ht="15.75" customHeight="1">
      <c r="I940" s="275"/>
      <c r="K940" s="208"/>
    </row>
    <row r="941" ht="15.75" customHeight="1">
      <c r="I941" s="275"/>
      <c r="K941" s="208"/>
    </row>
    <row r="942" ht="15.75" customHeight="1">
      <c r="I942" s="275"/>
      <c r="K942" s="208"/>
    </row>
    <row r="943" ht="15.75" customHeight="1">
      <c r="I943" s="275"/>
      <c r="K943" s="208"/>
    </row>
    <row r="944" ht="15.75" customHeight="1">
      <c r="I944" s="275"/>
      <c r="K944" s="208"/>
    </row>
    <row r="945" ht="15.75" customHeight="1">
      <c r="I945" s="275"/>
      <c r="K945" s="208"/>
    </row>
    <row r="946" ht="15.75" customHeight="1">
      <c r="I946" s="275"/>
      <c r="K946" s="208"/>
    </row>
    <row r="947" ht="15.75" customHeight="1">
      <c r="I947" s="275"/>
      <c r="K947" s="208"/>
    </row>
    <row r="948" ht="15.75" customHeight="1">
      <c r="I948" s="275"/>
      <c r="K948" s="208"/>
    </row>
    <row r="949" ht="15.75" customHeight="1">
      <c r="I949" s="275"/>
      <c r="K949" s="208"/>
    </row>
    <row r="950" ht="15.75" customHeight="1">
      <c r="I950" s="275"/>
      <c r="K950" s="208"/>
    </row>
    <row r="951" ht="15.75" customHeight="1">
      <c r="I951" s="275"/>
      <c r="K951" s="208"/>
    </row>
    <row r="952" ht="15.75" customHeight="1">
      <c r="I952" s="275"/>
      <c r="K952" s="208"/>
    </row>
    <row r="953" ht="15.75" customHeight="1">
      <c r="I953" s="275"/>
      <c r="K953" s="208"/>
    </row>
    <row r="954" ht="15.75" customHeight="1">
      <c r="I954" s="275"/>
      <c r="K954" s="208"/>
    </row>
    <row r="955" ht="15.75" customHeight="1">
      <c r="I955" s="275"/>
      <c r="K955" s="208"/>
    </row>
    <row r="956" ht="15.75" customHeight="1">
      <c r="I956" s="275"/>
      <c r="K956" s="208"/>
    </row>
    <row r="957" ht="15.75" customHeight="1">
      <c r="I957" s="275"/>
      <c r="K957" s="208"/>
    </row>
    <row r="958" ht="15.75" customHeight="1">
      <c r="I958" s="275"/>
      <c r="K958" s="208"/>
    </row>
    <row r="959" ht="15.75" customHeight="1">
      <c r="I959" s="275"/>
      <c r="K959" s="208"/>
    </row>
    <row r="960" ht="15.75" customHeight="1">
      <c r="I960" s="275"/>
      <c r="K960" s="208"/>
    </row>
    <row r="961" ht="15.75" customHeight="1">
      <c r="I961" s="275"/>
      <c r="K961" s="208"/>
    </row>
    <row r="962" ht="15.75" customHeight="1">
      <c r="I962" s="275"/>
      <c r="K962" s="208"/>
    </row>
    <row r="963" ht="15.75" customHeight="1">
      <c r="I963" s="275"/>
      <c r="K963" s="208"/>
    </row>
    <row r="964" ht="15.75" customHeight="1">
      <c r="I964" s="275"/>
      <c r="K964" s="208"/>
    </row>
    <row r="965" ht="15.75" customHeight="1">
      <c r="I965" s="275"/>
      <c r="K965" s="208"/>
    </row>
    <row r="966" ht="15.75" customHeight="1">
      <c r="I966" s="275"/>
      <c r="K966" s="20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0.63"/>
    <col customWidth="1" min="2" max="2" width="8.5"/>
    <col customWidth="1" min="3" max="3" width="31.13"/>
    <col customWidth="1" min="4" max="4" width="43.88"/>
  </cols>
  <sheetData>
    <row r="1" ht="15.75" customHeight="1">
      <c r="A1" s="246"/>
      <c r="B1" s="246"/>
      <c r="C1" s="276" t="s">
        <v>651</v>
      </c>
      <c r="D1" s="277"/>
    </row>
    <row r="2" ht="51.75" customHeight="1">
      <c r="A2" s="253" t="s">
        <v>6</v>
      </c>
      <c r="B2" s="253" t="s">
        <v>7</v>
      </c>
      <c r="C2" s="255" t="s">
        <v>53</v>
      </c>
      <c r="D2" s="255" t="s">
        <v>54</v>
      </c>
    </row>
    <row r="3" ht="15.75" customHeight="1">
      <c r="A3" s="20" t="s">
        <v>55</v>
      </c>
      <c r="B3" s="21">
        <v>46.0</v>
      </c>
      <c r="C3" s="27"/>
      <c r="D3" s="27"/>
    </row>
    <row r="4" ht="44.25" customHeight="1">
      <c r="A4" s="20" t="s">
        <v>57</v>
      </c>
      <c r="B4" s="21">
        <v>1.0</v>
      </c>
      <c r="C4" s="28" t="s">
        <v>58</v>
      </c>
      <c r="D4" s="28" t="s">
        <v>59</v>
      </c>
    </row>
    <row r="5" ht="15.75" customHeight="1">
      <c r="A5" s="20" t="s">
        <v>60</v>
      </c>
      <c r="B5" s="21">
        <v>16.0</v>
      </c>
      <c r="C5" s="27"/>
      <c r="D5" s="27"/>
    </row>
    <row r="6" ht="15.75" customHeight="1">
      <c r="A6" s="20" t="s">
        <v>61</v>
      </c>
      <c r="B6" s="21">
        <v>43.0</v>
      </c>
      <c r="C6" s="28" t="s">
        <v>62</v>
      </c>
    </row>
    <row r="7" ht="15.75" customHeight="1">
      <c r="A7" s="20" t="s">
        <v>63</v>
      </c>
      <c r="B7" s="21">
        <v>44.0</v>
      </c>
      <c r="C7" s="28" t="s">
        <v>64</v>
      </c>
    </row>
    <row r="8" ht="15.75" customHeight="1">
      <c r="A8" s="20" t="s">
        <v>65</v>
      </c>
      <c r="B8" s="21">
        <v>2.0</v>
      </c>
      <c r="C8" s="27"/>
      <c r="D8" s="27"/>
    </row>
    <row r="9" ht="15.75" customHeight="1">
      <c r="A9" s="20" t="s">
        <v>66</v>
      </c>
      <c r="B9" s="21">
        <v>18.0</v>
      </c>
      <c r="C9" s="27"/>
      <c r="D9" s="27"/>
    </row>
    <row r="10" ht="45.75" customHeight="1">
      <c r="A10" s="20" t="s">
        <v>67</v>
      </c>
      <c r="B10" s="21">
        <v>28.0</v>
      </c>
      <c r="C10" s="27"/>
      <c r="D10" s="28" t="s">
        <v>68</v>
      </c>
    </row>
    <row r="11" ht="15.75" customHeight="1">
      <c r="A11" s="20" t="s">
        <v>69</v>
      </c>
      <c r="B11" s="21">
        <v>41.0</v>
      </c>
      <c r="C11" s="27"/>
    </row>
    <row r="12" ht="15.75" customHeight="1">
      <c r="A12" s="20" t="s">
        <v>70</v>
      </c>
      <c r="B12" s="21">
        <v>14.0</v>
      </c>
      <c r="C12" s="27"/>
      <c r="D12" s="27"/>
    </row>
    <row r="13" ht="15.75" customHeight="1">
      <c r="A13" s="20" t="s">
        <v>71</v>
      </c>
      <c r="B13" s="21">
        <v>10.0</v>
      </c>
      <c r="C13" s="27"/>
      <c r="D13" s="27"/>
    </row>
    <row r="14" ht="15.75" customHeight="1">
      <c r="A14" s="20" t="s">
        <v>72</v>
      </c>
      <c r="B14" s="21">
        <v>9.0</v>
      </c>
      <c r="C14" s="27"/>
      <c r="D14" s="28" t="s">
        <v>59</v>
      </c>
    </row>
    <row r="15" ht="15.75" customHeight="1">
      <c r="A15" s="20" t="s">
        <v>73</v>
      </c>
      <c r="B15" s="21">
        <v>59.0</v>
      </c>
      <c r="C15" s="27"/>
      <c r="D15" s="27"/>
    </row>
    <row r="16" ht="15.75" customHeight="1">
      <c r="A16" s="20" t="s">
        <v>74</v>
      </c>
      <c r="B16" s="21">
        <v>24.0</v>
      </c>
      <c r="C16" s="27"/>
      <c r="D16" s="27"/>
    </row>
    <row r="17" ht="15.75" customHeight="1">
      <c r="A17" s="20" t="s">
        <v>75</v>
      </c>
      <c r="B17" s="21">
        <v>11.0</v>
      </c>
      <c r="C17" s="27"/>
      <c r="D17" s="27"/>
    </row>
    <row r="18" ht="15.75" customHeight="1">
      <c r="A18" s="20" t="s">
        <v>76</v>
      </c>
      <c r="B18" s="21">
        <v>6.0</v>
      </c>
      <c r="C18" s="27"/>
      <c r="D18" s="27"/>
    </row>
    <row r="19" ht="15.75" customHeight="1">
      <c r="A19" s="20" t="s">
        <v>77</v>
      </c>
      <c r="B19" s="21">
        <v>33.0</v>
      </c>
      <c r="C19" s="27"/>
      <c r="D19" s="28" t="s">
        <v>78</v>
      </c>
    </row>
    <row r="20" ht="15.75" customHeight="1">
      <c r="A20" s="20" t="s">
        <v>79</v>
      </c>
      <c r="B20" s="21">
        <v>8.0</v>
      </c>
      <c r="C20" s="27"/>
      <c r="D20" s="27"/>
    </row>
    <row r="21" ht="15.75" customHeight="1">
      <c r="A21" s="20" t="s">
        <v>80</v>
      </c>
      <c r="B21" s="21">
        <v>13.0</v>
      </c>
      <c r="C21" s="27"/>
      <c r="D21" s="27"/>
    </row>
    <row r="22" ht="15.75" customHeight="1">
      <c r="A22" s="20" t="s">
        <v>81</v>
      </c>
      <c r="B22" s="21">
        <v>15.0</v>
      </c>
      <c r="C22" s="28" t="s">
        <v>82</v>
      </c>
      <c r="D22" s="27"/>
    </row>
    <row r="23" ht="15.75" customHeight="1">
      <c r="A23" s="20" t="s">
        <v>83</v>
      </c>
      <c r="B23" s="21">
        <v>34.0</v>
      </c>
      <c r="C23" s="28" t="s">
        <v>82</v>
      </c>
      <c r="D23" s="27"/>
    </row>
    <row r="24" ht="15.75" customHeight="1">
      <c r="A24" s="20" t="s">
        <v>85</v>
      </c>
      <c r="B24" s="21">
        <v>63.0</v>
      </c>
      <c r="C24" s="27"/>
      <c r="D24" s="27"/>
    </row>
    <row r="25" ht="15.75" customHeight="1">
      <c r="A25" s="20" t="s">
        <v>86</v>
      </c>
      <c r="B25" s="21">
        <v>17.0</v>
      </c>
      <c r="C25" s="27"/>
      <c r="D25" s="27"/>
    </row>
    <row r="26" ht="15.75" customHeight="1">
      <c r="A26" s="20" t="s">
        <v>87</v>
      </c>
      <c r="B26" s="21">
        <v>61.0</v>
      </c>
      <c r="C26" s="27"/>
      <c r="D26" s="27"/>
    </row>
    <row r="27" ht="15.75" customHeight="1">
      <c r="A27" s="20" t="s">
        <v>88</v>
      </c>
      <c r="B27" s="21">
        <v>25.0</v>
      </c>
      <c r="C27" s="28" t="s">
        <v>89</v>
      </c>
      <c r="D27" s="27"/>
    </row>
    <row r="28" ht="32.25" customHeight="1">
      <c r="A28" s="20" t="s">
        <v>90</v>
      </c>
      <c r="B28" s="21">
        <v>29.0</v>
      </c>
      <c r="C28" s="27"/>
      <c r="D28" s="28" t="s">
        <v>91</v>
      </c>
    </row>
    <row r="29" ht="15.75" customHeight="1">
      <c r="A29" s="20" t="s">
        <v>92</v>
      </c>
      <c r="B29" s="21">
        <v>12.0</v>
      </c>
      <c r="C29" s="27"/>
      <c r="D29" s="27"/>
    </row>
    <row r="30" ht="15.75" customHeight="1">
      <c r="A30" s="20" t="s">
        <v>93</v>
      </c>
      <c r="B30" s="21">
        <v>62.0</v>
      </c>
      <c r="C30" s="27"/>
      <c r="D30" s="27"/>
    </row>
    <row r="31" ht="15.75" customHeight="1">
      <c r="A31" s="20" t="s">
        <v>94</v>
      </c>
      <c r="B31" s="21">
        <v>30.0</v>
      </c>
      <c r="C31" s="27"/>
      <c r="D31" s="27"/>
    </row>
    <row r="32" ht="31.5" customHeight="1">
      <c r="A32" s="20" t="s">
        <v>95</v>
      </c>
      <c r="B32" s="21">
        <v>27.0</v>
      </c>
      <c r="C32" s="27"/>
      <c r="D32" s="28" t="s">
        <v>96</v>
      </c>
    </row>
    <row r="33" ht="15.75" customHeight="1">
      <c r="A33" s="20" t="s">
        <v>97</v>
      </c>
      <c r="B33" s="21">
        <v>31.0</v>
      </c>
      <c r="C33" s="27"/>
      <c r="D33" s="28" t="s">
        <v>98</v>
      </c>
    </row>
    <row r="34" ht="15.75" customHeight="1">
      <c r="A34" s="20" t="s">
        <v>99</v>
      </c>
      <c r="B34" s="21">
        <v>48.0</v>
      </c>
      <c r="C34" s="28" t="s">
        <v>100</v>
      </c>
      <c r="D34" s="27"/>
    </row>
    <row r="35" ht="15.75" customHeight="1">
      <c r="A35" s="20" t="s">
        <v>101</v>
      </c>
      <c r="B35" s="21">
        <v>19.0</v>
      </c>
      <c r="C35" s="27"/>
      <c r="D35" s="27"/>
    </row>
    <row r="36" ht="15.75" customHeight="1">
      <c r="A36" s="20" t="s">
        <v>102</v>
      </c>
      <c r="B36" s="21">
        <v>3.0</v>
      </c>
      <c r="C36" s="27"/>
      <c r="D36" s="28" t="s">
        <v>59</v>
      </c>
    </row>
    <row r="37" ht="29.25" customHeight="1">
      <c r="A37" s="20" t="s">
        <v>103</v>
      </c>
      <c r="B37" s="21">
        <v>35.0</v>
      </c>
      <c r="C37" s="27"/>
      <c r="D37" s="28" t="s">
        <v>104</v>
      </c>
    </row>
    <row r="38" ht="15.75" customHeight="1">
      <c r="A38" s="20" t="s">
        <v>105</v>
      </c>
      <c r="B38" s="21">
        <v>60.0</v>
      </c>
      <c r="C38" s="27"/>
      <c r="D38" s="27"/>
    </row>
    <row r="39" ht="15.75" customHeight="1">
      <c r="A39" s="20" t="s">
        <v>106</v>
      </c>
      <c r="B39" s="21">
        <v>36.0</v>
      </c>
      <c r="C39" s="27"/>
      <c r="D39" s="28" t="s">
        <v>107</v>
      </c>
    </row>
    <row r="40" ht="15.75" customHeight="1">
      <c r="A40" s="20" t="s">
        <v>108</v>
      </c>
      <c r="B40" s="21">
        <v>40.0</v>
      </c>
      <c r="C40" s="27"/>
      <c r="D40" s="27"/>
    </row>
    <row r="41" ht="15.75" customHeight="1">
      <c r="A41" s="20" t="s">
        <v>109</v>
      </c>
      <c r="B41" s="21">
        <v>45.0</v>
      </c>
      <c r="C41" s="28" t="s">
        <v>110</v>
      </c>
      <c r="D41" s="27"/>
    </row>
    <row r="42" ht="15.75" customHeight="1">
      <c r="A42" s="20" t="s">
        <v>111</v>
      </c>
      <c r="B42" s="21">
        <v>32.0</v>
      </c>
      <c r="C42" s="27"/>
      <c r="D42" s="28" t="s">
        <v>112</v>
      </c>
    </row>
    <row r="43" ht="15.75" customHeight="1">
      <c r="A43" s="20" t="s">
        <v>113</v>
      </c>
      <c r="B43" s="21">
        <v>20.0</v>
      </c>
      <c r="C43" s="27"/>
      <c r="D43" s="27"/>
    </row>
    <row r="44" ht="15.75" customHeight="1">
      <c r="A44" s="20" t="s">
        <v>114</v>
      </c>
      <c r="B44" s="21">
        <v>37.0</v>
      </c>
      <c r="C44" s="27"/>
      <c r="D44" s="28" t="s">
        <v>115</v>
      </c>
    </row>
    <row r="45" ht="15.75" customHeight="1">
      <c r="A45" s="20" t="s">
        <v>116</v>
      </c>
      <c r="B45" s="21">
        <v>38.0</v>
      </c>
      <c r="C45" s="28" t="s">
        <v>117</v>
      </c>
      <c r="D45" s="28" t="s">
        <v>107</v>
      </c>
    </row>
    <row r="46" ht="15.75" customHeight="1">
      <c r="A46" s="20" t="s">
        <v>118</v>
      </c>
      <c r="B46" s="21">
        <v>23.0</v>
      </c>
      <c r="C46" s="27"/>
      <c r="D46" s="27"/>
    </row>
    <row r="47" ht="15.75" customHeight="1">
      <c r="A47" s="20" t="s">
        <v>119</v>
      </c>
      <c r="B47" s="21">
        <v>22.0</v>
      </c>
      <c r="C47" s="27"/>
      <c r="D47" s="27"/>
    </row>
    <row r="48" ht="15.75" customHeight="1">
      <c r="A48" s="20" t="s">
        <v>128</v>
      </c>
      <c r="B48" s="21">
        <v>21.0</v>
      </c>
      <c r="C48" s="27"/>
      <c r="D48" s="27"/>
    </row>
    <row r="49" ht="15.75" customHeight="1">
      <c r="A49" s="20" t="s">
        <v>129</v>
      </c>
      <c r="B49" s="21">
        <v>26.0</v>
      </c>
      <c r="C49" s="27"/>
      <c r="D49" s="28" t="s">
        <v>130</v>
      </c>
    </row>
    <row r="50" ht="15.75" customHeight="1">
      <c r="A50" s="20" t="s">
        <v>131</v>
      </c>
      <c r="B50" s="21">
        <v>7.0</v>
      </c>
      <c r="C50" s="28" t="s">
        <v>132</v>
      </c>
      <c r="D50" s="27"/>
    </row>
    <row r="51" ht="15.75" customHeight="1">
      <c r="A51" s="23"/>
      <c r="B51" s="23"/>
      <c r="C51" s="27"/>
      <c r="D51" s="27"/>
    </row>
    <row r="52" ht="15.75" customHeight="1">
      <c r="A52" s="23"/>
      <c r="B52" s="23"/>
      <c r="C52" s="27"/>
      <c r="D52" s="27"/>
    </row>
    <row r="53" ht="15.75" customHeight="1">
      <c r="A53" s="23"/>
      <c r="B53" s="23"/>
      <c r="C53" s="27"/>
      <c r="D53" s="27"/>
    </row>
    <row r="54" ht="15.75" customHeight="1">
      <c r="A54" s="23"/>
      <c r="B54" s="23"/>
      <c r="C54" s="27"/>
      <c r="D54" s="27"/>
    </row>
    <row r="55" ht="15.75" customHeight="1">
      <c r="A55" s="23"/>
      <c r="B55" s="23"/>
      <c r="C55" s="27"/>
      <c r="D55" s="27"/>
    </row>
    <row r="56" ht="15.75" customHeight="1">
      <c r="A56" s="23"/>
      <c r="B56" s="23"/>
      <c r="C56" s="27"/>
      <c r="D56" s="27"/>
    </row>
    <row r="57" ht="15.75" customHeight="1">
      <c r="A57" s="23"/>
      <c r="B57" s="23"/>
      <c r="C57" s="27"/>
      <c r="D57" s="27"/>
    </row>
    <row r="58" ht="15.75" customHeight="1">
      <c r="A58" s="23"/>
      <c r="B58" s="23"/>
      <c r="C58" s="27"/>
      <c r="D58" s="27"/>
    </row>
    <row r="59" ht="15.75" customHeight="1">
      <c r="A59" s="23"/>
      <c r="B59" s="23"/>
      <c r="C59" s="27"/>
      <c r="D59" s="27"/>
    </row>
    <row r="60" ht="15.75" customHeight="1">
      <c r="A60" s="23"/>
      <c r="B60" s="23"/>
      <c r="C60" s="27"/>
      <c r="D60" s="27"/>
    </row>
    <row r="61" ht="15.75" customHeight="1">
      <c r="A61" s="23"/>
      <c r="B61" s="23"/>
      <c r="C61" s="27"/>
      <c r="D61" s="27"/>
    </row>
    <row r="62" ht="15.75" customHeight="1">
      <c r="A62" s="23"/>
      <c r="B62" s="23"/>
      <c r="C62" s="27"/>
      <c r="D62" s="27"/>
    </row>
    <row r="63" ht="15.75" customHeight="1">
      <c r="A63" s="23"/>
      <c r="B63" s="23"/>
      <c r="C63" s="27"/>
      <c r="D63" s="27"/>
    </row>
    <row r="64" ht="15.75" customHeight="1">
      <c r="A64" s="23"/>
      <c r="B64" s="23"/>
      <c r="C64" s="27"/>
      <c r="D64" s="27"/>
    </row>
    <row r="65" ht="15.75" customHeight="1">
      <c r="A65" s="23"/>
      <c r="B65" s="23"/>
      <c r="C65" s="27"/>
      <c r="D65" s="27"/>
    </row>
    <row r="66" ht="15.75" customHeight="1">
      <c r="A66" s="23"/>
      <c r="B66" s="23"/>
      <c r="C66" s="27"/>
      <c r="D66" s="27"/>
    </row>
    <row r="67" ht="15.75" customHeight="1">
      <c r="A67" s="23"/>
      <c r="B67" s="23"/>
      <c r="C67" s="27"/>
      <c r="D67" s="27"/>
    </row>
    <row r="68" ht="15.75" customHeight="1">
      <c r="A68" s="23"/>
      <c r="B68" s="23"/>
      <c r="C68" s="27"/>
      <c r="D68" s="27"/>
    </row>
    <row r="69" ht="15.75" customHeight="1">
      <c r="A69" s="23"/>
      <c r="B69" s="23"/>
      <c r="C69" s="27"/>
      <c r="D69" s="27"/>
    </row>
    <row r="70" ht="15.75" customHeight="1">
      <c r="A70" s="23"/>
      <c r="B70" s="23"/>
      <c r="C70" s="27"/>
      <c r="D70" s="27"/>
    </row>
    <row r="71" ht="15.75" customHeight="1">
      <c r="A71" s="23"/>
      <c r="B71" s="23"/>
      <c r="C71" s="27"/>
      <c r="D71" s="27"/>
    </row>
    <row r="72" ht="15.75" customHeight="1">
      <c r="A72" s="23"/>
      <c r="B72" s="23"/>
      <c r="C72" s="27"/>
      <c r="D72" s="27"/>
    </row>
    <row r="73" ht="15.75" customHeight="1">
      <c r="A73" s="23"/>
      <c r="B73" s="23"/>
      <c r="C73" s="27"/>
      <c r="D73" s="27"/>
    </row>
    <row r="74" ht="15.75" customHeight="1">
      <c r="A74" s="23"/>
      <c r="B74" s="23"/>
      <c r="C74" s="27"/>
      <c r="D74" s="27"/>
    </row>
    <row r="75" ht="15.75" customHeight="1">
      <c r="A75" s="23"/>
      <c r="B75" s="23"/>
      <c r="C75" s="27"/>
      <c r="D75" s="27"/>
    </row>
    <row r="76" ht="15.75" customHeight="1">
      <c r="A76" s="23"/>
      <c r="B76" s="23"/>
      <c r="C76" s="27"/>
      <c r="D76" s="27"/>
    </row>
    <row r="77" ht="15.75" customHeight="1">
      <c r="A77" s="23"/>
      <c r="B77" s="23"/>
      <c r="C77" s="27"/>
      <c r="D77" s="27"/>
    </row>
    <row r="78" ht="15.75" customHeight="1">
      <c r="A78" s="23"/>
      <c r="B78" s="23"/>
      <c r="C78" s="27"/>
      <c r="D78" s="27"/>
    </row>
    <row r="79" ht="15.75" customHeight="1">
      <c r="A79" s="23"/>
      <c r="B79" s="23"/>
      <c r="C79" s="27"/>
      <c r="D79" s="27"/>
    </row>
    <row r="80" ht="15.75" customHeight="1">
      <c r="A80" s="23"/>
      <c r="B80" s="23"/>
      <c r="C80" s="27"/>
      <c r="D80" s="27"/>
    </row>
    <row r="81" ht="15.75" customHeight="1">
      <c r="A81" s="23"/>
      <c r="B81" s="23"/>
      <c r="C81" s="27"/>
      <c r="D81" s="27"/>
    </row>
    <row r="82" ht="15.75" customHeight="1">
      <c r="A82" s="23"/>
      <c r="B82" s="23"/>
      <c r="C82" s="27"/>
      <c r="D82" s="27"/>
    </row>
    <row r="83" ht="15.75" customHeight="1">
      <c r="A83" s="23"/>
      <c r="B83" s="23"/>
      <c r="C83" s="27"/>
      <c r="D83" s="27"/>
    </row>
    <row r="84" ht="15.75" customHeight="1">
      <c r="A84" s="23"/>
      <c r="B84" s="23"/>
      <c r="C84" s="27"/>
      <c r="D84" s="27"/>
    </row>
    <row r="85" ht="15.75" customHeight="1">
      <c r="A85" s="23"/>
      <c r="B85" s="23"/>
      <c r="C85" s="27"/>
      <c r="D85" s="27"/>
    </row>
    <row r="86" ht="15.75" customHeight="1">
      <c r="A86" s="23"/>
      <c r="B86" s="23"/>
      <c r="C86" s="27"/>
      <c r="D86" s="27"/>
    </row>
    <row r="87" ht="15.75" customHeight="1">
      <c r="A87" s="23"/>
      <c r="B87" s="23"/>
      <c r="C87" s="27"/>
      <c r="D87" s="27"/>
    </row>
    <row r="88" ht="15.75" customHeight="1">
      <c r="A88" s="23"/>
      <c r="B88" s="23"/>
      <c r="C88" s="27"/>
      <c r="D88" s="27"/>
    </row>
    <row r="89" ht="15.75" customHeight="1">
      <c r="A89" s="23"/>
      <c r="B89" s="23"/>
      <c r="C89" s="27"/>
      <c r="D89" s="27"/>
    </row>
    <row r="90" ht="15.75" customHeight="1">
      <c r="A90" s="23"/>
      <c r="B90" s="23"/>
      <c r="C90" s="27"/>
      <c r="D90" s="27"/>
    </row>
    <row r="91" ht="15.75" customHeight="1">
      <c r="A91" s="23"/>
      <c r="B91" s="23"/>
      <c r="C91" s="27"/>
      <c r="D91" s="27"/>
    </row>
    <row r="92" ht="15.75" customHeight="1">
      <c r="A92" s="23"/>
      <c r="B92" s="23"/>
      <c r="C92" s="27"/>
      <c r="D92" s="27"/>
    </row>
    <row r="93" ht="15.75" customHeight="1">
      <c r="A93" s="23"/>
      <c r="B93" s="23"/>
      <c r="C93" s="27"/>
      <c r="D93" s="27"/>
    </row>
    <row r="94" ht="15.75" customHeight="1">
      <c r="A94" s="23"/>
      <c r="B94" s="23"/>
      <c r="C94" s="27"/>
      <c r="D94" s="27"/>
    </row>
    <row r="95" ht="15.75" customHeight="1">
      <c r="A95" s="23"/>
      <c r="B95" s="23"/>
      <c r="C95" s="27"/>
      <c r="D95" s="27"/>
    </row>
    <row r="96" ht="15.75" customHeight="1">
      <c r="A96" s="23"/>
      <c r="B96" s="23"/>
      <c r="C96" s="27"/>
      <c r="D96" s="27"/>
    </row>
    <row r="97" ht="15.75" customHeight="1">
      <c r="A97" s="23"/>
      <c r="B97" s="23"/>
      <c r="C97" s="27"/>
      <c r="D97" s="27"/>
    </row>
    <row r="98" ht="15.75" customHeight="1">
      <c r="A98" s="23"/>
      <c r="B98" s="23"/>
      <c r="C98" s="27"/>
      <c r="D98" s="27"/>
    </row>
    <row r="99" ht="15.75" customHeight="1">
      <c r="A99" s="23"/>
      <c r="B99" s="23"/>
      <c r="C99" s="27"/>
      <c r="D99" s="27"/>
    </row>
    <row r="100" ht="15.75" customHeight="1">
      <c r="A100" s="23"/>
      <c r="B100" s="23"/>
      <c r="C100" s="27"/>
      <c r="D100" s="27"/>
    </row>
    <row r="101" ht="15.75" customHeight="1">
      <c r="A101" s="23"/>
      <c r="B101" s="23"/>
      <c r="C101" s="27"/>
      <c r="D101" s="27"/>
    </row>
    <row r="102" ht="15.75" customHeight="1">
      <c r="A102" s="23"/>
      <c r="B102" s="23"/>
      <c r="C102" s="27"/>
      <c r="D102" s="27"/>
    </row>
    <row r="103" ht="15.75" customHeight="1">
      <c r="A103" s="23"/>
      <c r="B103" s="23"/>
      <c r="C103" s="27"/>
      <c r="D103" s="27"/>
    </row>
    <row r="104" ht="15.75" customHeight="1">
      <c r="A104" s="23"/>
      <c r="B104" s="23"/>
      <c r="C104" s="27"/>
      <c r="D104" s="27"/>
    </row>
    <row r="105" ht="15.75" customHeight="1">
      <c r="A105" s="23"/>
      <c r="B105" s="23"/>
      <c r="C105" s="27"/>
      <c r="D105" s="27"/>
    </row>
    <row r="106" ht="15.75" customHeight="1">
      <c r="A106" s="23"/>
      <c r="B106" s="23"/>
      <c r="C106" s="27"/>
      <c r="D106" s="27"/>
    </row>
    <row r="107" ht="15.75" customHeight="1">
      <c r="A107" s="23"/>
      <c r="B107" s="23"/>
      <c r="C107" s="27"/>
      <c r="D107" s="27"/>
    </row>
    <row r="108" ht="15.75" customHeight="1">
      <c r="A108" s="23"/>
      <c r="B108" s="23"/>
      <c r="C108" s="27"/>
      <c r="D108" s="27"/>
    </row>
    <row r="109" ht="15.75" customHeight="1">
      <c r="A109" s="23"/>
      <c r="B109" s="23"/>
      <c r="C109" s="27"/>
      <c r="D109" s="27"/>
    </row>
    <row r="110" ht="15.75" customHeight="1">
      <c r="A110" s="23"/>
      <c r="B110" s="23"/>
      <c r="C110" s="27"/>
      <c r="D110" s="27"/>
    </row>
    <row r="111" ht="15.75" customHeight="1">
      <c r="A111" s="23"/>
      <c r="B111" s="23"/>
      <c r="C111" s="27"/>
      <c r="D111" s="27"/>
    </row>
    <row r="112" ht="15.75" customHeight="1">
      <c r="A112" s="23"/>
      <c r="B112" s="23"/>
      <c r="C112" s="27"/>
      <c r="D112" s="27"/>
    </row>
    <row r="113" ht="15.75" customHeight="1">
      <c r="A113" s="23"/>
      <c r="B113" s="23"/>
      <c r="C113" s="27"/>
      <c r="D113" s="27"/>
    </row>
    <row r="114" ht="15.75" customHeight="1">
      <c r="A114" s="23"/>
      <c r="B114" s="23"/>
      <c r="C114" s="27"/>
      <c r="D114" s="27"/>
    </row>
    <row r="115" ht="15.75" customHeight="1">
      <c r="A115" s="23"/>
      <c r="B115" s="23"/>
      <c r="C115" s="27"/>
      <c r="D115" s="27"/>
    </row>
    <row r="116" ht="15.75" customHeight="1">
      <c r="A116" s="23"/>
      <c r="B116" s="23"/>
      <c r="C116" s="27"/>
      <c r="D116" s="27"/>
    </row>
    <row r="117" ht="15.75" customHeight="1">
      <c r="A117" s="23"/>
      <c r="B117" s="23"/>
      <c r="C117" s="27"/>
      <c r="D117" s="27"/>
    </row>
    <row r="118" ht="15.75" customHeight="1">
      <c r="A118" s="23"/>
      <c r="B118" s="23"/>
      <c r="C118" s="27"/>
      <c r="D118" s="27"/>
    </row>
    <row r="119" ht="15.75" customHeight="1">
      <c r="A119" s="23"/>
      <c r="B119" s="23"/>
      <c r="C119" s="27"/>
      <c r="D119" s="27"/>
    </row>
    <row r="120" ht="15.75" customHeight="1">
      <c r="A120" s="23"/>
      <c r="B120" s="23"/>
      <c r="C120" s="27"/>
      <c r="D120" s="27"/>
    </row>
    <row r="121" ht="15.75" customHeight="1">
      <c r="A121" s="23"/>
      <c r="B121" s="23"/>
      <c r="C121" s="27"/>
      <c r="D121" s="27"/>
    </row>
    <row r="122" ht="15.75" customHeight="1">
      <c r="A122" s="23"/>
      <c r="B122" s="23"/>
      <c r="C122" s="27"/>
      <c r="D122" s="27"/>
    </row>
    <row r="123" ht="15.75" customHeight="1">
      <c r="A123" s="23"/>
      <c r="B123" s="23"/>
      <c r="C123" s="27"/>
      <c r="D123" s="27"/>
    </row>
    <row r="124" ht="15.75" customHeight="1">
      <c r="A124" s="23"/>
      <c r="B124" s="23"/>
      <c r="C124" s="27"/>
      <c r="D124" s="27"/>
    </row>
    <row r="125" ht="15.75" customHeight="1">
      <c r="A125" s="23"/>
      <c r="B125" s="23"/>
      <c r="C125" s="27"/>
      <c r="D125" s="27"/>
    </row>
    <row r="126" ht="15.75" customHeight="1">
      <c r="A126" s="23"/>
      <c r="B126" s="23"/>
      <c r="C126" s="27"/>
      <c r="D126" s="27"/>
    </row>
    <row r="127" ht="15.75" customHeight="1">
      <c r="A127" s="23"/>
      <c r="B127" s="23"/>
      <c r="C127" s="27"/>
      <c r="D127" s="27"/>
    </row>
    <row r="128" ht="15.75" customHeight="1">
      <c r="A128" s="23"/>
      <c r="B128" s="23"/>
      <c r="C128" s="27"/>
      <c r="D128" s="27"/>
    </row>
    <row r="129" ht="15.75" customHeight="1">
      <c r="A129" s="23"/>
      <c r="B129" s="23"/>
      <c r="C129" s="27"/>
      <c r="D129" s="27"/>
    </row>
    <row r="130" ht="15.75" customHeight="1">
      <c r="A130" s="23"/>
      <c r="B130" s="23"/>
      <c r="C130" s="27"/>
      <c r="D130" s="27"/>
    </row>
    <row r="131" ht="15.75" customHeight="1">
      <c r="A131" s="23"/>
      <c r="B131" s="23"/>
      <c r="C131" s="27"/>
      <c r="D131" s="27"/>
    </row>
    <row r="132" ht="15.75" customHeight="1">
      <c r="A132" s="23"/>
      <c r="B132" s="23"/>
      <c r="C132" s="27"/>
      <c r="D132" s="27"/>
    </row>
    <row r="133" ht="15.75" customHeight="1">
      <c r="A133" s="23"/>
      <c r="B133" s="23"/>
      <c r="C133" s="27"/>
      <c r="D133" s="27"/>
    </row>
    <row r="134" ht="15.75" customHeight="1">
      <c r="A134" s="23"/>
      <c r="B134" s="23"/>
      <c r="C134" s="27"/>
      <c r="D134" s="27"/>
    </row>
    <row r="135" ht="15.75" customHeight="1">
      <c r="A135" s="23"/>
      <c r="B135" s="23"/>
      <c r="C135" s="27"/>
      <c r="D135" s="27"/>
    </row>
    <row r="136" ht="15.75" customHeight="1">
      <c r="A136" s="23"/>
      <c r="B136" s="23"/>
      <c r="C136" s="27"/>
      <c r="D136" s="27"/>
    </row>
    <row r="137" ht="15.75" customHeight="1">
      <c r="A137" s="23"/>
      <c r="B137" s="23"/>
      <c r="C137" s="27"/>
      <c r="D137" s="27"/>
    </row>
    <row r="138" ht="15.75" customHeight="1">
      <c r="A138" s="23"/>
      <c r="B138" s="23"/>
      <c r="C138" s="27"/>
      <c r="D138" s="27"/>
    </row>
    <row r="139" ht="15.75" customHeight="1">
      <c r="A139" s="23"/>
      <c r="B139" s="23"/>
      <c r="C139" s="27"/>
      <c r="D139" s="27"/>
    </row>
    <row r="140" ht="15.75" customHeight="1">
      <c r="A140" s="23"/>
      <c r="B140" s="23"/>
      <c r="C140" s="27"/>
      <c r="D140" s="27"/>
    </row>
    <row r="141" ht="15.75" customHeight="1">
      <c r="A141" s="23"/>
      <c r="B141" s="23"/>
      <c r="C141" s="27"/>
      <c r="D141" s="27"/>
    </row>
    <row r="142" ht="15.75" customHeight="1">
      <c r="A142" s="23"/>
      <c r="B142" s="23"/>
      <c r="C142" s="27"/>
      <c r="D142" s="27"/>
    </row>
    <row r="143" ht="15.75" customHeight="1">
      <c r="A143" s="23"/>
      <c r="B143" s="23"/>
      <c r="C143" s="27"/>
      <c r="D143" s="27"/>
    </row>
    <row r="144" ht="15.75" customHeight="1">
      <c r="A144" s="23"/>
      <c r="B144" s="23"/>
      <c r="C144" s="27"/>
      <c r="D144" s="27"/>
    </row>
    <row r="145" ht="15.75" customHeight="1">
      <c r="A145" s="23"/>
      <c r="B145" s="23"/>
      <c r="C145" s="27"/>
      <c r="D145" s="27"/>
    </row>
    <row r="146" ht="15.75" customHeight="1">
      <c r="A146" s="23"/>
      <c r="B146" s="23"/>
      <c r="C146" s="27"/>
      <c r="D146" s="27"/>
    </row>
    <row r="147" ht="15.75" customHeight="1">
      <c r="A147" s="23"/>
      <c r="B147" s="23"/>
      <c r="C147" s="27"/>
      <c r="D147" s="27"/>
    </row>
    <row r="148" ht="15.75" customHeight="1">
      <c r="A148" s="23"/>
      <c r="B148" s="23"/>
      <c r="C148" s="27"/>
      <c r="D148" s="27"/>
    </row>
    <row r="149" ht="15.75" customHeight="1">
      <c r="A149" s="23"/>
      <c r="B149" s="23"/>
      <c r="C149" s="27"/>
      <c r="D149" s="27"/>
    </row>
    <row r="150" ht="15.75" customHeight="1">
      <c r="A150" s="23"/>
      <c r="B150" s="23"/>
      <c r="C150" s="27"/>
      <c r="D150" s="27"/>
    </row>
    <row r="151" ht="15.75" customHeight="1">
      <c r="A151" s="23"/>
      <c r="B151" s="23"/>
      <c r="C151" s="27"/>
      <c r="D151" s="27"/>
    </row>
    <row r="152" ht="15.75" customHeight="1">
      <c r="A152" s="23"/>
      <c r="B152" s="23"/>
      <c r="C152" s="27"/>
      <c r="D152" s="27"/>
    </row>
    <row r="153" ht="15.75" customHeight="1">
      <c r="A153" s="23"/>
      <c r="B153" s="23"/>
      <c r="C153" s="27"/>
      <c r="D153" s="27"/>
    </row>
    <row r="154" ht="15.75" customHeight="1">
      <c r="A154" s="23"/>
      <c r="B154" s="23"/>
      <c r="C154" s="27"/>
      <c r="D154" s="27"/>
    </row>
    <row r="155" ht="15.75" customHeight="1">
      <c r="A155" s="23"/>
      <c r="B155" s="23"/>
      <c r="C155" s="27"/>
      <c r="D155" s="27"/>
    </row>
    <row r="156" ht="15.75" customHeight="1">
      <c r="A156" s="23"/>
      <c r="B156" s="23"/>
      <c r="C156" s="27"/>
      <c r="D156" s="27"/>
    </row>
    <row r="157" ht="15.75" customHeight="1">
      <c r="A157" s="23"/>
      <c r="B157" s="23"/>
      <c r="C157" s="27"/>
      <c r="D157" s="27"/>
    </row>
    <row r="158" ht="15.75" customHeight="1">
      <c r="A158" s="23"/>
      <c r="B158" s="23"/>
      <c r="C158" s="27"/>
      <c r="D158" s="27"/>
    </row>
    <row r="159" ht="15.75" customHeight="1">
      <c r="A159" s="23"/>
      <c r="B159" s="23"/>
      <c r="C159" s="27"/>
      <c r="D159" s="27"/>
    </row>
    <row r="160" ht="15.75" customHeight="1">
      <c r="A160" s="23"/>
      <c r="B160" s="23"/>
      <c r="C160" s="27"/>
      <c r="D160" s="27"/>
    </row>
    <row r="161" ht="15.75" customHeight="1">
      <c r="A161" s="23"/>
      <c r="B161" s="23"/>
      <c r="C161" s="27"/>
      <c r="D161" s="27"/>
    </row>
    <row r="162" ht="15.75" customHeight="1">
      <c r="A162" s="23"/>
      <c r="B162" s="23"/>
      <c r="C162" s="27"/>
      <c r="D162" s="27"/>
    </row>
    <row r="163" ht="15.75" customHeight="1">
      <c r="A163" s="23"/>
      <c r="B163" s="23"/>
      <c r="C163" s="27"/>
      <c r="D163" s="27"/>
    </row>
    <row r="164" ht="15.75" customHeight="1">
      <c r="A164" s="23"/>
      <c r="B164" s="23"/>
      <c r="C164" s="27"/>
      <c r="D164" s="27"/>
    </row>
    <row r="165" ht="15.75" customHeight="1">
      <c r="A165" s="23"/>
      <c r="B165" s="23"/>
      <c r="C165" s="27"/>
      <c r="D165" s="27"/>
    </row>
    <row r="166" ht="15.75" customHeight="1">
      <c r="A166" s="23"/>
      <c r="B166" s="23"/>
      <c r="C166" s="27"/>
      <c r="D166" s="27"/>
    </row>
    <row r="167" ht="15.75" customHeight="1">
      <c r="A167" s="23"/>
      <c r="B167" s="23"/>
      <c r="C167" s="27"/>
      <c r="D167" s="27"/>
    </row>
    <row r="168" ht="15.75" customHeight="1">
      <c r="A168" s="23"/>
      <c r="B168" s="23"/>
      <c r="C168" s="27"/>
      <c r="D168" s="27"/>
    </row>
    <row r="169" ht="15.75" customHeight="1">
      <c r="A169" s="23"/>
      <c r="B169" s="23"/>
      <c r="C169" s="27"/>
      <c r="D169" s="27"/>
    </row>
    <row r="170" ht="15.75" customHeight="1">
      <c r="A170" s="23"/>
      <c r="B170" s="23"/>
      <c r="C170" s="27"/>
      <c r="D170" s="27"/>
    </row>
    <row r="171" ht="15.75" customHeight="1">
      <c r="A171" s="23"/>
      <c r="B171" s="23"/>
      <c r="C171" s="27"/>
      <c r="D171" s="27"/>
    </row>
    <row r="172" ht="15.75" customHeight="1">
      <c r="A172" s="23"/>
      <c r="B172" s="23"/>
      <c r="C172" s="27"/>
      <c r="D172" s="27"/>
    </row>
    <row r="173" ht="15.75" customHeight="1">
      <c r="A173" s="23"/>
      <c r="B173" s="23"/>
      <c r="C173" s="27"/>
      <c r="D173" s="27"/>
    </row>
    <row r="174" ht="15.75" customHeight="1">
      <c r="A174" s="23"/>
      <c r="B174" s="23"/>
      <c r="C174" s="27"/>
      <c r="D174" s="27"/>
    </row>
    <row r="175" ht="15.75" customHeight="1">
      <c r="A175" s="23"/>
      <c r="B175" s="23"/>
      <c r="C175" s="27"/>
      <c r="D175" s="27"/>
    </row>
    <row r="176" ht="15.75" customHeight="1">
      <c r="A176" s="23"/>
      <c r="B176" s="23"/>
      <c r="C176" s="27"/>
      <c r="D176" s="27"/>
    </row>
    <row r="177" ht="15.75" customHeight="1">
      <c r="A177" s="23"/>
      <c r="B177" s="23"/>
      <c r="C177" s="27"/>
      <c r="D177" s="27"/>
    </row>
    <row r="178" ht="15.75" customHeight="1">
      <c r="A178" s="23"/>
      <c r="B178" s="23"/>
      <c r="C178" s="27"/>
      <c r="D178" s="27"/>
    </row>
    <row r="179" ht="15.75" customHeight="1">
      <c r="A179" s="23"/>
      <c r="B179" s="23"/>
      <c r="C179" s="27"/>
      <c r="D179" s="27"/>
    </row>
    <row r="180" ht="15.75" customHeight="1">
      <c r="A180" s="23"/>
      <c r="B180" s="23"/>
      <c r="C180" s="27"/>
      <c r="D180" s="27"/>
    </row>
    <row r="181" ht="15.75" customHeight="1">
      <c r="A181" s="23"/>
      <c r="B181" s="23"/>
      <c r="C181" s="27"/>
      <c r="D181" s="27"/>
    </row>
    <row r="182" ht="15.75" customHeight="1">
      <c r="A182" s="23"/>
      <c r="B182" s="23"/>
      <c r="C182" s="27"/>
      <c r="D182" s="27"/>
    </row>
    <row r="183" ht="15.75" customHeight="1">
      <c r="A183" s="23"/>
      <c r="B183" s="23"/>
      <c r="C183" s="27"/>
      <c r="D183" s="27"/>
    </row>
    <row r="184" ht="15.75" customHeight="1">
      <c r="A184" s="23"/>
      <c r="B184" s="23"/>
      <c r="C184" s="27"/>
      <c r="D184" s="27"/>
    </row>
    <row r="185" ht="15.75" customHeight="1">
      <c r="A185" s="23"/>
      <c r="B185" s="23"/>
      <c r="C185" s="27"/>
      <c r="D185" s="27"/>
    </row>
    <row r="186" ht="15.75" customHeight="1">
      <c r="A186" s="23"/>
      <c r="B186" s="23"/>
      <c r="C186" s="27"/>
      <c r="D186" s="27"/>
    </row>
    <row r="187" ht="15.75" customHeight="1">
      <c r="A187" s="23"/>
      <c r="B187" s="23"/>
      <c r="C187" s="27"/>
      <c r="D187" s="27"/>
    </row>
    <row r="188" ht="15.75" customHeight="1">
      <c r="A188" s="23"/>
      <c r="B188" s="23"/>
      <c r="C188" s="27"/>
      <c r="D188" s="27"/>
    </row>
    <row r="189" ht="15.75" customHeight="1">
      <c r="A189" s="23"/>
      <c r="B189" s="23"/>
      <c r="C189" s="27"/>
      <c r="D189" s="27"/>
    </row>
    <row r="190" ht="15.75" customHeight="1">
      <c r="A190" s="23"/>
      <c r="B190" s="23"/>
      <c r="C190" s="27"/>
      <c r="D190" s="27"/>
    </row>
    <row r="191" ht="15.75" customHeight="1">
      <c r="A191" s="23"/>
      <c r="B191" s="23"/>
      <c r="C191" s="27"/>
      <c r="D191" s="27"/>
    </row>
    <row r="192" ht="15.75" customHeight="1">
      <c r="A192" s="23"/>
      <c r="B192" s="23"/>
      <c r="C192" s="27"/>
      <c r="D192" s="27"/>
    </row>
    <row r="193" ht="15.75" customHeight="1">
      <c r="A193" s="23"/>
      <c r="B193" s="23"/>
      <c r="C193" s="27"/>
      <c r="D193" s="27"/>
    </row>
    <row r="194" ht="15.75" customHeight="1">
      <c r="A194" s="23"/>
      <c r="B194" s="23"/>
      <c r="C194" s="27"/>
      <c r="D194" s="27"/>
    </row>
    <row r="195" ht="15.75" customHeight="1">
      <c r="A195" s="23"/>
      <c r="B195" s="23"/>
      <c r="C195" s="27"/>
      <c r="D195" s="27"/>
    </row>
    <row r="196" ht="15.75" customHeight="1">
      <c r="A196" s="23"/>
      <c r="B196" s="23"/>
      <c r="C196" s="27"/>
      <c r="D196" s="27"/>
    </row>
    <row r="197" ht="15.75" customHeight="1">
      <c r="A197" s="23"/>
      <c r="B197" s="23"/>
      <c r="C197" s="27"/>
      <c r="D197" s="27"/>
    </row>
    <row r="198" ht="15.75" customHeight="1">
      <c r="A198" s="23"/>
      <c r="B198" s="23"/>
      <c r="C198" s="27"/>
      <c r="D198" s="27"/>
    </row>
    <row r="199" ht="15.75" customHeight="1">
      <c r="A199" s="23"/>
      <c r="B199" s="23"/>
      <c r="C199" s="27"/>
      <c r="D199" s="27"/>
    </row>
    <row r="200" ht="15.75" customHeight="1">
      <c r="A200" s="23"/>
      <c r="B200" s="23"/>
      <c r="C200" s="27"/>
      <c r="D200" s="27"/>
    </row>
    <row r="201" ht="15.75" customHeight="1">
      <c r="A201" s="23"/>
      <c r="B201" s="23"/>
      <c r="C201" s="27"/>
      <c r="D201" s="27"/>
    </row>
    <row r="202" ht="15.75" customHeight="1">
      <c r="A202" s="23"/>
      <c r="B202" s="23"/>
      <c r="C202" s="27"/>
      <c r="D202" s="27"/>
    </row>
    <row r="203" ht="15.75" customHeight="1">
      <c r="A203" s="23"/>
      <c r="B203" s="23"/>
      <c r="C203" s="27"/>
      <c r="D203" s="27"/>
    </row>
    <row r="204" ht="15.75" customHeight="1">
      <c r="A204" s="23"/>
      <c r="B204" s="23"/>
      <c r="C204" s="27"/>
      <c r="D204" s="27"/>
    </row>
    <row r="205" ht="15.75" customHeight="1">
      <c r="A205" s="23"/>
      <c r="B205" s="23"/>
      <c r="C205" s="27"/>
      <c r="D205" s="27"/>
    </row>
    <row r="206" ht="15.75" customHeight="1">
      <c r="A206" s="23"/>
      <c r="B206" s="23"/>
      <c r="C206" s="27"/>
      <c r="D206" s="27"/>
    </row>
    <row r="207" ht="15.75" customHeight="1">
      <c r="A207" s="23"/>
      <c r="B207" s="23"/>
      <c r="C207" s="27"/>
      <c r="D207" s="27"/>
    </row>
    <row r="208" ht="15.75" customHeight="1">
      <c r="A208" s="23"/>
      <c r="B208" s="23"/>
      <c r="C208" s="27"/>
      <c r="D208" s="27"/>
    </row>
    <row r="209" ht="15.75" customHeight="1">
      <c r="A209" s="23"/>
      <c r="B209" s="23"/>
      <c r="C209" s="27"/>
      <c r="D209" s="27"/>
    </row>
    <row r="210" ht="15.75" customHeight="1">
      <c r="A210" s="23"/>
      <c r="B210" s="23"/>
      <c r="C210" s="27"/>
      <c r="D210" s="27"/>
    </row>
    <row r="211" ht="15.75" customHeight="1">
      <c r="A211" s="23"/>
      <c r="B211" s="23"/>
      <c r="C211" s="27"/>
      <c r="D211" s="27"/>
    </row>
    <row r="212" ht="15.75" customHeight="1">
      <c r="A212" s="23"/>
      <c r="B212" s="23"/>
      <c r="C212" s="27"/>
      <c r="D212" s="27"/>
    </row>
    <row r="213" ht="15.75" customHeight="1">
      <c r="A213" s="23"/>
      <c r="B213" s="23"/>
      <c r="C213" s="27"/>
      <c r="D213" s="27"/>
    </row>
    <row r="214" ht="15.75" customHeight="1">
      <c r="A214" s="23"/>
      <c r="B214" s="23"/>
      <c r="C214" s="27"/>
      <c r="D214" s="27"/>
    </row>
    <row r="215" ht="15.75" customHeight="1">
      <c r="A215" s="23"/>
      <c r="B215" s="23"/>
      <c r="C215" s="27"/>
      <c r="D215" s="27"/>
    </row>
    <row r="216" ht="15.75" customHeight="1">
      <c r="A216" s="23"/>
      <c r="B216" s="23"/>
      <c r="C216" s="27"/>
      <c r="D216" s="27"/>
    </row>
    <row r="217" ht="15.75" customHeight="1">
      <c r="A217" s="23"/>
      <c r="B217" s="23"/>
      <c r="C217" s="27"/>
      <c r="D217" s="27"/>
    </row>
    <row r="218" ht="15.75" customHeight="1">
      <c r="A218" s="23"/>
      <c r="B218" s="23"/>
      <c r="C218" s="27"/>
      <c r="D218" s="27"/>
    </row>
    <row r="219" ht="15.75" customHeight="1">
      <c r="A219" s="23"/>
      <c r="B219" s="23"/>
      <c r="C219" s="27"/>
      <c r="D219" s="27"/>
    </row>
    <row r="220" ht="15.75" customHeight="1">
      <c r="A220" s="23"/>
      <c r="B220" s="23"/>
      <c r="C220" s="27"/>
      <c r="D220" s="27"/>
    </row>
    <row r="221" ht="15.75" customHeight="1">
      <c r="A221" s="23"/>
      <c r="B221" s="23"/>
      <c r="C221" s="27"/>
      <c r="D221" s="27"/>
    </row>
    <row r="222" ht="15.75" customHeight="1">
      <c r="A222" s="23"/>
      <c r="B222" s="23"/>
      <c r="C222" s="27"/>
      <c r="D222" s="27"/>
    </row>
    <row r="223" ht="15.75" customHeight="1">
      <c r="A223" s="23"/>
      <c r="B223" s="23"/>
      <c r="C223" s="27"/>
      <c r="D223" s="27"/>
    </row>
    <row r="224" ht="15.75" customHeight="1">
      <c r="A224" s="23"/>
      <c r="B224" s="23"/>
      <c r="C224" s="27"/>
      <c r="D224" s="27"/>
    </row>
    <row r="225" ht="15.75" customHeight="1">
      <c r="A225" s="23"/>
      <c r="B225" s="23"/>
      <c r="C225" s="27"/>
      <c r="D225" s="27"/>
    </row>
    <row r="226" ht="15.75" customHeight="1">
      <c r="A226" s="23"/>
      <c r="B226" s="23"/>
      <c r="C226" s="27"/>
      <c r="D226" s="27"/>
    </row>
    <row r="227" ht="15.75" customHeight="1">
      <c r="A227" s="23"/>
      <c r="B227" s="23"/>
      <c r="C227" s="27"/>
      <c r="D227" s="27"/>
    </row>
    <row r="228" ht="15.75" customHeight="1">
      <c r="A228" s="23"/>
      <c r="B228" s="23"/>
      <c r="C228" s="27"/>
      <c r="D228" s="27"/>
    </row>
    <row r="229" ht="15.75" customHeight="1">
      <c r="A229" s="23"/>
      <c r="B229" s="23"/>
      <c r="C229" s="27"/>
      <c r="D229" s="27"/>
    </row>
    <row r="230" ht="15.75" customHeight="1">
      <c r="A230" s="23"/>
      <c r="B230" s="23"/>
      <c r="C230" s="27"/>
      <c r="D230" s="27"/>
    </row>
    <row r="231" ht="15.75" customHeight="1">
      <c r="A231" s="23"/>
      <c r="B231" s="23"/>
      <c r="C231" s="27"/>
      <c r="D231" s="27"/>
    </row>
    <row r="232" ht="15.75" customHeight="1">
      <c r="A232" s="23"/>
      <c r="B232" s="23"/>
      <c r="C232" s="27"/>
      <c r="D232" s="27"/>
    </row>
    <row r="233" ht="15.75" customHeight="1">
      <c r="A233" s="23"/>
      <c r="B233" s="23"/>
      <c r="C233" s="27"/>
      <c r="D233" s="27"/>
    </row>
    <row r="234" ht="15.75" customHeight="1">
      <c r="A234" s="23"/>
      <c r="B234" s="23"/>
      <c r="C234" s="27"/>
      <c r="D234" s="27"/>
    </row>
    <row r="235" ht="15.75" customHeight="1">
      <c r="A235" s="23"/>
      <c r="B235" s="23"/>
      <c r="C235" s="27"/>
      <c r="D235" s="27"/>
    </row>
    <row r="236" ht="15.75" customHeight="1">
      <c r="A236" s="23"/>
      <c r="B236" s="23"/>
      <c r="C236" s="27"/>
      <c r="D236" s="27"/>
    </row>
    <row r="237" ht="15.75" customHeight="1">
      <c r="A237" s="23"/>
      <c r="B237" s="23"/>
      <c r="C237" s="27"/>
      <c r="D237" s="27"/>
    </row>
    <row r="238" ht="15.75" customHeight="1">
      <c r="A238" s="23"/>
      <c r="B238" s="23"/>
      <c r="C238" s="27"/>
      <c r="D238" s="27"/>
    </row>
    <row r="239" ht="15.75" customHeight="1">
      <c r="A239" s="23"/>
      <c r="B239" s="23"/>
      <c r="C239" s="27"/>
      <c r="D239" s="27"/>
    </row>
    <row r="240" ht="15.75" customHeight="1">
      <c r="A240" s="23"/>
      <c r="B240" s="23"/>
      <c r="C240" s="27"/>
      <c r="D240" s="27"/>
    </row>
    <row r="241" ht="15.75" customHeight="1">
      <c r="A241" s="23"/>
      <c r="B241" s="23"/>
      <c r="C241" s="27"/>
      <c r="D241" s="27"/>
    </row>
    <row r="242" ht="15.75" customHeight="1">
      <c r="A242" s="23"/>
      <c r="B242" s="23"/>
      <c r="C242" s="27"/>
      <c r="D242" s="27"/>
    </row>
    <row r="243" ht="15.75" customHeight="1">
      <c r="A243" s="23"/>
      <c r="B243" s="23"/>
      <c r="C243" s="27"/>
      <c r="D243" s="27"/>
    </row>
    <row r="244" ht="15.75" customHeight="1">
      <c r="A244" s="23"/>
      <c r="B244" s="23"/>
      <c r="C244" s="27"/>
      <c r="D244" s="27"/>
    </row>
    <row r="245" ht="15.75" customHeight="1">
      <c r="A245" s="23"/>
      <c r="B245" s="23"/>
      <c r="C245" s="27"/>
      <c r="D245" s="27"/>
    </row>
    <row r="246" ht="15.75" customHeight="1">
      <c r="A246" s="23"/>
      <c r="B246" s="23"/>
      <c r="C246" s="27"/>
      <c r="D246" s="27"/>
    </row>
    <row r="247" ht="15.75" customHeight="1">
      <c r="A247" s="23"/>
      <c r="B247" s="23"/>
      <c r="C247" s="27"/>
      <c r="D247" s="27"/>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64.5"/>
    <col customWidth="1" min="3" max="3" width="12.63"/>
    <col customWidth="1" min="9" max="9" width="29.25"/>
  </cols>
  <sheetData>
    <row r="1">
      <c r="A1" s="84" t="s">
        <v>150</v>
      </c>
      <c r="B1" s="85" t="s">
        <v>151</v>
      </c>
      <c r="C1" s="85" t="s">
        <v>152</v>
      </c>
      <c r="D1" s="86"/>
      <c r="E1" s="86"/>
      <c r="F1" s="86"/>
      <c r="G1" s="86"/>
      <c r="H1" s="86"/>
      <c r="I1" s="86"/>
      <c r="J1" s="86"/>
      <c r="K1" s="86"/>
      <c r="L1" s="86"/>
      <c r="M1" s="86"/>
      <c r="N1" s="86"/>
      <c r="O1" s="86"/>
      <c r="P1" s="86"/>
      <c r="Q1" s="86"/>
      <c r="R1" s="86"/>
      <c r="S1" s="86"/>
      <c r="T1" s="86"/>
      <c r="U1" s="86"/>
      <c r="V1" s="86"/>
      <c r="W1" s="86"/>
      <c r="X1" s="86"/>
      <c r="Y1" s="86"/>
    </row>
    <row r="2">
      <c r="A2" s="87" t="s">
        <v>153</v>
      </c>
      <c r="B2" s="88">
        <v>0.655</v>
      </c>
      <c r="C2" s="89">
        <v>36.0</v>
      </c>
      <c r="D2" s="90"/>
      <c r="E2" s="90"/>
      <c r="F2" s="90"/>
      <c r="G2" s="90"/>
      <c r="H2" s="90"/>
      <c r="I2" s="90"/>
      <c r="J2" s="90"/>
      <c r="K2" s="90"/>
      <c r="L2" s="90"/>
      <c r="M2" s="90"/>
      <c r="N2" s="90"/>
      <c r="O2" s="90"/>
      <c r="P2" s="90"/>
      <c r="Q2" s="90"/>
      <c r="R2" s="90"/>
      <c r="S2" s="90"/>
      <c r="T2" s="90"/>
      <c r="U2" s="90"/>
      <c r="V2" s="90"/>
      <c r="W2" s="90"/>
      <c r="X2" s="90"/>
      <c r="Y2" s="90"/>
    </row>
    <row r="3">
      <c r="A3" s="87" t="s">
        <v>154</v>
      </c>
      <c r="B3" s="88">
        <v>0.618</v>
      </c>
      <c r="C3" s="89">
        <v>34.0</v>
      </c>
      <c r="D3" s="90"/>
      <c r="E3" s="90"/>
      <c r="F3" s="90"/>
      <c r="G3" s="90"/>
      <c r="H3" s="90"/>
      <c r="I3" s="90"/>
      <c r="J3" s="90"/>
      <c r="K3" s="90"/>
      <c r="L3" s="90"/>
      <c r="M3" s="90"/>
      <c r="N3" s="90"/>
      <c r="O3" s="90"/>
      <c r="P3" s="90"/>
      <c r="Q3" s="90"/>
      <c r="R3" s="90"/>
      <c r="S3" s="90"/>
      <c r="T3" s="90"/>
      <c r="U3" s="90"/>
      <c r="V3" s="90"/>
      <c r="W3" s="90"/>
      <c r="X3" s="90"/>
      <c r="Y3" s="90"/>
    </row>
    <row r="4">
      <c r="A4" s="87" t="s">
        <v>155</v>
      </c>
      <c r="B4" s="88">
        <v>0.6</v>
      </c>
      <c r="C4" s="89">
        <v>33.0</v>
      </c>
      <c r="D4" s="90"/>
      <c r="E4" s="90"/>
      <c r="F4" s="90"/>
      <c r="G4" s="90"/>
      <c r="H4" s="90"/>
      <c r="I4" s="90"/>
      <c r="J4" s="90"/>
      <c r="K4" s="90"/>
      <c r="L4" s="90"/>
      <c r="M4" s="90"/>
      <c r="N4" s="90"/>
      <c r="O4" s="90"/>
      <c r="P4" s="90"/>
      <c r="Q4" s="90"/>
      <c r="R4" s="90"/>
      <c r="S4" s="90"/>
      <c r="T4" s="90"/>
      <c r="U4" s="90"/>
      <c r="V4" s="90"/>
      <c r="W4" s="90"/>
      <c r="X4" s="90"/>
      <c r="Y4" s="90"/>
    </row>
    <row r="5">
      <c r="A5" s="87" t="s">
        <v>156</v>
      </c>
      <c r="B5" s="88">
        <v>0.582</v>
      </c>
      <c r="C5" s="89">
        <v>32.0</v>
      </c>
      <c r="D5" s="90"/>
      <c r="E5" s="90"/>
      <c r="F5" s="90"/>
      <c r="G5" s="90"/>
      <c r="H5" s="90"/>
      <c r="I5" s="90"/>
      <c r="J5" s="90"/>
      <c r="K5" s="90"/>
      <c r="L5" s="90"/>
      <c r="M5" s="90"/>
      <c r="N5" s="90"/>
      <c r="O5" s="90"/>
      <c r="P5" s="90"/>
      <c r="Q5" s="90"/>
      <c r="R5" s="90"/>
      <c r="S5" s="90"/>
      <c r="T5" s="90"/>
      <c r="U5" s="90"/>
      <c r="V5" s="90"/>
      <c r="W5" s="90"/>
      <c r="X5" s="90"/>
      <c r="Y5" s="90"/>
    </row>
    <row r="6">
      <c r="A6" s="91" t="s">
        <v>157</v>
      </c>
      <c r="B6" s="92">
        <v>0.382</v>
      </c>
      <c r="C6" s="93">
        <v>21.0</v>
      </c>
      <c r="D6" s="94"/>
      <c r="E6" s="94"/>
      <c r="F6" s="94"/>
      <c r="G6" s="94"/>
      <c r="H6" s="94"/>
      <c r="I6" s="94"/>
      <c r="J6" s="94"/>
      <c r="K6" s="94"/>
      <c r="L6" s="94"/>
      <c r="M6" s="94"/>
      <c r="N6" s="94"/>
      <c r="O6" s="94"/>
      <c r="P6" s="94"/>
      <c r="Q6" s="94"/>
      <c r="R6" s="94"/>
      <c r="S6" s="94"/>
      <c r="T6" s="94"/>
      <c r="U6" s="94"/>
      <c r="V6" s="94"/>
      <c r="W6" s="94"/>
      <c r="X6" s="94"/>
      <c r="Y6" s="94"/>
    </row>
    <row r="7">
      <c r="A7" s="95" t="s">
        <v>158</v>
      </c>
      <c r="B7" s="96">
        <f>C7/55</f>
        <v>0.07272727273</v>
      </c>
      <c r="C7" s="97">
        <f>2+2</f>
        <v>4</v>
      </c>
      <c r="D7" s="98" t="s">
        <v>159</v>
      </c>
      <c r="E7" s="99"/>
      <c r="F7" s="99"/>
      <c r="G7" s="99"/>
      <c r="H7" s="99"/>
      <c r="I7" s="99"/>
      <c r="J7" s="99"/>
      <c r="K7" s="99"/>
      <c r="L7" s="99"/>
      <c r="M7" s="99"/>
      <c r="N7" s="99"/>
      <c r="O7" s="99"/>
      <c r="P7" s="99"/>
      <c r="Q7" s="99"/>
      <c r="R7" s="99"/>
      <c r="S7" s="99"/>
      <c r="T7" s="99"/>
      <c r="U7" s="99"/>
      <c r="V7" s="99"/>
      <c r="W7" s="99"/>
      <c r="X7" s="99"/>
      <c r="Y7" s="99"/>
    </row>
    <row r="8">
      <c r="A8" s="95" t="s">
        <v>160</v>
      </c>
      <c r="B8" s="96">
        <v>0.055</v>
      </c>
      <c r="C8" s="97">
        <v>3.0</v>
      </c>
      <c r="D8" s="98" t="s">
        <v>161</v>
      </c>
      <c r="E8" s="99"/>
      <c r="F8" s="99"/>
      <c r="G8" s="99"/>
      <c r="H8" s="99"/>
      <c r="I8" s="99"/>
      <c r="J8" s="99"/>
      <c r="K8" s="99"/>
      <c r="L8" s="99"/>
      <c r="M8" s="99"/>
      <c r="N8" s="99"/>
      <c r="O8" s="99"/>
      <c r="P8" s="99"/>
      <c r="Q8" s="99"/>
      <c r="R8" s="99"/>
      <c r="S8" s="99"/>
      <c r="T8" s="99"/>
      <c r="U8" s="99"/>
      <c r="V8" s="99"/>
      <c r="W8" s="99"/>
      <c r="X8" s="99"/>
      <c r="Y8" s="99"/>
    </row>
    <row r="9">
      <c r="B9" s="100"/>
    </row>
    <row r="10">
      <c r="B10" s="100"/>
      <c r="I10" s="101">
        <f>4/55</f>
        <v>0.07272727273</v>
      </c>
    </row>
    <row r="11">
      <c r="B11" s="100"/>
    </row>
    <row r="12">
      <c r="B12" s="100"/>
    </row>
    <row r="13">
      <c r="B13" s="100"/>
      <c r="I13" s="102" t="s">
        <v>162</v>
      </c>
    </row>
    <row r="14">
      <c r="B14" s="100"/>
      <c r="I14" s="102" t="s">
        <v>163</v>
      </c>
    </row>
    <row r="15">
      <c r="B15" s="100"/>
      <c r="I15" s="102" t="s">
        <v>164</v>
      </c>
    </row>
    <row r="16">
      <c r="B16" s="100"/>
      <c r="I16" s="102" t="s">
        <v>165</v>
      </c>
    </row>
    <row r="17">
      <c r="B17" s="100"/>
    </row>
    <row r="18">
      <c r="B18" s="100"/>
    </row>
    <row r="19">
      <c r="B19" s="100"/>
    </row>
    <row r="20">
      <c r="B20" s="100"/>
    </row>
    <row r="21">
      <c r="B21" s="100"/>
    </row>
    <row r="22">
      <c r="B22" s="100"/>
    </row>
    <row r="23">
      <c r="B23" s="100"/>
    </row>
    <row r="24">
      <c r="A24" s="103"/>
      <c r="B24" s="100"/>
    </row>
    <row r="25">
      <c r="B25" s="100"/>
    </row>
    <row r="26">
      <c r="B26" s="100"/>
    </row>
    <row r="27">
      <c r="B27" s="100"/>
    </row>
    <row r="28">
      <c r="B28" s="100"/>
    </row>
    <row r="29">
      <c r="B29" s="100"/>
    </row>
    <row r="30">
      <c r="B30" s="100"/>
    </row>
    <row r="31">
      <c r="B31" s="100"/>
    </row>
    <row r="32">
      <c r="B32" s="100"/>
    </row>
    <row r="33">
      <c r="B33" s="100"/>
    </row>
    <row r="34">
      <c r="B34" s="100"/>
    </row>
    <row r="35">
      <c r="B35" s="100"/>
    </row>
    <row r="36">
      <c r="B36" s="100"/>
    </row>
    <row r="37">
      <c r="B37" s="100"/>
    </row>
    <row r="38">
      <c r="B38" s="100"/>
    </row>
    <row r="39">
      <c r="B39" s="100"/>
    </row>
    <row r="40">
      <c r="B40" s="100"/>
    </row>
    <row r="41">
      <c r="B41" s="100"/>
    </row>
    <row r="42">
      <c r="B42" s="100"/>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row r="875">
      <c r="B875" s="100"/>
    </row>
    <row r="876">
      <c r="B876" s="100"/>
    </row>
    <row r="877">
      <c r="B877" s="100"/>
    </row>
    <row r="878">
      <c r="B878" s="100"/>
    </row>
    <row r="879">
      <c r="B879" s="100"/>
    </row>
    <row r="880">
      <c r="B880" s="100"/>
    </row>
    <row r="881">
      <c r="B881" s="100"/>
    </row>
    <row r="882">
      <c r="B882" s="100"/>
    </row>
    <row r="883">
      <c r="B883" s="100"/>
    </row>
    <row r="884">
      <c r="B884" s="100"/>
    </row>
    <row r="885">
      <c r="B885" s="100"/>
    </row>
    <row r="886">
      <c r="B886" s="100"/>
    </row>
    <row r="887">
      <c r="B887" s="100"/>
    </row>
    <row r="888">
      <c r="B888" s="100"/>
    </row>
    <row r="889">
      <c r="B889" s="100"/>
    </row>
    <row r="890">
      <c r="B890" s="100"/>
    </row>
    <row r="891">
      <c r="B891" s="100"/>
    </row>
    <row r="892">
      <c r="B892" s="100"/>
    </row>
    <row r="893">
      <c r="B893" s="100"/>
    </row>
    <row r="894">
      <c r="B894" s="100"/>
    </row>
    <row r="895">
      <c r="B895" s="100"/>
    </row>
    <row r="896">
      <c r="B896" s="100"/>
    </row>
    <row r="897">
      <c r="B897" s="100"/>
    </row>
    <row r="898">
      <c r="B898" s="100"/>
    </row>
    <row r="899">
      <c r="B899" s="100"/>
    </row>
    <row r="900">
      <c r="B900" s="100"/>
    </row>
    <row r="901">
      <c r="B901" s="100"/>
    </row>
    <row r="902">
      <c r="B902" s="100"/>
    </row>
    <row r="903">
      <c r="B903" s="100"/>
    </row>
    <row r="904">
      <c r="B904" s="100"/>
    </row>
    <row r="905">
      <c r="B905" s="100"/>
    </row>
    <row r="906">
      <c r="B906" s="100"/>
    </row>
    <row r="907">
      <c r="B907" s="100"/>
    </row>
    <row r="908">
      <c r="B908" s="100"/>
    </row>
    <row r="909">
      <c r="B909" s="100"/>
    </row>
    <row r="910">
      <c r="B910" s="100"/>
    </row>
    <row r="911">
      <c r="B911" s="100"/>
    </row>
    <row r="912">
      <c r="B912" s="100"/>
    </row>
    <row r="913">
      <c r="B913" s="100"/>
    </row>
    <row r="914">
      <c r="B914" s="100"/>
    </row>
    <row r="915">
      <c r="B915" s="100"/>
    </row>
    <row r="916">
      <c r="B916" s="100"/>
    </row>
    <row r="917">
      <c r="B917" s="100"/>
    </row>
    <row r="918">
      <c r="B918" s="100"/>
    </row>
    <row r="919">
      <c r="B919" s="100"/>
    </row>
    <row r="920">
      <c r="B920" s="100"/>
    </row>
    <row r="921">
      <c r="B921" s="100"/>
    </row>
    <row r="922">
      <c r="B922" s="100"/>
    </row>
    <row r="923">
      <c r="B923" s="100"/>
    </row>
    <row r="924">
      <c r="B924" s="100"/>
    </row>
    <row r="925">
      <c r="B925" s="100"/>
    </row>
    <row r="926">
      <c r="B926" s="100"/>
    </row>
    <row r="927">
      <c r="B927" s="100"/>
    </row>
    <row r="928">
      <c r="B928" s="100"/>
    </row>
    <row r="929">
      <c r="B929" s="100"/>
    </row>
    <row r="930">
      <c r="B930" s="100"/>
    </row>
    <row r="931">
      <c r="B931" s="100"/>
    </row>
    <row r="932">
      <c r="B932" s="100"/>
    </row>
    <row r="933">
      <c r="B933" s="100"/>
    </row>
    <row r="934">
      <c r="B934" s="100"/>
    </row>
    <row r="935">
      <c r="B935" s="100"/>
    </row>
    <row r="936">
      <c r="B936" s="100"/>
    </row>
    <row r="937">
      <c r="B937" s="100"/>
    </row>
    <row r="938">
      <c r="B938" s="100"/>
    </row>
    <row r="939">
      <c r="B939" s="100"/>
    </row>
    <row r="940">
      <c r="B940" s="100"/>
    </row>
    <row r="941">
      <c r="B941" s="100"/>
    </row>
    <row r="942">
      <c r="B942" s="100"/>
    </row>
    <row r="943">
      <c r="B943" s="100"/>
    </row>
    <row r="944">
      <c r="B944" s="100"/>
    </row>
    <row r="945">
      <c r="B945" s="100"/>
    </row>
    <row r="946">
      <c r="B946" s="100"/>
    </row>
    <row r="947">
      <c r="B947" s="100"/>
    </row>
    <row r="948">
      <c r="B948" s="100"/>
    </row>
    <row r="949">
      <c r="B949" s="100"/>
    </row>
    <row r="950">
      <c r="B950" s="100"/>
    </row>
    <row r="951">
      <c r="B951" s="100"/>
    </row>
    <row r="952">
      <c r="B952" s="100"/>
    </row>
    <row r="953">
      <c r="B953" s="100"/>
    </row>
    <row r="954">
      <c r="B954" s="100"/>
    </row>
    <row r="955">
      <c r="B955" s="100"/>
    </row>
    <row r="956">
      <c r="B956" s="100"/>
    </row>
    <row r="957">
      <c r="B957" s="100"/>
    </row>
    <row r="958">
      <c r="B958" s="100"/>
    </row>
    <row r="959">
      <c r="B959" s="100"/>
    </row>
    <row r="960">
      <c r="B960" s="100"/>
    </row>
    <row r="961">
      <c r="B961" s="100"/>
    </row>
    <row r="962">
      <c r="B962" s="100"/>
    </row>
    <row r="963">
      <c r="B963" s="100"/>
    </row>
    <row r="964">
      <c r="B964" s="100"/>
    </row>
    <row r="965">
      <c r="B965" s="100"/>
    </row>
    <row r="966">
      <c r="B966" s="100"/>
    </row>
    <row r="967">
      <c r="B967" s="100"/>
    </row>
    <row r="968">
      <c r="B968" s="100"/>
    </row>
    <row r="969">
      <c r="B969" s="100"/>
    </row>
    <row r="970">
      <c r="B970" s="100"/>
    </row>
    <row r="971">
      <c r="B971" s="100"/>
    </row>
    <row r="972">
      <c r="B972" s="100"/>
    </row>
    <row r="973">
      <c r="B973" s="100"/>
    </row>
    <row r="974">
      <c r="B974" s="100"/>
    </row>
    <row r="975">
      <c r="B975" s="100"/>
    </row>
    <row r="976">
      <c r="B976" s="100"/>
    </row>
    <row r="977">
      <c r="B977" s="100"/>
    </row>
    <row r="978">
      <c r="B978" s="100"/>
    </row>
    <row r="979">
      <c r="B979" s="100"/>
    </row>
    <row r="980">
      <c r="B980" s="10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0.63"/>
    <col customWidth="1" min="2" max="2" width="12.5"/>
    <col customWidth="1" min="3" max="3" width="15.25"/>
  </cols>
  <sheetData>
    <row r="1">
      <c r="A1" s="104" t="s">
        <v>166</v>
      </c>
      <c r="B1" s="85" t="s">
        <v>167</v>
      </c>
      <c r="C1" s="85" t="s">
        <v>168</v>
      </c>
      <c r="D1" s="86"/>
      <c r="E1" s="86"/>
      <c r="F1" s="86"/>
      <c r="G1" s="86"/>
      <c r="H1" s="86"/>
      <c r="I1" s="86"/>
      <c r="J1" s="86"/>
      <c r="K1" s="86"/>
      <c r="L1" s="86"/>
      <c r="M1" s="86"/>
      <c r="N1" s="86"/>
      <c r="O1" s="86"/>
      <c r="P1" s="86"/>
      <c r="Q1" s="86"/>
      <c r="R1" s="86"/>
      <c r="S1" s="86"/>
      <c r="T1" s="86"/>
      <c r="U1" s="86"/>
      <c r="V1" s="86"/>
      <c r="W1" s="86"/>
      <c r="X1" s="86"/>
    </row>
    <row r="2">
      <c r="A2" s="87" t="s">
        <v>169</v>
      </c>
      <c r="B2" s="88">
        <v>0.582</v>
      </c>
      <c r="C2" s="89">
        <v>32.0</v>
      </c>
      <c r="D2" s="90"/>
      <c r="E2" s="90"/>
      <c r="F2" s="90"/>
      <c r="G2" s="90"/>
      <c r="H2" s="90"/>
      <c r="I2" s="90"/>
      <c r="J2" s="90"/>
      <c r="K2" s="90"/>
      <c r="L2" s="90"/>
      <c r="M2" s="90"/>
      <c r="N2" s="90"/>
      <c r="O2" s="90"/>
      <c r="P2" s="90"/>
      <c r="Q2" s="90"/>
      <c r="R2" s="90"/>
      <c r="S2" s="90"/>
      <c r="T2" s="90"/>
      <c r="U2" s="90"/>
      <c r="V2" s="90"/>
      <c r="W2" s="90"/>
      <c r="X2" s="90"/>
    </row>
    <row r="3">
      <c r="A3" s="87" t="s">
        <v>170</v>
      </c>
      <c r="B3" s="88">
        <v>0.545</v>
      </c>
      <c r="C3" s="89">
        <v>30.0</v>
      </c>
      <c r="D3" s="90"/>
      <c r="E3" s="90"/>
      <c r="F3" s="90"/>
      <c r="G3" s="90"/>
      <c r="H3" s="90"/>
      <c r="I3" s="90"/>
      <c r="J3" s="90"/>
      <c r="K3" s="90"/>
      <c r="L3" s="90"/>
      <c r="M3" s="90"/>
      <c r="N3" s="90"/>
      <c r="O3" s="90"/>
      <c r="P3" s="90"/>
      <c r="Q3" s="90"/>
      <c r="R3" s="90"/>
      <c r="S3" s="90"/>
      <c r="T3" s="90"/>
      <c r="U3" s="90"/>
      <c r="V3" s="90"/>
      <c r="W3" s="90"/>
      <c r="X3" s="90"/>
    </row>
    <row r="4">
      <c r="A4" s="87" t="s">
        <v>171</v>
      </c>
      <c r="B4" s="88">
        <v>0.509</v>
      </c>
      <c r="C4" s="89">
        <v>28.0</v>
      </c>
      <c r="D4" s="90"/>
      <c r="E4" s="90"/>
      <c r="F4" s="90"/>
      <c r="G4" s="90"/>
      <c r="H4" s="90"/>
      <c r="I4" s="90"/>
      <c r="J4" s="90"/>
      <c r="K4" s="90"/>
      <c r="L4" s="90"/>
      <c r="M4" s="90"/>
      <c r="N4" s="90"/>
      <c r="O4" s="90"/>
      <c r="P4" s="90"/>
      <c r="Q4" s="90"/>
      <c r="R4" s="90"/>
      <c r="S4" s="90"/>
      <c r="T4" s="90"/>
      <c r="U4" s="90"/>
      <c r="V4" s="90"/>
      <c r="W4" s="90"/>
      <c r="X4" s="90"/>
    </row>
    <row r="5">
      <c r="A5" s="87" t="s">
        <v>172</v>
      </c>
      <c r="B5" s="88">
        <v>0.509</v>
      </c>
      <c r="C5" s="89">
        <v>28.0</v>
      </c>
      <c r="D5" s="90"/>
      <c r="E5" s="90"/>
      <c r="F5" s="90"/>
      <c r="G5" s="90"/>
      <c r="H5" s="90"/>
      <c r="I5" s="90"/>
      <c r="J5" s="90"/>
      <c r="K5" s="90"/>
      <c r="L5" s="90"/>
      <c r="M5" s="90"/>
      <c r="N5" s="90"/>
      <c r="O5" s="90"/>
      <c r="P5" s="90"/>
      <c r="Q5" s="90"/>
      <c r="R5" s="90"/>
      <c r="S5" s="90"/>
      <c r="T5" s="90"/>
      <c r="U5" s="90"/>
      <c r="V5" s="90"/>
      <c r="W5" s="90"/>
      <c r="X5" s="90"/>
    </row>
    <row r="6">
      <c r="A6" s="105" t="s">
        <v>173</v>
      </c>
      <c r="B6" s="106">
        <v>0.455</v>
      </c>
      <c r="C6" s="107">
        <v>25.0</v>
      </c>
      <c r="D6" s="108"/>
      <c r="E6" s="108"/>
      <c r="F6" s="108"/>
      <c r="G6" s="108"/>
      <c r="H6" s="108"/>
      <c r="I6" s="108"/>
      <c r="J6" s="108"/>
      <c r="K6" s="108"/>
      <c r="L6" s="108"/>
      <c r="M6" s="108"/>
      <c r="N6" s="108"/>
      <c r="O6" s="108"/>
      <c r="P6" s="108"/>
      <c r="Q6" s="108"/>
      <c r="R6" s="108"/>
      <c r="S6" s="108"/>
      <c r="T6" s="108"/>
      <c r="U6" s="108"/>
      <c r="V6" s="108"/>
      <c r="W6" s="108"/>
      <c r="X6" s="108"/>
    </row>
    <row r="7">
      <c r="A7" s="105" t="s">
        <v>174</v>
      </c>
      <c r="B7" s="109">
        <v>0.436</v>
      </c>
      <c r="C7" s="110">
        <v>24.0</v>
      </c>
      <c r="D7" s="108"/>
      <c r="E7" s="108"/>
      <c r="F7" s="108"/>
      <c r="G7" s="108"/>
      <c r="H7" s="108"/>
      <c r="I7" s="108"/>
      <c r="J7" s="108"/>
      <c r="K7" s="108"/>
      <c r="L7" s="108"/>
      <c r="M7" s="108"/>
      <c r="N7" s="108"/>
      <c r="O7" s="108"/>
      <c r="P7" s="108"/>
      <c r="Q7" s="108"/>
      <c r="R7" s="108"/>
      <c r="S7" s="108"/>
      <c r="T7" s="108"/>
      <c r="U7" s="108"/>
      <c r="V7" s="108"/>
      <c r="W7" s="108"/>
      <c r="X7" s="108"/>
    </row>
    <row r="8">
      <c r="A8" s="111" t="s">
        <v>175</v>
      </c>
      <c r="B8" s="112">
        <v>0.291</v>
      </c>
      <c r="C8" s="113">
        <v>16.0</v>
      </c>
      <c r="D8" s="114"/>
      <c r="E8" s="114"/>
      <c r="F8" s="114"/>
      <c r="G8" s="114"/>
      <c r="H8" s="114"/>
      <c r="I8" s="114"/>
      <c r="J8" s="114"/>
      <c r="K8" s="114"/>
      <c r="L8" s="114"/>
      <c r="M8" s="114"/>
      <c r="N8" s="114"/>
      <c r="O8" s="114"/>
      <c r="P8" s="114"/>
      <c r="Q8" s="114"/>
      <c r="R8" s="114"/>
      <c r="S8" s="114"/>
      <c r="T8" s="114"/>
      <c r="U8" s="114"/>
      <c r="V8" s="114"/>
      <c r="W8" s="114"/>
      <c r="X8" s="114"/>
    </row>
    <row r="9">
      <c r="A9" s="111" t="s">
        <v>176</v>
      </c>
      <c r="B9" s="112">
        <v>0.273</v>
      </c>
      <c r="C9" s="113">
        <v>15.0</v>
      </c>
      <c r="D9" s="114"/>
      <c r="E9" s="114"/>
      <c r="F9" s="114"/>
      <c r="G9" s="114"/>
      <c r="H9" s="114"/>
      <c r="I9" s="114"/>
      <c r="J9" s="114"/>
      <c r="K9" s="114"/>
      <c r="L9" s="114"/>
      <c r="M9" s="114"/>
      <c r="N9" s="114"/>
      <c r="O9" s="114"/>
      <c r="P9" s="114"/>
      <c r="Q9" s="114"/>
      <c r="R9" s="114"/>
      <c r="S9" s="114"/>
      <c r="T9" s="114"/>
      <c r="U9" s="114"/>
      <c r="V9" s="114"/>
      <c r="W9" s="114"/>
      <c r="X9" s="114"/>
    </row>
    <row r="10">
      <c r="A10" s="111" t="s">
        <v>177</v>
      </c>
      <c r="B10" s="112">
        <v>0.273</v>
      </c>
      <c r="C10" s="113">
        <v>15.0</v>
      </c>
      <c r="D10" s="114"/>
      <c r="E10" s="114"/>
      <c r="F10" s="114"/>
      <c r="G10" s="114"/>
      <c r="H10" s="114"/>
      <c r="I10" s="114"/>
      <c r="J10" s="114"/>
      <c r="K10" s="114"/>
      <c r="L10" s="114"/>
      <c r="M10" s="114"/>
      <c r="N10" s="114"/>
      <c r="O10" s="114"/>
      <c r="P10" s="114"/>
      <c r="Q10" s="114"/>
      <c r="R10" s="114"/>
      <c r="S10" s="114"/>
      <c r="T10" s="114"/>
      <c r="U10" s="114"/>
      <c r="V10" s="114"/>
      <c r="W10" s="114"/>
      <c r="X10" s="114"/>
    </row>
    <row r="11">
      <c r="A11" s="111" t="s">
        <v>178</v>
      </c>
      <c r="B11" s="112">
        <v>0.273</v>
      </c>
      <c r="C11" s="113">
        <v>15.0</v>
      </c>
      <c r="D11" s="114"/>
      <c r="E11" s="114"/>
      <c r="F11" s="114"/>
      <c r="G11" s="114"/>
      <c r="H11" s="114"/>
      <c r="I11" s="114"/>
      <c r="J11" s="114"/>
      <c r="K11" s="114"/>
      <c r="L11" s="114"/>
      <c r="M11" s="114"/>
      <c r="N11" s="114"/>
      <c r="O11" s="114"/>
      <c r="P11" s="114"/>
      <c r="Q11" s="114"/>
      <c r="R11" s="114"/>
      <c r="S11" s="114"/>
      <c r="T11" s="114"/>
      <c r="U11" s="114"/>
      <c r="V11" s="114"/>
      <c r="W11" s="114"/>
      <c r="X11" s="114"/>
    </row>
    <row r="12">
      <c r="A12" s="111" t="s">
        <v>179</v>
      </c>
      <c r="B12" s="112">
        <v>0.273</v>
      </c>
      <c r="C12" s="113">
        <v>15.0</v>
      </c>
      <c r="D12" s="114"/>
      <c r="E12" s="114"/>
      <c r="F12" s="114"/>
      <c r="G12" s="114"/>
      <c r="H12" s="114"/>
      <c r="I12" s="114"/>
      <c r="J12" s="114"/>
      <c r="K12" s="114"/>
      <c r="L12" s="114"/>
      <c r="M12" s="114"/>
      <c r="N12" s="114"/>
      <c r="O12" s="114"/>
      <c r="P12" s="114"/>
      <c r="Q12" s="114"/>
      <c r="R12" s="114"/>
      <c r="S12" s="114"/>
      <c r="T12" s="114"/>
      <c r="U12" s="114"/>
      <c r="V12" s="114"/>
      <c r="W12" s="114"/>
      <c r="X12" s="114"/>
    </row>
    <row r="13">
      <c r="A13" s="111" t="s">
        <v>180</v>
      </c>
      <c r="B13" s="112">
        <v>0.273</v>
      </c>
      <c r="C13" s="113">
        <v>15.0</v>
      </c>
      <c r="D13" s="114"/>
      <c r="E13" s="114"/>
      <c r="F13" s="114"/>
      <c r="G13" s="114"/>
      <c r="H13" s="114"/>
      <c r="I13" s="114"/>
      <c r="J13" s="114"/>
      <c r="K13" s="114"/>
      <c r="L13" s="114"/>
      <c r="M13" s="114"/>
      <c r="N13" s="114"/>
      <c r="O13" s="114"/>
      <c r="P13" s="114"/>
      <c r="Q13" s="114"/>
      <c r="R13" s="114"/>
      <c r="S13" s="114"/>
      <c r="T13" s="114"/>
      <c r="U13" s="114"/>
      <c r="V13" s="114"/>
      <c r="W13" s="114"/>
      <c r="X13" s="114"/>
    </row>
    <row r="14">
      <c r="A14" s="111" t="s">
        <v>181</v>
      </c>
      <c r="B14" s="112">
        <v>0.273</v>
      </c>
      <c r="C14" s="113">
        <v>15.0</v>
      </c>
      <c r="D14" s="114"/>
      <c r="E14" s="114"/>
      <c r="F14" s="114"/>
      <c r="G14" s="114"/>
      <c r="H14" s="114"/>
      <c r="I14" s="114"/>
      <c r="J14" s="114"/>
      <c r="K14" s="114"/>
      <c r="L14" s="114"/>
      <c r="M14" s="114"/>
      <c r="N14" s="114"/>
      <c r="O14" s="114"/>
      <c r="P14" s="114"/>
      <c r="Q14" s="114"/>
      <c r="R14" s="114"/>
      <c r="S14" s="114"/>
      <c r="T14" s="114"/>
      <c r="U14" s="114"/>
      <c r="V14" s="114"/>
      <c r="W14" s="114"/>
      <c r="X14" s="114"/>
    </row>
    <row r="15">
      <c r="A15" s="111" t="s">
        <v>182</v>
      </c>
      <c r="B15" s="112">
        <v>0.273</v>
      </c>
      <c r="C15" s="113">
        <v>15.0</v>
      </c>
      <c r="D15" s="114"/>
      <c r="E15" s="114"/>
      <c r="F15" s="114"/>
      <c r="G15" s="114"/>
      <c r="H15" s="114"/>
      <c r="I15" s="114"/>
      <c r="J15" s="114"/>
      <c r="K15" s="114"/>
      <c r="L15" s="114"/>
      <c r="M15" s="114"/>
      <c r="N15" s="114"/>
      <c r="O15" s="114"/>
      <c r="P15" s="114"/>
      <c r="Q15" s="114"/>
      <c r="R15" s="114"/>
      <c r="S15" s="114"/>
      <c r="T15" s="114"/>
      <c r="U15" s="114"/>
      <c r="V15" s="114"/>
      <c r="W15" s="114"/>
      <c r="X15" s="114"/>
    </row>
    <row r="16">
      <c r="A16" s="111" t="s">
        <v>183</v>
      </c>
      <c r="B16" s="112">
        <v>0.273</v>
      </c>
      <c r="C16" s="113">
        <v>15.0</v>
      </c>
      <c r="D16" s="114"/>
      <c r="E16" s="114"/>
      <c r="F16" s="114"/>
      <c r="G16" s="114"/>
      <c r="H16" s="114"/>
      <c r="I16" s="114"/>
      <c r="J16" s="114"/>
      <c r="K16" s="114"/>
      <c r="L16" s="114"/>
      <c r="M16" s="114"/>
      <c r="N16" s="114"/>
      <c r="O16" s="114"/>
      <c r="P16" s="114"/>
      <c r="Q16" s="114"/>
      <c r="R16" s="114"/>
      <c r="S16" s="114"/>
      <c r="T16" s="114"/>
      <c r="U16" s="114"/>
      <c r="V16" s="114"/>
      <c r="W16" s="114"/>
      <c r="X16" s="114"/>
    </row>
    <row r="17">
      <c r="A17" s="111" t="s">
        <v>184</v>
      </c>
      <c r="B17" s="112">
        <v>0.273</v>
      </c>
      <c r="C17" s="113">
        <v>15.0</v>
      </c>
      <c r="D17" s="114"/>
      <c r="E17" s="114"/>
      <c r="F17" s="114"/>
      <c r="G17" s="114"/>
      <c r="H17" s="114"/>
      <c r="I17" s="114"/>
      <c r="J17" s="114"/>
      <c r="K17" s="114"/>
      <c r="L17" s="114"/>
      <c r="M17" s="114"/>
      <c r="N17" s="114"/>
      <c r="O17" s="114"/>
      <c r="P17" s="114"/>
      <c r="Q17" s="114"/>
      <c r="R17" s="114"/>
      <c r="S17" s="114"/>
      <c r="T17" s="114"/>
      <c r="U17" s="114"/>
      <c r="V17" s="114"/>
      <c r="W17" s="114"/>
      <c r="X17" s="114"/>
    </row>
    <row r="18">
      <c r="A18" s="111" t="s">
        <v>185</v>
      </c>
      <c r="B18" s="112">
        <v>0.255</v>
      </c>
      <c r="C18" s="113">
        <v>14.0</v>
      </c>
      <c r="D18" s="114"/>
      <c r="E18" s="114"/>
      <c r="F18" s="114"/>
      <c r="G18" s="114"/>
      <c r="H18" s="114"/>
      <c r="I18" s="114"/>
      <c r="J18" s="114"/>
      <c r="K18" s="114"/>
      <c r="L18" s="114"/>
      <c r="M18" s="114"/>
      <c r="N18" s="114"/>
      <c r="O18" s="114"/>
      <c r="P18" s="114"/>
      <c r="Q18" s="114"/>
      <c r="R18" s="114"/>
      <c r="S18" s="114"/>
      <c r="T18" s="114"/>
      <c r="U18" s="114"/>
      <c r="V18" s="114"/>
      <c r="W18" s="114"/>
      <c r="X18" s="114"/>
    </row>
    <row r="19">
      <c r="A19" s="111" t="s">
        <v>186</v>
      </c>
      <c r="B19" s="112">
        <v>0.255</v>
      </c>
      <c r="C19" s="113">
        <v>14.0</v>
      </c>
      <c r="D19" s="114"/>
      <c r="E19" s="114"/>
      <c r="F19" s="114"/>
      <c r="G19" s="114"/>
      <c r="H19" s="114"/>
      <c r="I19" s="114"/>
      <c r="J19" s="114"/>
      <c r="K19" s="114"/>
      <c r="L19" s="114"/>
      <c r="M19" s="114"/>
      <c r="N19" s="114"/>
      <c r="O19" s="114"/>
      <c r="P19" s="114"/>
      <c r="Q19" s="114"/>
      <c r="R19" s="114"/>
      <c r="S19" s="114"/>
      <c r="T19" s="114"/>
      <c r="U19" s="114"/>
      <c r="V19" s="114"/>
      <c r="W19" s="114"/>
      <c r="X19" s="114"/>
    </row>
    <row r="20">
      <c r="A20" s="111" t="s">
        <v>187</v>
      </c>
      <c r="B20" s="112">
        <v>0.255</v>
      </c>
      <c r="C20" s="113">
        <v>14.0</v>
      </c>
      <c r="D20" s="114"/>
      <c r="E20" s="114"/>
      <c r="F20" s="114"/>
      <c r="G20" s="114"/>
      <c r="H20" s="114"/>
      <c r="I20" s="114"/>
      <c r="J20" s="114"/>
      <c r="K20" s="114"/>
      <c r="L20" s="114"/>
      <c r="M20" s="114"/>
      <c r="N20" s="114"/>
      <c r="O20" s="114"/>
      <c r="P20" s="114"/>
      <c r="Q20" s="114"/>
      <c r="R20" s="114"/>
      <c r="S20" s="114"/>
      <c r="T20" s="114"/>
      <c r="U20" s="114"/>
      <c r="V20" s="114"/>
      <c r="W20" s="114"/>
      <c r="X20" s="114"/>
    </row>
    <row r="21">
      <c r="A21" s="111" t="s">
        <v>188</v>
      </c>
      <c r="B21" s="112">
        <v>0.218</v>
      </c>
      <c r="C21" s="113">
        <v>12.0</v>
      </c>
      <c r="D21" s="114"/>
      <c r="E21" s="114"/>
      <c r="F21" s="114"/>
      <c r="G21" s="114"/>
      <c r="H21" s="114"/>
      <c r="I21" s="114"/>
      <c r="J21" s="114"/>
      <c r="K21" s="114"/>
      <c r="L21" s="114"/>
      <c r="M21" s="114"/>
      <c r="N21" s="114"/>
      <c r="O21" s="114"/>
      <c r="P21" s="114"/>
      <c r="Q21" s="114"/>
      <c r="R21" s="114"/>
      <c r="S21" s="114"/>
      <c r="T21" s="114"/>
      <c r="U21" s="114"/>
      <c r="V21" s="114"/>
      <c r="W21" s="114"/>
      <c r="X21" s="114"/>
    </row>
    <row r="22">
      <c r="A22" s="111" t="s">
        <v>189</v>
      </c>
      <c r="B22" s="112">
        <v>0.218</v>
      </c>
      <c r="C22" s="113">
        <v>12.0</v>
      </c>
      <c r="D22" s="114"/>
      <c r="E22" s="114"/>
      <c r="F22" s="114"/>
      <c r="G22" s="114"/>
      <c r="H22" s="114"/>
      <c r="I22" s="114"/>
      <c r="J22" s="114"/>
      <c r="K22" s="114"/>
      <c r="L22" s="114"/>
      <c r="M22" s="114"/>
      <c r="N22" s="114"/>
      <c r="O22" s="114"/>
      <c r="P22" s="114"/>
      <c r="Q22" s="114"/>
      <c r="R22" s="114"/>
      <c r="S22" s="114"/>
      <c r="T22" s="114"/>
      <c r="U22" s="114"/>
      <c r="V22" s="114"/>
      <c r="W22" s="114"/>
      <c r="X22" s="114"/>
    </row>
    <row r="23">
      <c r="A23" s="111" t="s">
        <v>190</v>
      </c>
      <c r="B23" s="112">
        <v>0.2</v>
      </c>
      <c r="C23" s="113">
        <v>11.0</v>
      </c>
      <c r="D23" s="114"/>
      <c r="E23" s="114"/>
      <c r="F23" s="114"/>
      <c r="G23" s="114"/>
      <c r="H23" s="114"/>
      <c r="I23" s="114"/>
      <c r="J23" s="114"/>
      <c r="K23" s="114"/>
      <c r="L23" s="114"/>
      <c r="M23" s="114"/>
      <c r="N23" s="114"/>
      <c r="O23" s="114"/>
      <c r="P23" s="114"/>
      <c r="Q23" s="114"/>
      <c r="R23" s="114"/>
      <c r="S23" s="114"/>
      <c r="T23" s="114"/>
      <c r="U23" s="114"/>
      <c r="V23" s="114"/>
      <c r="W23" s="114"/>
      <c r="X23" s="114"/>
    </row>
    <row r="24">
      <c r="A24" s="111" t="s">
        <v>191</v>
      </c>
      <c r="B24" s="112">
        <v>0.2</v>
      </c>
      <c r="C24" s="113">
        <v>11.0</v>
      </c>
      <c r="D24" s="114"/>
      <c r="E24" s="114"/>
      <c r="F24" s="114"/>
      <c r="G24" s="114"/>
      <c r="H24" s="114"/>
      <c r="I24" s="114"/>
      <c r="J24" s="114"/>
      <c r="K24" s="114"/>
      <c r="L24" s="114"/>
      <c r="M24" s="114"/>
      <c r="N24" s="114"/>
      <c r="O24" s="114"/>
      <c r="P24" s="114"/>
      <c r="Q24" s="114"/>
      <c r="R24" s="114"/>
      <c r="S24" s="114"/>
      <c r="T24" s="114"/>
      <c r="U24" s="114"/>
      <c r="V24" s="114"/>
      <c r="W24" s="114"/>
      <c r="X24" s="114"/>
    </row>
    <row r="25">
      <c r="A25" s="111" t="s">
        <v>192</v>
      </c>
      <c r="B25" s="112">
        <v>0.2</v>
      </c>
      <c r="C25" s="113">
        <v>11.0</v>
      </c>
      <c r="D25" s="114"/>
      <c r="E25" s="114"/>
      <c r="F25" s="114"/>
      <c r="G25" s="114"/>
      <c r="H25" s="114"/>
      <c r="I25" s="114"/>
      <c r="J25" s="114"/>
      <c r="K25" s="114"/>
      <c r="L25" s="114"/>
      <c r="M25" s="114"/>
      <c r="N25" s="114"/>
      <c r="O25" s="114"/>
      <c r="P25" s="114"/>
      <c r="Q25" s="114"/>
      <c r="R25" s="114"/>
      <c r="S25" s="114"/>
      <c r="T25" s="114"/>
      <c r="U25" s="114"/>
      <c r="V25" s="114"/>
      <c r="W25" s="114"/>
      <c r="X25" s="114"/>
    </row>
    <row r="26">
      <c r="A26" s="115" t="s">
        <v>193</v>
      </c>
      <c r="B26" s="116">
        <v>0.182</v>
      </c>
      <c r="C26" s="117">
        <v>10.0</v>
      </c>
    </row>
    <row r="27">
      <c r="A27" s="118" t="s">
        <v>194</v>
      </c>
      <c r="B27" s="116">
        <v>0.164</v>
      </c>
      <c r="C27" s="117">
        <v>9.0</v>
      </c>
    </row>
    <row r="28">
      <c r="A28" s="118" t="s">
        <v>195</v>
      </c>
      <c r="B28" s="116">
        <v>0.164</v>
      </c>
      <c r="C28" s="117">
        <v>9.0</v>
      </c>
    </row>
    <row r="29">
      <c r="A29" s="118" t="s">
        <v>196</v>
      </c>
      <c r="B29" s="116">
        <v>0.164</v>
      </c>
      <c r="C29" s="117">
        <v>9.0</v>
      </c>
    </row>
    <row r="30">
      <c r="A30" s="118" t="s">
        <v>197</v>
      </c>
      <c r="B30" s="116">
        <v>0.164</v>
      </c>
      <c r="C30" s="117">
        <v>9.0</v>
      </c>
    </row>
    <row r="31">
      <c r="A31" s="118" t="s">
        <v>198</v>
      </c>
      <c r="B31" s="116">
        <v>0.164</v>
      </c>
      <c r="C31" s="117">
        <v>9.0</v>
      </c>
    </row>
    <row r="32">
      <c r="A32" s="118" t="s">
        <v>199</v>
      </c>
      <c r="B32" s="116">
        <v>0.145</v>
      </c>
      <c r="C32" s="117">
        <v>8.0</v>
      </c>
    </row>
    <row r="33">
      <c r="A33" s="118" t="s">
        <v>200</v>
      </c>
      <c r="B33" s="116">
        <v>0.145</v>
      </c>
      <c r="C33" s="117">
        <v>8.0</v>
      </c>
    </row>
    <row r="34">
      <c r="A34" s="118" t="s">
        <v>201</v>
      </c>
      <c r="B34" s="116">
        <v>0.127</v>
      </c>
      <c r="C34" s="117">
        <v>7.0</v>
      </c>
    </row>
    <row r="35">
      <c r="A35" s="118" t="s">
        <v>202</v>
      </c>
      <c r="B35" s="116">
        <v>0.127</v>
      </c>
      <c r="C35" s="117">
        <v>7.0</v>
      </c>
    </row>
    <row r="36">
      <c r="A36" s="118" t="s">
        <v>203</v>
      </c>
      <c r="B36" s="116">
        <v>0.127</v>
      </c>
      <c r="C36" s="117">
        <v>7.0</v>
      </c>
    </row>
    <row r="37">
      <c r="A37" s="95" t="s">
        <v>204</v>
      </c>
      <c r="B37" s="96">
        <v>0.091</v>
      </c>
      <c r="C37" s="97">
        <v>5.0</v>
      </c>
      <c r="D37" s="99"/>
      <c r="E37" s="99"/>
      <c r="F37" s="99"/>
      <c r="G37" s="99"/>
      <c r="H37" s="99"/>
      <c r="I37" s="99"/>
      <c r="J37" s="99"/>
      <c r="K37" s="99"/>
      <c r="L37" s="99"/>
      <c r="M37" s="99"/>
      <c r="N37" s="99"/>
      <c r="O37" s="99"/>
      <c r="P37" s="99"/>
      <c r="Q37" s="99"/>
      <c r="R37" s="99"/>
      <c r="S37" s="99"/>
      <c r="T37" s="99"/>
      <c r="U37" s="99"/>
      <c r="V37" s="99"/>
      <c r="W37" s="99"/>
      <c r="X37" s="99"/>
    </row>
    <row r="38">
      <c r="A38" s="95" t="s">
        <v>205</v>
      </c>
      <c r="B38" s="96">
        <v>0.073</v>
      </c>
      <c r="C38" s="97">
        <v>4.0</v>
      </c>
      <c r="D38" s="99"/>
      <c r="E38" s="99"/>
      <c r="F38" s="99"/>
      <c r="G38" s="99"/>
      <c r="H38" s="99"/>
      <c r="I38" s="99"/>
      <c r="J38" s="99"/>
      <c r="K38" s="99"/>
      <c r="L38" s="99"/>
      <c r="M38" s="99"/>
      <c r="N38" s="99"/>
      <c r="O38" s="99"/>
      <c r="P38" s="99"/>
      <c r="Q38" s="99"/>
      <c r="R38" s="99"/>
      <c r="S38" s="99"/>
      <c r="T38" s="99"/>
      <c r="U38" s="99"/>
      <c r="V38" s="99"/>
      <c r="W38" s="99"/>
      <c r="X38" s="99"/>
    </row>
    <row r="39">
      <c r="A39" s="95" t="s">
        <v>206</v>
      </c>
      <c r="B39" s="96">
        <v>0.073</v>
      </c>
      <c r="C39" s="97">
        <v>4.0</v>
      </c>
      <c r="D39" s="99"/>
      <c r="E39" s="99"/>
      <c r="F39" s="99"/>
      <c r="G39" s="99"/>
      <c r="H39" s="99"/>
      <c r="I39" s="99"/>
      <c r="J39" s="99"/>
      <c r="K39" s="99"/>
      <c r="L39" s="99"/>
      <c r="M39" s="99"/>
      <c r="N39" s="99"/>
      <c r="O39" s="99"/>
      <c r="P39" s="99"/>
      <c r="Q39" s="99"/>
      <c r="R39" s="99"/>
      <c r="S39" s="99"/>
      <c r="T39" s="99"/>
      <c r="U39" s="99"/>
      <c r="V39" s="99"/>
      <c r="W39" s="99"/>
      <c r="X39" s="99"/>
    </row>
    <row r="40">
      <c r="A40" s="95" t="s">
        <v>207</v>
      </c>
      <c r="B40" s="96">
        <v>0.055</v>
      </c>
      <c r="C40" s="97">
        <v>3.0</v>
      </c>
      <c r="D40" s="99"/>
      <c r="E40" s="99"/>
      <c r="F40" s="99"/>
      <c r="G40" s="99"/>
      <c r="H40" s="99"/>
      <c r="I40" s="99"/>
      <c r="J40" s="99"/>
      <c r="K40" s="99"/>
      <c r="L40" s="99"/>
      <c r="M40" s="99"/>
      <c r="N40" s="99"/>
      <c r="O40" s="99"/>
      <c r="P40" s="99"/>
      <c r="Q40" s="99"/>
      <c r="R40" s="99"/>
      <c r="S40" s="99"/>
      <c r="T40" s="99"/>
      <c r="U40" s="99"/>
      <c r="V40" s="99"/>
      <c r="W40" s="99"/>
      <c r="X40" s="99"/>
    </row>
    <row r="41">
      <c r="A41" s="119" t="s">
        <v>208</v>
      </c>
      <c r="B41" s="96">
        <v>0.055</v>
      </c>
      <c r="C41" s="97">
        <v>3.0</v>
      </c>
      <c r="D41" s="99"/>
      <c r="E41" s="99"/>
      <c r="F41" s="99"/>
      <c r="G41" s="99"/>
      <c r="H41" s="99"/>
      <c r="I41" s="99"/>
      <c r="J41" s="99"/>
      <c r="K41" s="99"/>
      <c r="L41" s="99"/>
      <c r="M41" s="99"/>
      <c r="N41" s="99"/>
      <c r="O41" s="99"/>
      <c r="P41" s="99"/>
      <c r="Q41" s="99"/>
      <c r="R41" s="99"/>
      <c r="S41" s="99"/>
      <c r="T41" s="99"/>
      <c r="U41" s="99"/>
      <c r="V41" s="99"/>
      <c r="W41" s="99"/>
      <c r="X41" s="99"/>
    </row>
    <row r="42">
      <c r="A42" s="95" t="s">
        <v>209</v>
      </c>
      <c r="B42" s="96">
        <v>0.036</v>
      </c>
      <c r="C42" s="97">
        <v>2.0</v>
      </c>
      <c r="D42" s="99"/>
      <c r="E42" s="99"/>
      <c r="F42" s="99"/>
      <c r="G42" s="99"/>
      <c r="H42" s="99"/>
      <c r="I42" s="99"/>
      <c r="J42" s="99"/>
      <c r="K42" s="99"/>
      <c r="L42" s="99"/>
      <c r="M42" s="99"/>
      <c r="N42" s="99"/>
      <c r="O42" s="99"/>
      <c r="P42" s="99"/>
      <c r="Q42" s="99"/>
      <c r="R42" s="99"/>
      <c r="S42" s="99"/>
      <c r="T42" s="99"/>
      <c r="U42" s="99"/>
      <c r="V42" s="99"/>
      <c r="W42" s="99"/>
      <c r="X42" s="99"/>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2.5"/>
    <col customWidth="1" min="2" max="2" width="16.75"/>
    <col customWidth="1" min="4" max="4" width="12.5"/>
    <col customWidth="1" min="5" max="5" width="15.25"/>
    <col customWidth="1" min="6" max="6" width="13.5"/>
  </cols>
  <sheetData>
    <row r="1">
      <c r="A1" s="104" t="s">
        <v>210</v>
      </c>
      <c r="B1" s="85" t="s">
        <v>211</v>
      </c>
      <c r="C1" s="85" t="s">
        <v>212</v>
      </c>
      <c r="D1" s="120" t="s">
        <v>213</v>
      </c>
      <c r="E1" s="120" t="s">
        <v>214</v>
      </c>
      <c r="F1" s="121" t="s">
        <v>215</v>
      </c>
      <c r="G1" s="121" t="s">
        <v>216</v>
      </c>
      <c r="H1" s="122"/>
      <c r="I1" s="122"/>
      <c r="J1" s="122"/>
      <c r="K1" s="122"/>
      <c r="L1" s="122"/>
      <c r="M1" s="122"/>
      <c r="N1" s="122"/>
      <c r="O1" s="122"/>
      <c r="P1" s="122"/>
      <c r="Q1" s="122"/>
      <c r="R1" s="122"/>
      <c r="S1" s="122"/>
      <c r="T1" s="122"/>
      <c r="U1" s="122"/>
      <c r="V1" s="122"/>
      <c r="W1" s="122"/>
      <c r="X1" s="122"/>
      <c r="Y1" s="122"/>
      <c r="Z1" s="122"/>
    </row>
    <row r="2">
      <c r="A2" s="123" t="s">
        <v>173</v>
      </c>
      <c r="B2" s="124">
        <v>6.0</v>
      </c>
      <c r="C2" s="125">
        <v>0.46</v>
      </c>
      <c r="D2" s="126">
        <v>0.391</v>
      </c>
      <c r="E2" s="127">
        <v>9.0</v>
      </c>
      <c r="F2" s="49" t="s">
        <v>217</v>
      </c>
      <c r="G2" s="128" t="s">
        <v>218</v>
      </c>
      <c r="H2" s="129"/>
      <c r="I2" s="129"/>
      <c r="J2" s="129"/>
      <c r="K2" s="129"/>
      <c r="L2" s="129"/>
      <c r="M2" s="129"/>
      <c r="N2" s="129"/>
      <c r="O2" s="129"/>
      <c r="P2" s="129"/>
      <c r="Q2" s="129"/>
      <c r="R2" s="129"/>
      <c r="S2" s="129"/>
      <c r="T2" s="129"/>
      <c r="U2" s="129"/>
      <c r="V2" s="129"/>
      <c r="W2" s="129"/>
      <c r="X2" s="129"/>
      <c r="Y2" s="129"/>
      <c r="Z2" s="129"/>
    </row>
    <row r="3">
      <c r="A3" s="87" t="s">
        <v>174</v>
      </c>
      <c r="B3" s="130">
        <v>6.0</v>
      </c>
      <c r="C3" s="125">
        <v>0.44</v>
      </c>
      <c r="D3" s="116">
        <v>0.478</v>
      </c>
      <c r="E3" s="117">
        <v>11.0</v>
      </c>
      <c r="F3" s="49" t="s">
        <v>217</v>
      </c>
      <c r="G3" s="49" t="s">
        <v>219</v>
      </c>
    </row>
    <row r="4">
      <c r="A4" s="105" t="s">
        <v>169</v>
      </c>
      <c r="B4" s="131">
        <v>4.0</v>
      </c>
      <c r="C4" s="125">
        <v>0.58</v>
      </c>
      <c r="D4" s="116">
        <v>0.652</v>
      </c>
      <c r="E4" s="117">
        <v>15.0</v>
      </c>
      <c r="F4" s="49" t="s">
        <v>217</v>
      </c>
      <c r="G4" s="49" t="s">
        <v>219</v>
      </c>
    </row>
    <row r="5">
      <c r="A5" s="105" t="s">
        <v>170</v>
      </c>
      <c r="B5" s="131">
        <v>4.0</v>
      </c>
      <c r="C5" s="116">
        <v>0.55</v>
      </c>
      <c r="D5" s="116">
        <v>0.609</v>
      </c>
      <c r="E5" s="117">
        <v>14.0</v>
      </c>
      <c r="F5" s="49" t="s">
        <v>217</v>
      </c>
      <c r="G5" s="49" t="s">
        <v>219</v>
      </c>
    </row>
    <row r="6">
      <c r="A6" s="105" t="s">
        <v>171</v>
      </c>
      <c r="B6" s="131">
        <v>4.0</v>
      </c>
      <c r="C6" s="116">
        <v>0.51</v>
      </c>
      <c r="D6" s="116">
        <v>0.609</v>
      </c>
      <c r="E6" s="117">
        <v>14.0</v>
      </c>
      <c r="F6" s="49" t="s">
        <v>217</v>
      </c>
      <c r="G6" s="49" t="s">
        <v>219</v>
      </c>
    </row>
    <row r="7">
      <c r="A7" s="105" t="s">
        <v>172</v>
      </c>
      <c r="B7" s="131">
        <v>4.0</v>
      </c>
      <c r="C7" s="125">
        <v>0.51</v>
      </c>
      <c r="D7" s="116">
        <v>0.565</v>
      </c>
      <c r="E7" s="117">
        <v>13.0</v>
      </c>
      <c r="F7" s="49" t="s">
        <v>217</v>
      </c>
      <c r="G7" s="49" t="s">
        <v>219</v>
      </c>
    </row>
    <row r="8">
      <c r="A8" s="132" t="s">
        <v>182</v>
      </c>
      <c r="B8" s="133">
        <v>3.0</v>
      </c>
      <c r="C8" s="125">
        <v>0.27</v>
      </c>
      <c r="D8" s="126">
        <v>0.348</v>
      </c>
      <c r="E8" s="127">
        <v>8.0</v>
      </c>
      <c r="F8" s="49" t="s">
        <v>217</v>
      </c>
      <c r="G8" s="129"/>
      <c r="H8" s="129"/>
      <c r="I8" s="129"/>
      <c r="J8" s="129"/>
      <c r="K8" s="129"/>
      <c r="L8" s="129"/>
      <c r="M8" s="129"/>
      <c r="N8" s="129"/>
      <c r="O8" s="129"/>
      <c r="P8" s="129"/>
      <c r="Q8" s="129"/>
      <c r="R8" s="129"/>
      <c r="S8" s="129"/>
      <c r="T8" s="129"/>
      <c r="U8" s="129"/>
      <c r="V8" s="129"/>
      <c r="W8" s="129"/>
      <c r="X8" s="129"/>
      <c r="Y8" s="129"/>
      <c r="Z8" s="129"/>
    </row>
    <row r="9">
      <c r="A9" s="91" t="s">
        <v>175</v>
      </c>
      <c r="B9" s="134">
        <v>2.0</v>
      </c>
      <c r="C9" s="125">
        <v>0.29</v>
      </c>
      <c r="D9" s="116">
        <v>0.435</v>
      </c>
      <c r="E9" s="117">
        <v>10.0</v>
      </c>
      <c r="F9" s="49" t="s">
        <v>217</v>
      </c>
      <c r="G9" s="49" t="s">
        <v>219</v>
      </c>
    </row>
    <row r="10">
      <c r="A10" s="132" t="s">
        <v>181</v>
      </c>
      <c r="B10" s="133">
        <v>2.0</v>
      </c>
      <c r="C10" s="125">
        <v>0.27</v>
      </c>
      <c r="D10" s="126">
        <v>0.304</v>
      </c>
      <c r="E10" s="127">
        <v>7.0</v>
      </c>
      <c r="F10" s="49" t="s">
        <v>217</v>
      </c>
      <c r="G10" s="128" t="s">
        <v>219</v>
      </c>
      <c r="H10" s="129"/>
      <c r="I10" s="129"/>
      <c r="J10" s="129"/>
      <c r="K10" s="129"/>
      <c r="L10" s="129"/>
      <c r="M10" s="129"/>
      <c r="N10" s="129"/>
      <c r="O10" s="129"/>
      <c r="P10" s="129"/>
      <c r="Q10" s="129"/>
      <c r="R10" s="129"/>
      <c r="S10" s="129"/>
      <c r="T10" s="129"/>
      <c r="U10" s="129"/>
      <c r="V10" s="129"/>
      <c r="W10" s="129"/>
      <c r="X10" s="129"/>
      <c r="Y10" s="129"/>
      <c r="Z10" s="129"/>
    </row>
    <row r="11">
      <c r="A11" s="91" t="s">
        <v>177</v>
      </c>
      <c r="B11" s="134">
        <v>2.0</v>
      </c>
      <c r="C11" s="125">
        <v>0.27</v>
      </c>
      <c r="D11" s="116">
        <v>0.429</v>
      </c>
      <c r="E11" s="117">
        <v>3.0</v>
      </c>
      <c r="F11" s="49" t="s">
        <v>220</v>
      </c>
      <c r="G11" s="49" t="s">
        <v>218</v>
      </c>
    </row>
    <row r="12">
      <c r="A12" s="91" t="s">
        <v>179</v>
      </c>
      <c r="B12" s="134">
        <v>2.0</v>
      </c>
      <c r="C12" s="125">
        <v>0.27</v>
      </c>
      <c r="D12" s="116">
        <v>0.714</v>
      </c>
      <c r="E12" s="117">
        <v>5.0</v>
      </c>
      <c r="F12" s="49" t="s">
        <v>220</v>
      </c>
      <c r="G12" s="49" t="s">
        <v>221</v>
      </c>
    </row>
    <row r="13">
      <c r="A13" s="132" t="s">
        <v>183</v>
      </c>
      <c r="B13" s="133">
        <v>2.0</v>
      </c>
      <c r="C13" s="125">
        <v>0.27</v>
      </c>
      <c r="D13" s="126">
        <v>0.304</v>
      </c>
      <c r="E13" s="127">
        <v>7.0</v>
      </c>
      <c r="F13" s="49" t="s">
        <v>217</v>
      </c>
      <c r="G13" s="129"/>
      <c r="H13" s="129"/>
      <c r="I13" s="129"/>
      <c r="J13" s="129"/>
      <c r="K13" s="129"/>
      <c r="L13" s="129"/>
      <c r="M13" s="129"/>
      <c r="N13" s="129"/>
      <c r="O13" s="129"/>
      <c r="P13" s="129"/>
      <c r="Q13" s="129"/>
      <c r="R13" s="129"/>
      <c r="S13" s="129"/>
      <c r="T13" s="129"/>
      <c r="U13" s="129"/>
      <c r="V13" s="129"/>
      <c r="W13" s="129"/>
      <c r="X13" s="129"/>
      <c r="Y13" s="129"/>
      <c r="Z13" s="129"/>
    </row>
    <row r="14">
      <c r="A14" s="135" t="s">
        <v>184</v>
      </c>
      <c r="B14" s="134">
        <v>2.0</v>
      </c>
      <c r="C14" s="125">
        <v>0.27</v>
      </c>
      <c r="D14" s="116">
        <v>0.522</v>
      </c>
      <c r="E14" s="117">
        <v>12.0</v>
      </c>
      <c r="F14" s="49" t="s">
        <v>217</v>
      </c>
      <c r="G14" s="49" t="s">
        <v>222</v>
      </c>
    </row>
    <row r="15">
      <c r="A15" s="91" t="s">
        <v>188</v>
      </c>
      <c r="B15" s="134">
        <v>2.0</v>
      </c>
      <c r="C15" s="125">
        <v>0.22</v>
      </c>
      <c r="D15" s="116">
        <v>0.429</v>
      </c>
      <c r="E15" s="117">
        <v>3.0</v>
      </c>
      <c r="F15" s="49" t="s">
        <v>220</v>
      </c>
      <c r="G15" s="49" t="s">
        <v>223</v>
      </c>
    </row>
    <row r="16">
      <c r="A16" s="91" t="s">
        <v>195</v>
      </c>
      <c r="B16" s="134">
        <v>2.0</v>
      </c>
      <c r="C16" s="125">
        <v>0.16</v>
      </c>
      <c r="D16" s="116">
        <v>0.571</v>
      </c>
      <c r="E16" s="117">
        <v>4.0</v>
      </c>
      <c r="F16" s="49" t="s">
        <v>220</v>
      </c>
      <c r="G16" s="49" t="s">
        <v>221</v>
      </c>
    </row>
    <row r="17">
      <c r="A17" s="111" t="s">
        <v>176</v>
      </c>
      <c r="B17" s="136">
        <v>1.0</v>
      </c>
      <c r="C17" s="125">
        <v>0.27</v>
      </c>
      <c r="D17" s="116">
        <v>0.357</v>
      </c>
      <c r="E17" s="117">
        <v>5.0</v>
      </c>
      <c r="F17" s="49" t="s">
        <v>224</v>
      </c>
      <c r="G17" s="49" t="s">
        <v>218</v>
      </c>
    </row>
    <row r="18">
      <c r="A18" s="137" t="s">
        <v>180</v>
      </c>
      <c r="B18" s="138">
        <v>1.0</v>
      </c>
      <c r="C18" s="125">
        <v>0.27</v>
      </c>
      <c r="D18" s="126">
        <v>0.304</v>
      </c>
      <c r="E18" s="127">
        <v>7.0</v>
      </c>
      <c r="F18" s="49" t="s">
        <v>217</v>
      </c>
      <c r="G18" s="128" t="s">
        <v>219</v>
      </c>
      <c r="H18" s="129"/>
      <c r="I18" s="129"/>
      <c r="J18" s="129"/>
      <c r="K18" s="129"/>
      <c r="L18" s="129"/>
      <c r="M18" s="129"/>
      <c r="N18" s="129"/>
      <c r="O18" s="129"/>
      <c r="P18" s="129"/>
      <c r="Q18" s="129"/>
      <c r="R18" s="129"/>
      <c r="S18" s="129"/>
      <c r="T18" s="129"/>
      <c r="U18" s="129"/>
      <c r="V18" s="129"/>
      <c r="W18" s="129"/>
      <c r="X18" s="129"/>
      <c r="Y18" s="129"/>
      <c r="Z18" s="129"/>
    </row>
    <row r="19">
      <c r="A19" s="111" t="s">
        <v>187</v>
      </c>
      <c r="B19" s="136">
        <v>1.0</v>
      </c>
      <c r="C19" s="125">
        <v>0.26</v>
      </c>
      <c r="D19" s="116">
        <v>0.478</v>
      </c>
      <c r="E19" s="117">
        <v>11.0</v>
      </c>
      <c r="F19" s="49" t="s">
        <v>217</v>
      </c>
    </row>
    <row r="20">
      <c r="A20" s="111" t="s">
        <v>185</v>
      </c>
      <c r="B20" s="136">
        <v>1.0</v>
      </c>
      <c r="C20" s="125">
        <v>0.26</v>
      </c>
      <c r="D20" s="116">
        <v>0.714</v>
      </c>
      <c r="E20" s="117">
        <v>5.0</v>
      </c>
      <c r="F20" s="49" t="s">
        <v>220</v>
      </c>
    </row>
    <row r="21">
      <c r="A21" s="137" t="s">
        <v>186</v>
      </c>
      <c r="B21" s="138">
        <v>1.0</v>
      </c>
      <c r="C21" s="125">
        <v>0.26</v>
      </c>
      <c r="D21" s="126">
        <v>0.304</v>
      </c>
      <c r="E21" s="127">
        <v>7.0</v>
      </c>
      <c r="F21" s="49" t="s">
        <v>217</v>
      </c>
      <c r="G21" s="129"/>
      <c r="H21" s="129"/>
      <c r="I21" s="129"/>
      <c r="J21" s="129"/>
      <c r="K21" s="129"/>
      <c r="L21" s="129"/>
      <c r="M21" s="129"/>
      <c r="N21" s="129"/>
      <c r="O21" s="129"/>
      <c r="P21" s="129"/>
      <c r="Q21" s="129"/>
      <c r="R21" s="129"/>
      <c r="S21" s="129"/>
      <c r="T21" s="129"/>
      <c r="U21" s="129"/>
      <c r="V21" s="129"/>
      <c r="W21" s="129"/>
      <c r="X21" s="129"/>
      <c r="Y21" s="129"/>
      <c r="Z21" s="129"/>
    </row>
    <row r="22">
      <c r="A22" s="111" t="s">
        <v>189</v>
      </c>
      <c r="B22" s="136">
        <v>1.0</v>
      </c>
      <c r="C22" s="125">
        <v>0.22</v>
      </c>
      <c r="D22" s="116">
        <v>0.357</v>
      </c>
      <c r="E22" s="117">
        <v>5.0</v>
      </c>
      <c r="F22" s="49" t="s">
        <v>224</v>
      </c>
    </row>
    <row r="23">
      <c r="A23" s="137" t="s">
        <v>192</v>
      </c>
      <c r="B23" s="138">
        <v>1.0</v>
      </c>
      <c r="C23" s="125">
        <v>0.2</v>
      </c>
      <c r="D23" s="126">
        <v>0.391</v>
      </c>
      <c r="E23" s="127">
        <v>9.0</v>
      </c>
      <c r="F23" s="49" t="s">
        <v>217</v>
      </c>
      <c r="G23" s="128" t="s">
        <v>219</v>
      </c>
      <c r="H23" s="129"/>
      <c r="I23" s="129"/>
      <c r="J23" s="129"/>
      <c r="K23" s="129"/>
      <c r="L23" s="129"/>
      <c r="M23" s="129"/>
      <c r="N23" s="129"/>
      <c r="O23" s="129"/>
      <c r="P23" s="129"/>
      <c r="Q23" s="129"/>
      <c r="R23" s="129"/>
      <c r="S23" s="129"/>
      <c r="T23" s="129"/>
      <c r="U23" s="129"/>
      <c r="V23" s="129"/>
      <c r="W23" s="129"/>
      <c r="X23" s="129"/>
      <c r="Y23" s="129"/>
      <c r="Z23" s="129"/>
    </row>
    <row r="24">
      <c r="A24" s="137" t="s">
        <v>198</v>
      </c>
      <c r="B24" s="138">
        <v>1.0</v>
      </c>
      <c r="C24" s="125">
        <v>0.16</v>
      </c>
      <c r="D24" s="126">
        <v>0.304</v>
      </c>
      <c r="E24" s="127">
        <v>7.0</v>
      </c>
      <c r="F24" s="49" t="s">
        <v>217</v>
      </c>
      <c r="G24" s="128" t="s">
        <v>225</v>
      </c>
      <c r="H24" s="129"/>
      <c r="I24" s="129"/>
      <c r="J24" s="129"/>
      <c r="K24" s="129"/>
      <c r="L24" s="129"/>
      <c r="M24" s="129"/>
      <c r="N24" s="129"/>
      <c r="O24" s="129"/>
      <c r="P24" s="129"/>
      <c r="Q24" s="129"/>
      <c r="R24" s="129"/>
      <c r="S24" s="129"/>
      <c r="T24" s="129"/>
      <c r="U24" s="129"/>
      <c r="V24" s="129"/>
      <c r="W24" s="129"/>
      <c r="X24" s="129"/>
      <c r="Y24" s="129"/>
      <c r="Z24" s="129"/>
    </row>
    <row r="25">
      <c r="A25" s="111" t="s">
        <v>201</v>
      </c>
      <c r="B25" s="136">
        <v>1.0</v>
      </c>
      <c r="C25" s="125">
        <v>0.13</v>
      </c>
      <c r="D25" s="116">
        <v>0.571</v>
      </c>
      <c r="E25" s="117">
        <v>4.0</v>
      </c>
      <c r="F25" s="49" t="s">
        <v>220</v>
      </c>
      <c r="G25" s="49" t="s">
        <v>221</v>
      </c>
    </row>
    <row r="26">
      <c r="A26" s="111" t="s">
        <v>205</v>
      </c>
      <c r="B26" s="136">
        <v>1.0</v>
      </c>
      <c r="C26" s="125">
        <v>0.07</v>
      </c>
      <c r="D26" s="116">
        <v>0.429</v>
      </c>
      <c r="E26" s="117">
        <v>3.0</v>
      </c>
      <c r="F26" s="49" t="s">
        <v>220</v>
      </c>
      <c r="G26" s="49" t="s">
        <v>221</v>
      </c>
    </row>
    <row r="27">
      <c r="A27" s="115" t="s">
        <v>171</v>
      </c>
      <c r="B27" s="103"/>
      <c r="D27" s="116">
        <v>0.48</v>
      </c>
      <c r="E27" s="117">
        <v>12.0</v>
      </c>
      <c r="F27" s="49" t="s">
        <v>226</v>
      </c>
    </row>
    <row r="28">
      <c r="A28" s="115" t="s">
        <v>174</v>
      </c>
      <c r="B28" s="103"/>
      <c r="D28" s="116">
        <v>0.36</v>
      </c>
      <c r="E28" s="117">
        <v>9.0</v>
      </c>
      <c r="F28" s="49" t="s">
        <v>226</v>
      </c>
    </row>
    <row r="29">
      <c r="A29" s="115" t="s">
        <v>173</v>
      </c>
      <c r="B29" s="103"/>
      <c r="D29" s="116">
        <v>0.52</v>
      </c>
      <c r="E29" s="117">
        <v>13.0</v>
      </c>
      <c r="F29" s="49" t="s">
        <v>226</v>
      </c>
    </row>
    <row r="30">
      <c r="A30" s="115" t="s">
        <v>170</v>
      </c>
      <c r="B30" s="103"/>
      <c r="D30" s="116">
        <v>0.56</v>
      </c>
      <c r="E30" s="117">
        <v>14.0</v>
      </c>
      <c r="F30" s="49" t="s">
        <v>226</v>
      </c>
    </row>
    <row r="31">
      <c r="A31" s="115" t="s">
        <v>172</v>
      </c>
      <c r="B31" s="103"/>
      <c r="D31" s="116">
        <v>0.56</v>
      </c>
      <c r="E31" s="117">
        <v>14.0</v>
      </c>
      <c r="F31" s="49" t="s">
        <v>226</v>
      </c>
    </row>
    <row r="32">
      <c r="A32" s="115" t="s">
        <v>169</v>
      </c>
      <c r="B32" s="103"/>
      <c r="D32" s="116">
        <v>0.64</v>
      </c>
      <c r="E32" s="117">
        <v>16.0</v>
      </c>
      <c r="F32" s="49" t="s">
        <v>226</v>
      </c>
    </row>
    <row r="33">
      <c r="A33" s="115" t="s">
        <v>171</v>
      </c>
      <c r="B33" s="103"/>
      <c r="D33" s="116">
        <v>0.509</v>
      </c>
      <c r="E33" s="117">
        <v>28.0</v>
      </c>
      <c r="F33" s="49" t="s">
        <v>227</v>
      </c>
    </row>
    <row r="34">
      <c r="A34" s="115" t="s">
        <v>174</v>
      </c>
      <c r="B34" s="103"/>
      <c r="D34" s="116">
        <v>0.436</v>
      </c>
      <c r="E34" s="117">
        <v>24.0</v>
      </c>
      <c r="F34" s="49" t="s">
        <v>227</v>
      </c>
    </row>
    <row r="35">
      <c r="A35" s="115" t="s">
        <v>173</v>
      </c>
      <c r="B35" s="103"/>
      <c r="D35" s="116">
        <v>0.455</v>
      </c>
      <c r="E35" s="117">
        <v>25.0</v>
      </c>
      <c r="F35" s="49" t="s">
        <v>227</v>
      </c>
    </row>
    <row r="36">
      <c r="A36" s="115" t="s">
        <v>170</v>
      </c>
      <c r="B36" s="103"/>
      <c r="D36" s="116">
        <v>0.545</v>
      </c>
      <c r="E36" s="117">
        <v>30.0</v>
      </c>
      <c r="F36" s="49" t="s">
        <v>227</v>
      </c>
    </row>
    <row r="37">
      <c r="A37" s="115" t="s">
        <v>172</v>
      </c>
      <c r="B37" s="103"/>
      <c r="D37" s="116">
        <v>0.509</v>
      </c>
      <c r="E37" s="117">
        <v>28.0</v>
      </c>
      <c r="F37" s="49" t="s">
        <v>227</v>
      </c>
    </row>
    <row r="38">
      <c r="A38" s="115" t="s">
        <v>169</v>
      </c>
      <c r="B38" s="103"/>
      <c r="D38" s="116">
        <v>0.582</v>
      </c>
      <c r="E38" s="117">
        <v>32.0</v>
      </c>
      <c r="F38" s="49" t="s">
        <v>227</v>
      </c>
    </row>
    <row r="39">
      <c r="A39" s="115" t="s">
        <v>181</v>
      </c>
      <c r="B39" s="103"/>
      <c r="D39" s="116">
        <v>0.429</v>
      </c>
      <c r="E39" s="117">
        <v>3.0</v>
      </c>
      <c r="F39" s="49" t="s">
        <v>220</v>
      </c>
    </row>
    <row r="40">
      <c r="A40" s="115" t="s">
        <v>174</v>
      </c>
      <c r="B40" s="103"/>
      <c r="D40" s="116">
        <v>0.571</v>
      </c>
      <c r="E40" s="117">
        <v>4.0</v>
      </c>
      <c r="F40" s="49" t="s">
        <v>220</v>
      </c>
    </row>
    <row r="41">
      <c r="A41" s="115" t="s">
        <v>173</v>
      </c>
      <c r="B41" s="103"/>
      <c r="D41" s="116">
        <v>0.429</v>
      </c>
      <c r="E41" s="117">
        <v>3.0</v>
      </c>
      <c r="F41" s="49" t="s">
        <v>220</v>
      </c>
    </row>
    <row r="42">
      <c r="A42" s="115" t="s">
        <v>182</v>
      </c>
      <c r="B42" s="103"/>
      <c r="D42" s="116">
        <v>0.571</v>
      </c>
      <c r="E42" s="117">
        <v>4.0</v>
      </c>
      <c r="F42" s="49" t="s">
        <v>220</v>
      </c>
    </row>
    <row r="43">
      <c r="A43" s="115" t="s">
        <v>171</v>
      </c>
      <c r="B43" s="103"/>
      <c r="D43" s="116">
        <v>0.659</v>
      </c>
      <c r="E43" s="117">
        <v>27.0</v>
      </c>
      <c r="F43" s="49" t="s">
        <v>228</v>
      </c>
    </row>
    <row r="44">
      <c r="A44" s="115" t="s">
        <v>177</v>
      </c>
      <c r="B44" s="103"/>
      <c r="D44" s="116">
        <v>0.317</v>
      </c>
      <c r="E44" s="117">
        <v>13.0</v>
      </c>
      <c r="F44" s="49" t="s">
        <v>228</v>
      </c>
    </row>
    <row r="45">
      <c r="A45" s="115" t="s">
        <v>175</v>
      </c>
      <c r="B45" s="103"/>
      <c r="D45" s="116">
        <v>0.317</v>
      </c>
      <c r="E45" s="117">
        <v>13.0</v>
      </c>
      <c r="F45" s="49" t="s">
        <v>228</v>
      </c>
    </row>
    <row r="46">
      <c r="A46" s="115" t="s">
        <v>174</v>
      </c>
      <c r="B46" s="103"/>
      <c r="D46" s="116">
        <v>0.463</v>
      </c>
      <c r="E46" s="117">
        <v>19.0</v>
      </c>
      <c r="F46" s="49" t="s">
        <v>228</v>
      </c>
    </row>
    <row r="47">
      <c r="A47" s="115" t="s">
        <v>173</v>
      </c>
      <c r="B47" s="103"/>
      <c r="D47" s="116">
        <v>0.366</v>
      </c>
      <c r="E47" s="117">
        <v>15.0</v>
      </c>
      <c r="F47" s="49" t="s">
        <v>228</v>
      </c>
    </row>
    <row r="48">
      <c r="A48" s="115" t="s">
        <v>184</v>
      </c>
      <c r="B48" s="103"/>
      <c r="D48" s="116">
        <v>0.317</v>
      </c>
      <c r="E48" s="117">
        <v>13.0</v>
      </c>
      <c r="F48" s="49" t="s">
        <v>228</v>
      </c>
    </row>
    <row r="49">
      <c r="A49" s="115" t="s">
        <v>170</v>
      </c>
      <c r="B49" s="103"/>
      <c r="D49" s="116">
        <v>0.732</v>
      </c>
      <c r="E49" s="117">
        <v>30.0</v>
      </c>
      <c r="F49" s="49" t="s">
        <v>228</v>
      </c>
    </row>
    <row r="50">
      <c r="A50" s="115" t="s">
        <v>172</v>
      </c>
      <c r="B50" s="103"/>
      <c r="D50" s="116">
        <v>0.683</v>
      </c>
      <c r="E50" s="117">
        <v>28.0</v>
      </c>
      <c r="F50" s="49" t="s">
        <v>228</v>
      </c>
    </row>
    <row r="51">
      <c r="A51" s="115" t="s">
        <v>169</v>
      </c>
      <c r="B51" s="103"/>
      <c r="D51" s="116">
        <v>0.756</v>
      </c>
      <c r="E51" s="117">
        <v>31.0</v>
      </c>
      <c r="F51" s="49" t="s">
        <v>228</v>
      </c>
    </row>
    <row r="52">
      <c r="A52" s="115" t="s">
        <v>188</v>
      </c>
      <c r="B52" s="103"/>
      <c r="D52" s="116">
        <v>0.5</v>
      </c>
      <c r="E52" s="117">
        <v>7.0</v>
      </c>
      <c r="F52" s="49" t="s">
        <v>224</v>
      </c>
    </row>
    <row r="53">
      <c r="A53" s="115" t="s">
        <v>195</v>
      </c>
      <c r="B53" s="103"/>
      <c r="D53" s="116">
        <v>0.357</v>
      </c>
      <c r="E53" s="117">
        <v>5.0</v>
      </c>
      <c r="F53" s="49" t="s">
        <v>224</v>
      </c>
    </row>
    <row r="54">
      <c r="A54" s="115" t="s">
        <v>183</v>
      </c>
      <c r="B54" s="103"/>
      <c r="D54" s="116">
        <v>0.357</v>
      </c>
      <c r="E54" s="117">
        <v>5.0</v>
      </c>
      <c r="F54" s="49" t="s">
        <v>224</v>
      </c>
    </row>
    <row r="55">
      <c r="A55" s="139" t="s">
        <v>174</v>
      </c>
      <c r="B55" s="103"/>
      <c r="D55" s="116">
        <v>0.357</v>
      </c>
      <c r="E55" s="117">
        <v>5.0</v>
      </c>
      <c r="F55" s="49" t="s">
        <v>224</v>
      </c>
    </row>
    <row r="56">
      <c r="A56" s="115" t="s">
        <v>179</v>
      </c>
      <c r="B56" s="103"/>
      <c r="D56" s="116">
        <v>0.5</v>
      </c>
      <c r="E56" s="117">
        <v>7.0</v>
      </c>
      <c r="F56" s="49" t="s">
        <v>224</v>
      </c>
    </row>
    <row r="57">
      <c r="A57" s="115" t="s">
        <v>173</v>
      </c>
      <c r="B57" s="103"/>
      <c r="D57" s="116">
        <v>0.714</v>
      </c>
      <c r="E57" s="117">
        <v>10.0</v>
      </c>
      <c r="F57" s="49" t="s">
        <v>224</v>
      </c>
    </row>
    <row r="58">
      <c r="A58" s="115" t="s">
        <v>182</v>
      </c>
      <c r="B58" s="103"/>
      <c r="D58" s="116">
        <v>0.429</v>
      </c>
      <c r="E58" s="117">
        <v>6.0</v>
      </c>
      <c r="F58" s="49" t="s">
        <v>224</v>
      </c>
    </row>
    <row r="59">
      <c r="B59" s="103"/>
      <c r="D59" s="100"/>
    </row>
    <row r="60">
      <c r="B60" s="103"/>
      <c r="D60" s="100"/>
    </row>
    <row r="61">
      <c r="B61" s="103"/>
      <c r="D61" s="100"/>
    </row>
    <row r="62">
      <c r="B62" s="103"/>
      <c r="D62" s="100"/>
    </row>
    <row r="63">
      <c r="B63" s="103"/>
      <c r="D63" s="100"/>
    </row>
    <row r="64">
      <c r="B64" s="103"/>
      <c r="D64" s="100"/>
    </row>
    <row r="65">
      <c r="B65" s="103"/>
      <c r="D65" s="100"/>
    </row>
    <row r="66">
      <c r="B66" s="103"/>
      <c r="D66" s="100"/>
    </row>
    <row r="67">
      <c r="B67" s="103"/>
      <c r="D67" s="100"/>
    </row>
    <row r="68">
      <c r="B68" s="103"/>
      <c r="D68" s="100"/>
    </row>
    <row r="69">
      <c r="B69" s="103"/>
      <c r="D69" s="100"/>
    </row>
    <row r="70">
      <c r="B70" s="103"/>
      <c r="D70" s="100"/>
    </row>
    <row r="71">
      <c r="B71" s="103"/>
      <c r="D71" s="100"/>
    </row>
    <row r="72">
      <c r="B72" s="103"/>
      <c r="D72" s="100"/>
    </row>
    <row r="73">
      <c r="B73" s="103"/>
      <c r="D73" s="100"/>
    </row>
    <row r="74">
      <c r="B74" s="103"/>
      <c r="D74" s="100"/>
    </row>
    <row r="75">
      <c r="B75" s="103"/>
      <c r="D75" s="100"/>
    </row>
    <row r="76">
      <c r="B76" s="103"/>
      <c r="D76" s="100"/>
    </row>
    <row r="77">
      <c r="B77" s="103"/>
      <c r="D77" s="100"/>
    </row>
    <row r="78">
      <c r="B78" s="103"/>
      <c r="D78" s="100"/>
    </row>
    <row r="79">
      <c r="B79" s="103"/>
      <c r="D79" s="100"/>
    </row>
    <row r="80">
      <c r="B80" s="103"/>
      <c r="D80" s="100"/>
    </row>
    <row r="81">
      <c r="B81" s="103"/>
      <c r="D81" s="100"/>
    </row>
    <row r="82">
      <c r="B82" s="103"/>
      <c r="D82" s="100"/>
    </row>
    <row r="83">
      <c r="B83" s="103"/>
      <c r="D83" s="100"/>
    </row>
    <row r="84">
      <c r="B84" s="103"/>
      <c r="D84" s="100"/>
    </row>
    <row r="85">
      <c r="B85" s="103"/>
      <c r="D85" s="100"/>
    </row>
    <row r="86">
      <c r="B86" s="103"/>
      <c r="D86" s="100"/>
    </row>
    <row r="87">
      <c r="B87" s="103"/>
      <c r="D87" s="100"/>
    </row>
    <row r="88">
      <c r="B88" s="103"/>
      <c r="D88" s="100"/>
    </row>
    <row r="89">
      <c r="B89" s="103"/>
      <c r="D89" s="100"/>
    </row>
    <row r="90">
      <c r="B90" s="103"/>
      <c r="D90" s="100"/>
    </row>
    <row r="91">
      <c r="B91" s="103"/>
      <c r="D91" s="100"/>
    </row>
    <row r="92">
      <c r="B92" s="103"/>
      <c r="D92" s="100"/>
    </row>
    <row r="93">
      <c r="B93" s="103"/>
      <c r="D93" s="100"/>
    </row>
    <row r="94">
      <c r="B94" s="103"/>
      <c r="D94" s="100"/>
    </row>
    <row r="95">
      <c r="B95" s="103"/>
      <c r="D95" s="100"/>
    </row>
    <row r="96">
      <c r="B96" s="103"/>
      <c r="D96" s="100"/>
    </row>
    <row r="97">
      <c r="B97" s="103"/>
      <c r="D97" s="100"/>
    </row>
    <row r="98">
      <c r="B98" s="103"/>
      <c r="D98" s="100"/>
    </row>
    <row r="99">
      <c r="B99" s="103"/>
      <c r="D99" s="100"/>
    </row>
    <row r="100">
      <c r="B100" s="103"/>
      <c r="D100" s="100"/>
    </row>
    <row r="101">
      <c r="B101" s="103"/>
      <c r="D101" s="100"/>
    </row>
    <row r="102">
      <c r="B102" s="103"/>
      <c r="D102" s="100"/>
    </row>
    <row r="103">
      <c r="B103" s="103"/>
      <c r="D103" s="100"/>
    </row>
    <row r="104">
      <c r="B104" s="103"/>
      <c r="D104" s="100"/>
    </row>
    <row r="105">
      <c r="B105" s="103"/>
      <c r="D105" s="100"/>
    </row>
    <row r="106">
      <c r="B106" s="103"/>
      <c r="D106" s="100"/>
    </row>
    <row r="107">
      <c r="B107" s="103"/>
      <c r="D107" s="100"/>
    </row>
    <row r="108">
      <c r="B108" s="103"/>
      <c r="D108" s="100"/>
    </row>
    <row r="109">
      <c r="B109" s="103"/>
      <c r="D109" s="100"/>
    </row>
    <row r="110">
      <c r="B110" s="103"/>
      <c r="D110" s="100"/>
    </row>
    <row r="111">
      <c r="B111" s="103"/>
      <c r="D111" s="100"/>
    </row>
    <row r="112">
      <c r="B112" s="103"/>
      <c r="D112" s="100"/>
    </row>
    <row r="113">
      <c r="B113" s="103"/>
      <c r="D113" s="100"/>
    </row>
    <row r="114">
      <c r="B114" s="103"/>
      <c r="D114" s="100"/>
    </row>
    <row r="115">
      <c r="B115" s="103"/>
      <c r="D115" s="100"/>
    </row>
    <row r="116">
      <c r="B116" s="103"/>
      <c r="D116" s="100"/>
    </row>
    <row r="117">
      <c r="B117" s="103"/>
      <c r="D117" s="100"/>
    </row>
    <row r="118">
      <c r="B118" s="103"/>
      <c r="D118" s="100"/>
    </row>
    <row r="119">
      <c r="B119" s="103"/>
      <c r="D119" s="100"/>
    </row>
    <row r="120">
      <c r="B120" s="103"/>
      <c r="D120" s="100"/>
    </row>
    <row r="121">
      <c r="B121" s="103"/>
      <c r="D121" s="100"/>
    </row>
    <row r="122">
      <c r="B122" s="103"/>
      <c r="D122" s="100"/>
    </row>
    <row r="123">
      <c r="B123" s="103"/>
      <c r="D123" s="100"/>
    </row>
    <row r="124">
      <c r="B124" s="103"/>
      <c r="D124" s="100"/>
    </row>
    <row r="125">
      <c r="B125" s="103"/>
      <c r="D125" s="100"/>
    </row>
    <row r="126">
      <c r="B126" s="103"/>
      <c r="D126" s="100"/>
    </row>
    <row r="127">
      <c r="B127" s="103"/>
      <c r="D127" s="100"/>
    </row>
    <row r="128">
      <c r="B128" s="103"/>
      <c r="D128" s="100"/>
    </row>
    <row r="129">
      <c r="B129" s="103"/>
      <c r="D129" s="100"/>
    </row>
    <row r="130">
      <c r="B130" s="103"/>
      <c r="D130" s="100"/>
    </row>
    <row r="131">
      <c r="B131" s="103"/>
      <c r="D131" s="100"/>
    </row>
    <row r="132">
      <c r="B132" s="103"/>
      <c r="D132" s="100"/>
    </row>
    <row r="133">
      <c r="B133" s="103"/>
      <c r="D133" s="100"/>
    </row>
    <row r="134">
      <c r="B134" s="103"/>
      <c r="D134" s="100"/>
    </row>
    <row r="135">
      <c r="B135" s="103"/>
      <c r="D135" s="100"/>
    </row>
    <row r="136">
      <c r="B136" s="103"/>
      <c r="D136" s="100"/>
    </row>
    <row r="137">
      <c r="B137" s="103"/>
      <c r="D137" s="100"/>
    </row>
    <row r="138">
      <c r="B138" s="103"/>
      <c r="D138" s="100"/>
    </row>
    <row r="139">
      <c r="B139" s="103"/>
      <c r="D139" s="100"/>
    </row>
    <row r="140">
      <c r="B140" s="103"/>
      <c r="D140" s="100"/>
    </row>
    <row r="141">
      <c r="B141" s="103"/>
      <c r="D141" s="100"/>
    </row>
    <row r="142">
      <c r="B142" s="103"/>
      <c r="D142" s="100"/>
    </row>
    <row r="143">
      <c r="B143" s="103"/>
      <c r="D143" s="100"/>
    </row>
    <row r="144">
      <c r="B144" s="103"/>
      <c r="D144" s="100"/>
    </row>
    <row r="145">
      <c r="B145" s="103"/>
      <c r="D145" s="100"/>
    </row>
    <row r="146">
      <c r="B146" s="103"/>
      <c r="D146" s="100"/>
    </row>
    <row r="147">
      <c r="B147" s="103"/>
      <c r="D147" s="100"/>
    </row>
    <row r="148">
      <c r="B148" s="103"/>
      <c r="D148" s="100"/>
    </row>
    <row r="149">
      <c r="B149" s="103"/>
      <c r="D149" s="100"/>
    </row>
    <row r="150">
      <c r="B150" s="103"/>
      <c r="D150" s="100"/>
    </row>
    <row r="151">
      <c r="B151" s="103"/>
      <c r="D151" s="100"/>
    </row>
    <row r="152">
      <c r="B152" s="103"/>
      <c r="D152" s="100"/>
    </row>
    <row r="153">
      <c r="B153" s="103"/>
      <c r="D153" s="100"/>
    </row>
    <row r="154">
      <c r="B154" s="103"/>
      <c r="D154" s="100"/>
    </row>
    <row r="155">
      <c r="B155" s="103"/>
      <c r="D155" s="100"/>
    </row>
    <row r="156">
      <c r="B156" s="103"/>
      <c r="D156" s="100"/>
    </row>
    <row r="157">
      <c r="B157" s="103"/>
      <c r="D157" s="100"/>
    </row>
    <row r="158">
      <c r="B158" s="103"/>
      <c r="D158" s="100"/>
    </row>
    <row r="159">
      <c r="B159" s="103"/>
      <c r="D159" s="100"/>
    </row>
    <row r="160">
      <c r="B160" s="103"/>
      <c r="D160" s="100"/>
    </row>
    <row r="161">
      <c r="B161" s="103"/>
      <c r="D161" s="100"/>
    </row>
    <row r="162">
      <c r="B162" s="103"/>
      <c r="D162" s="100"/>
    </row>
    <row r="163">
      <c r="B163" s="103"/>
      <c r="D163" s="100"/>
    </row>
    <row r="164">
      <c r="B164" s="103"/>
      <c r="D164" s="100"/>
    </row>
    <row r="165">
      <c r="B165" s="103"/>
      <c r="D165" s="100"/>
    </row>
    <row r="166">
      <c r="B166" s="103"/>
      <c r="D166" s="100"/>
    </row>
    <row r="167">
      <c r="B167" s="103"/>
      <c r="D167" s="100"/>
    </row>
    <row r="168">
      <c r="B168" s="103"/>
      <c r="D168" s="100"/>
    </row>
    <row r="169">
      <c r="B169" s="103"/>
      <c r="D169" s="100"/>
    </row>
    <row r="170">
      <c r="B170" s="103"/>
      <c r="D170" s="100"/>
    </row>
    <row r="171">
      <c r="B171" s="103"/>
      <c r="D171" s="100"/>
    </row>
    <row r="172">
      <c r="B172" s="103"/>
      <c r="D172" s="100"/>
    </row>
    <row r="173">
      <c r="B173" s="103"/>
      <c r="D173" s="100"/>
    </row>
    <row r="174">
      <c r="B174" s="103"/>
      <c r="D174" s="100"/>
    </row>
    <row r="175">
      <c r="B175" s="103"/>
      <c r="D175" s="100"/>
    </row>
    <row r="176">
      <c r="B176" s="103"/>
      <c r="D176" s="100"/>
    </row>
    <row r="177">
      <c r="B177" s="103"/>
      <c r="D177" s="100"/>
    </row>
    <row r="178">
      <c r="B178" s="103"/>
      <c r="D178" s="100"/>
    </row>
    <row r="179">
      <c r="B179" s="103"/>
      <c r="D179" s="100"/>
    </row>
    <row r="180">
      <c r="B180" s="103"/>
      <c r="D180" s="100"/>
    </row>
    <row r="181">
      <c r="B181" s="103"/>
      <c r="D181" s="100"/>
    </row>
    <row r="182">
      <c r="B182" s="103"/>
      <c r="D182" s="100"/>
    </row>
    <row r="183">
      <c r="B183" s="103"/>
      <c r="D183" s="100"/>
    </row>
    <row r="184">
      <c r="B184" s="103"/>
      <c r="D184" s="100"/>
    </row>
    <row r="185">
      <c r="B185" s="103"/>
      <c r="D185" s="100"/>
    </row>
    <row r="186">
      <c r="B186" s="103"/>
      <c r="D186" s="100"/>
    </row>
    <row r="187">
      <c r="B187" s="103"/>
      <c r="D187" s="100"/>
    </row>
    <row r="188">
      <c r="B188" s="103"/>
      <c r="D188" s="100"/>
    </row>
    <row r="189">
      <c r="B189" s="103"/>
      <c r="D189" s="100"/>
    </row>
    <row r="190">
      <c r="B190" s="103"/>
      <c r="D190" s="100"/>
    </row>
    <row r="191">
      <c r="B191" s="103"/>
      <c r="D191" s="100"/>
    </row>
    <row r="192">
      <c r="B192" s="103"/>
      <c r="D192" s="100"/>
    </row>
    <row r="193">
      <c r="B193" s="103"/>
      <c r="D193" s="100"/>
    </row>
    <row r="194">
      <c r="B194" s="103"/>
      <c r="D194" s="100"/>
    </row>
    <row r="195">
      <c r="B195" s="103"/>
      <c r="D195" s="100"/>
    </row>
    <row r="196">
      <c r="B196" s="103"/>
      <c r="D196" s="100"/>
    </row>
    <row r="197">
      <c r="B197" s="103"/>
      <c r="D197" s="100"/>
    </row>
    <row r="198">
      <c r="B198" s="103"/>
      <c r="D198" s="100"/>
    </row>
    <row r="199">
      <c r="B199" s="103"/>
      <c r="D199" s="100"/>
    </row>
    <row r="200">
      <c r="B200" s="103"/>
      <c r="D200" s="100"/>
    </row>
    <row r="201">
      <c r="B201" s="103"/>
      <c r="D201" s="100"/>
    </row>
    <row r="202">
      <c r="B202" s="103"/>
      <c r="D202" s="100"/>
    </row>
    <row r="203">
      <c r="B203" s="103"/>
      <c r="D203" s="100"/>
    </row>
    <row r="204">
      <c r="B204" s="103"/>
      <c r="D204" s="100"/>
    </row>
    <row r="205">
      <c r="B205" s="103"/>
      <c r="D205" s="100"/>
    </row>
    <row r="206">
      <c r="B206" s="103"/>
      <c r="D206" s="100"/>
    </row>
    <row r="207">
      <c r="B207" s="103"/>
      <c r="D207" s="100"/>
    </row>
    <row r="208">
      <c r="B208" s="103"/>
      <c r="D208" s="100"/>
    </row>
    <row r="209">
      <c r="B209" s="103"/>
      <c r="D209" s="100"/>
    </row>
    <row r="210">
      <c r="B210" s="103"/>
      <c r="D210" s="100"/>
    </row>
    <row r="211">
      <c r="B211" s="103"/>
      <c r="D211" s="100"/>
    </row>
    <row r="212">
      <c r="B212" s="103"/>
      <c r="D212" s="100"/>
    </row>
    <row r="213">
      <c r="B213" s="103"/>
      <c r="D213" s="100"/>
    </row>
    <row r="214">
      <c r="B214" s="103"/>
      <c r="D214" s="100"/>
    </row>
    <row r="215">
      <c r="B215" s="103"/>
      <c r="D215" s="100"/>
    </row>
    <row r="216">
      <c r="B216" s="103"/>
      <c r="D216" s="100"/>
    </row>
    <row r="217">
      <c r="B217" s="103"/>
      <c r="D217" s="100"/>
    </row>
    <row r="218">
      <c r="B218" s="103"/>
      <c r="D218" s="100"/>
    </row>
    <row r="219">
      <c r="B219" s="103"/>
      <c r="D219" s="100"/>
    </row>
    <row r="220">
      <c r="B220" s="103"/>
      <c r="D220" s="100"/>
    </row>
    <row r="221">
      <c r="B221" s="103"/>
      <c r="D221" s="100"/>
    </row>
    <row r="222">
      <c r="B222" s="103"/>
      <c r="D222" s="100"/>
    </row>
    <row r="223">
      <c r="B223" s="103"/>
      <c r="D223" s="100"/>
    </row>
    <row r="224">
      <c r="B224" s="103"/>
      <c r="D224" s="100"/>
    </row>
    <row r="225">
      <c r="B225" s="103"/>
      <c r="D225" s="100"/>
    </row>
    <row r="226">
      <c r="B226" s="103"/>
      <c r="D226" s="100"/>
    </row>
    <row r="227">
      <c r="B227" s="103"/>
      <c r="D227" s="100"/>
    </row>
    <row r="228">
      <c r="B228" s="103"/>
      <c r="D228" s="100"/>
    </row>
    <row r="229">
      <c r="B229" s="103"/>
      <c r="D229" s="100"/>
    </row>
    <row r="230">
      <c r="B230" s="103"/>
      <c r="D230" s="100"/>
    </row>
    <row r="231">
      <c r="B231" s="103"/>
      <c r="D231" s="100"/>
    </row>
    <row r="232">
      <c r="B232" s="103"/>
      <c r="D232" s="100"/>
    </row>
    <row r="233">
      <c r="B233" s="103"/>
      <c r="D233" s="100"/>
    </row>
    <row r="234">
      <c r="B234" s="103"/>
      <c r="D234" s="100"/>
    </row>
    <row r="235">
      <c r="B235" s="103"/>
      <c r="D235" s="100"/>
    </row>
    <row r="236">
      <c r="B236" s="103"/>
      <c r="D236" s="100"/>
    </row>
    <row r="237">
      <c r="B237" s="103"/>
      <c r="D237" s="100"/>
    </row>
    <row r="238">
      <c r="B238" s="103"/>
      <c r="D238" s="100"/>
    </row>
    <row r="239">
      <c r="B239" s="103"/>
      <c r="D239" s="100"/>
    </row>
    <row r="240">
      <c r="B240" s="103"/>
      <c r="D240" s="100"/>
    </row>
    <row r="241">
      <c r="B241" s="103"/>
      <c r="D241" s="100"/>
    </row>
    <row r="242">
      <c r="B242" s="103"/>
      <c r="D242" s="100"/>
    </row>
    <row r="243">
      <c r="B243" s="103"/>
      <c r="D243" s="100"/>
    </row>
    <row r="244">
      <c r="B244" s="103"/>
      <c r="D244" s="100"/>
    </row>
    <row r="245">
      <c r="B245" s="103"/>
      <c r="D245" s="100"/>
    </row>
    <row r="246">
      <c r="B246" s="103"/>
      <c r="D246" s="100"/>
    </row>
    <row r="247">
      <c r="B247" s="103"/>
      <c r="D247" s="100"/>
    </row>
    <row r="248">
      <c r="B248" s="103"/>
      <c r="D248" s="100"/>
    </row>
    <row r="249">
      <c r="B249" s="103"/>
      <c r="D249" s="100"/>
    </row>
    <row r="250">
      <c r="B250" s="103"/>
      <c r="D250" s="100"/>
    </row>
    <row r="251">
      <c r="B251" s="103"/>
      <c r="D251" s="100"/>
    </row>
    <row r="252">
      <c r="B252" s="103"/>
      <c r="D252" s="100"/>
    </row>
    <row r="253">
      <c r="B253" s="103"/>
      <c r="D253" s="100"/>
    </row>
    <row r="254">
      <c r="B254" s="103"/>
      <c r="D254" s="100"/>
    </row>
    <row r="255">
      <c r="B255" s="103"/>
      <c r="D255" s="100"/>
    </row>
    <row r="256">
      <c r="B256" s="103"/>
      <c r="D256" s="100"/>
    </row>
    <row r="257">
      <c r="B257" s="103"/>
      <c r="D257" s="100"/>
    </row>
    <row r="258">
      <c r="B258" s="103"/>
      <c r="D258" s="100"/>
    </row>
    <row r="259">
      <c r="B259" s="103"/>
      <c r="D259" s="100"/>
    </row>
    <row r="260">
      <c r="B260" s="103"/>
      <c r="D260" s="100"/>
    </row>
    <row r="261">
      <c r="B261" s="103"/>
      <c r="D261" s="100"/>
    </row>
    <row r="262">
      <c r="B262" s="103"/>
      <c r="D262" s="100"/>
    </row>
    <row r="263">
      <c r="B263" s="103"/>
      <c r="D263" s="100"/>
    </row>
    <row r="264">
      <c r="B264" s="103"/>
      <c r="D264" s="100"/>
    </row>
    <row r="265">
      <c r="B265" s="103"/>
      <c r="D265" s="100"/>
    </row>
    <row r="266">
      <c r="B266" s="103"/>
      <c r="D266" s="100"/>
    </row>
    <row r="267">
      <c r="B267" s="103"/>
      <c r="D267" s="100"/>
    </row>
    <row r="268">
      <c r="B268" s="103"/>
      <c r="D268" s="100"/>
    </row>
    <row r="269">
      <c r="B269" s="103"/>
      <c r="D269" s="100"/>
    </row>
    <row r="270">
      <c r="B270" s="103"/>
      <c r="D270" s="100"/>
    </row>
    <row r="271">
      <c r="B271" s="103"/>
      <c r="D271" s="100"/>
    </row>
    <row r="272">
      <c r="B272" s="103"/>
      <c r="D272" s="100"/>
    </row>
    <row r="273">
      <c r="B273" s="103"/>
      <c r="D273" s="100"/>
    </row>
    <row r="274">
      <c r="B274" s="103"/>
      <c r="D274" s="100"/>
    </row>
    <row r="275">
      <c r="B275" s="103"/>
      <c r="D275" s="100"/>
    </row>
    <row r="276">
      <c r="B276" s="103"/>
      <c r="D276" s="100"/>
    </row>
    <row r="277">
      <c r="B277" s="103"/>
      <c r="D277" s="100"/>
    </row>
    <row r="278">
      <c r="B278" s="103"/>
      <c r="D278" s="100"/>
    </row>
    <row r="279">
      <c r="B279" s="103"/>
      <c r="D279" s="100"/>
    </row>
    <row r="280">
      <c r="B280" s="103"/>
      <c r="D280" s="100"/>
    </row>
    <row r="281">
      <c r="B281" s="103"/>
      <c r="D281" s="100"/>
    </row>
    <row r="282">
      <c r="B282" s="103"/>
      <c r="D282" s="100"/>
    </row>
    <row r="283">
      <c r="B283" s="103"/>
      <c r="D283" s="100"/>
    </row>
    <row r="284">
      <c r="B284" s="103"/>
      <c r="D284" s="100"/>
    </row>
    <row r="285">
      <c r="B285" s="103"/>
      <c r="D285" s="100"/>
    </row>
    <row r="286">
      <c r="B286" s="103"/>
      <c r="D286" s="100"/>
    </row>
    <row r="287">
      <c r="B287" s="103"/>
      <c r="D287" s="100"/>
    </row>
    <row r="288">
      <c r="B288" s="103"/>
      <c r="D288" s="100"/>
    </row>
    <row r="289">
      <c r="B289" s="103"/>
      <c r="D289" s="100"/>
    </row>
    <row r="290">
      <c r="B290" s="103"/>
      <c r="D290" s="100"/>
    </row>
    <row r="291">
      <c r="B291" s="103"/>
      <c r="D291" s="100"/>
    </row>
    <row r="292">
      <c r="B292" s="103"/>
      <c r="D292" s="100"/>
    </row>
    <row r="293">
      <c r="B293" s="103"/>
      <c r="D293" s="100"/>
    </row>
    <row r="294">
      <c r="B294" s="103"/>
      <c r="D294" s="100"/>
    </row>
    <row r="295">
      <c r="B295" s="103"/>
      <c r="D295" s="100"/>
    </row>
    <row r="296">
      <c r="B296" s="103"/>
      <c r="D296" s="100"/>
    </row>
    <row r="297">
      <c r="B297" s="103"/>
      <c r="D297" s="100"/>
    </row>
    <row r="298">
      <c r="B298" s="103"/>
      <c r="D298" s="100"/>
    </row>
    <row r="299">
      <c r="B299" s="103"/>
      <c r="D299" s="100"/>
    </row>
    <row r="300">
      <c r="B300" s="103"/>
      <c r="D300" s="100"/>
    </row>
    <row r="301">
      <c r="B301" s="103"/>
      <c r="D301" s="100"/>
    </row>
    <row r="302">
      <c r="B302" s="103"/>
      <c r="D302" s="100"/>
    </row>
    <row r="303">
      <c r="B303" s="103"/>
      <c r="D303" s="100"/>
    </row>
    <row r="304">
      <c r="B304" s="103"/>
      <c r="D304" s="100"/>
    </row>
    <row r="305">
      <c r="B305" s="103"/>
      <c r="D305" s="100"/>
    </row>
    <row r="306">
      <c r="B306" s="103"/>
      <c r="D306" s="100"/>
    </row>
    <row r="307">
      <c r="B307" s="103"/>
      <c r="D307" s="100"/>
    </row>
    <row r="308">
      <c r="B308" s="103"/>
      <c r="D308" s="100"/>
    </row>
    <row r="309">
      <c r="B309" s="103"/>
      <c r="D309" s="100"/>
    </row>
    <row r="310">
      <c r="B310" s="103"/>
      <c r="D310" s="100"/>
    </row>
    <row r="311">
      <c r="B311" s="103"/>
      <c r="D311" s="100"/>
    </row>
    <row r="312">
      <c r="B312" s="103"/>
      <c r="D312" s="100"/>
    </row>
    <row r="313">
      <c r="B313" s="103"/>
      <c r="D313" s="100"/>
    </row>
    <row r="314">
      <c r="B314" s="103"/>
      <c r="D314" s="100"/>
    </row>
    <row r="315">
      <c r="B315" s="103"/>
      <c r="D315" s="100"/>
    </row>
    <row r="316">
      <c r="B316" s="103"/>
      <c r="D316" s="100"/>
    </row>
    <row r="317">
      <c r="B317" s="103"/>
      <c r="D317" s="100"/>
    </row>
    <row r="318">
      <c r="B318" s="103"/>
      <c r="D318" s="100"/>
    </row>
    <row r="319">
      <c r="B319" s="103"/>
      <c r="D319" s="100"/>
    </row>
    <row r="320">
      <c r="B320" s="103"/>
      <c r="D320" s="100"/>
    </row>
    <row r="321">
      <c r="B321" s="103"/>
      <c r="D321" s="100"/>
    </row>
    <row r="322">
      <c r="B322" s="103"/>
      <c r="D322" s="100"/>
    </row>
    <row r="323">
      <c r="B323" s="103"/>
      <c r="D323" s="100"/>
    </row>
    <row r="324">
      <c r="B324" s="103"/>
      <c r="D324" s="100"/>
    </row>
    <row r="325">
      <c r="B325" s="103"/>
      <c r="D325" s="100"/>
    </row>
    <row r="326">
      <c r="B326" s="103"/>
      <c r="D326" s="100"/>
    </row>
    <row r="327">
      <c r="B327" s="103"/>
      <c r="D327" s="100"/>
    </row>
    <row r="328">
      <c r="B328" s="103"/>
      <c r="D328" s="100"/>
    </row>
    <row r="329">
      <c r="B329" s="103"/>
      <c r="D329" s="100"/>
    </row>
    <row r="330">
      <c r="B330" s="103"/>
      <c r="D330" s="100"/>
    </row>
    <row r="331">
      <c r="B331" s="103"/>
      <c r="D331" s="100"/>
    </row>
    <row r="332">
      <c r="B332" s="103"/>
      <c r="D332" s="100"/>
    </row>
    <row r="333">
      <c r="B333" s="103"/>
      <c r="D333" s="100"/>
    </row>
    <row r="334">
      <c r="B334" s="103"/>
      <c r="D334" s="100"/>
    </row>
    <row r="335">
      <c r="B335" s="103"/>
      <c r="D335" s="100"/>
    </row>
    <row r="336">
      <c r="B336" s="103"/>
      <c r="D336" s="100"/>
    </row>
    <row r="337">
      <c r="B337" s="103"/>
      <c r="D337" s="100"/>
    </row>
    <row r="338">
      <c r="B338" s="103"/>
      <c r="D338" s="100"/>
    </row>
    <row r="339">
      <c r="B339" s="103"/>
      <c r="D339" s="100"/>
    </row>
    <row r="340">
      <c r="B340" s="103"/>
      <c r="D340" s="100"/>
    </row>
    <row r="341">
      <c r="B341" s="103"/>
      <c r="D341" s="100"/>
    </row>
    <row r="342">
      <c r="B342" s="103"/>
      <c r="D342" s="100"/>
    </row>
    <row r="343">
      <c r="B343" s="103"/>
      <c r="D343" s="100"/>
    </row>
    <row r="344">
      <c r="B344" s="103"/>
      <c r="D344" s="100"/>
    </row>
    <row r="345">
      <c r="B345" s="103"/>
      <c r="D345" s="100"/>
    </row>
    <row r="346">
      <c r="B346" s="103"/>
      <c r="D346" s="100"/>
    </row>
    <row r="347">
      <c r="B347" s="103"/>
      <c r="D347" s="100"/>
    </row>
    <row r="348">
      <c r="B348" s="103"/>
      <c r="D348" s="100"/>
    </row>
    <row r="349">
      <c r="B349" s="103"/>
      <c r="D349" s="100"/>
    </row>
    <row r="350">
      <c r="B350" s="103"/>
      <c r="D350" s="100"/>
    </row>
    <row r="351">
      <c r="B351" s="103"/>
      <c r="D351" s="100"/>
    </row>
    <row r="352">
      <c r="B352" s="103"/>
      <c r="D352" s="100"/>
    </row>
    <row r="353">
      <c r="B353" s="103"/>
      <c r="D353" s="100"/>
    </row>
    <row r="354">
      <c r="B354" s="103"/>
      <c r="D354" s="100"/>
    </row>
    <row r="355">
      <c r="B355" s="103"/>
      <c r="D355" s="100"/>
    </row>
    <row r="356">
      <c r="B356" s="103"/>
      <c r="D356" s="100"/>
    </row>
    <row r="357">
      <c r="B357" s="103"/>
      <c r="D357" s="100"/>
    </row>
    <row r="358">
      <c r="B358" s="103"/>
      <c r="D358" s="100"/>
    </row>
    <row r="359">
      <c r="B359" s="103"/>
      <c r="D359" s="100"/>
    </row>
    <row r="360">
      <c r="B360" s="103"/>
      <c r="D360" s="100"/>
    </row>
    <row r="361">
      <c r="B361" s="103"/>
      <c r="D361" s="100"/>
    </row>
    <row r="362">
      <c r="B362" s="103"/>
      <c r="D362" s="100"/>
    </row>
    <row r="363">
      <c r="B363" s="103"/>
      <c r="D363" s="100"/>
    </row>
    <row r="364">
      <c r="B364" s="103"/>
      <c r="D364" s="100"/>
    </row>
    <row r="365">
      <c r="B365" s="103"/>
      <c r="D365" s="100"/>
    </row>
    <row r="366">
      <c r="B366" s="103"/>
      <c r="D366" s="100"/>
    </row>
    <row r="367">
      <c r="B367" s="103"/>
      <c r="D367" s="100"/>
    </row>
    <row r="368">
      <c r="B368" s="103"/>
      <c r="D368" s="100"/>
    </row>
    <row r="369">
      <c r="B369" s="103"/>
      <c r="D369" s="100"/>
    </row>
    <row r="370">
      <c r="B370" s="103"/>
      <c r="D370" s="100"/>
    </row>
    <row r="371">
      <c r="B371" s="103"/>
      <c r="D371" s="100"/>
    </row>
    <row r="372">
      <c r="B372" s="103"/>
      <c r="D372" s="100"/>
    </row>
    <row r="373">
      <c r="B373" s="103"/>
      <c r="D373" s="100"/>
    </row>
    <row r="374">
      <c r="B374" s="103"/>
      <c r="D374" s="100"/>
    </row>
    <row r="375">
      <c r="B375" s="103"/>
      <c r="D375" s="100"/>
    </row>
    <row r="376">
      <c r="B376" s="103"/>
      <c r="D376" s="100"/>
    </row>
    <row r="377">
      <c r="B377" s="103"/>
      <c r="D377" s="100"/>
    </row>
    <row r="378">
      <c r="B378" s="103"/>
      <c r="D378" s="100"/>
    </row>
    <row r="379">
      <c r="B379" s="103"/>
      <c r="D379" s="100"/>
    </row>
    <row r="380">
      <c r="B380" s="103"/>
      <c r="D380" s="100"/>
    </row>
    <row r="381">
      <c r="B381" s="103"/>
      <c r="D381" s="100"/>
    </row>
    <row r="382">
      <c r="B382" s="103"/>
      <c r="D382" s="100"/>
    </row>
    <row r="383">
      <c r="B383" s="103"/>
      <c r="D383" s="100"/>
    </row>
    <row r="384">
      <c r="B384" s="103"/>
      <c r="D384" s="100"/>
    </row>
    <row r="385">
      <c r="B385" s="103"/>
      <c r="D385" s="100"/>
    </row>
    <row r="386">
      <c r="B386" s="103"/>
      <c r="D386" s="100"/>
    </row>
    <row r="387">
      <c r="B387" s="103"/>
      <c r="D387" s="100"/>
    </row>
    <row r="388">
      <c r="B388" s="103"/>
      <c r="D388" s="100"/>
    </row>
    <row r="389">
      <c r="B389" s="103"/>
      <c r="D389" s="100"/>
    </row>
    <row r="390">
      <c r="B390" s="103"/>
      <c r="D390" s="100"/>
    </row>
    <row r="391">
      <c r="B391" s="103"/>
      <c r="D391" s="100"/>
    </row>
    <row r="392">
      <c r="B392" s="103"/>
      <c r="D392" s="100"/>
    </row>
    <row r="393">
      <c r="B393" s="103"/>
      <c r="D393" s="100"/>
    </row>
    <row r="394">
      <c r="B394" s="103"/>
      <c r="D394" s="100"/>
    </row>
    <row r="395">
      <c r="B395" s="103"/>
      <c r="D395" s="100"/>
    </row>
    <row r="396">
      <c r="B396" s="103"/>
      <c r="D396" s="100"/>
    </row>
    <row r="397">
      <c r="B397" s="103"/>
      <c r="D397" s="100"/>
    </row>
    <row r="398">
      <c r="B398" s="103"/>
      <c r="D398" s="100"/>
    </row>
    <row r="399">
      <c r="B399" s="103"/>
      <c r="D399" s="100"/>
    </row>
    <row r="400">
      <c r="B400" s="103"/>
      <c r="D400" s="100"/>
    </row>
    <row r="401">
      <c r="B401" s="103"/>
      <c r="D401" s="100"/>
    </row>
    <row r="402">
      <c r="B402" s="103"/>
      <c r="D402" s="100"/>
    </row>
    <row r="403">
      <c r="B403" s="103"/>
      <c r="D403" s="100"/>
    </row>
    <row r="404">
      <c r="B404" s="103"/>
      <c r="D404" s="100"/>
    </row>
    <row r="405">
      <c r="B405" s="103"/>
      <c r="D405" s="100"/>
    </row>
    <row r="406">
      <c r="B406" s="103"/>
      <c r="D406" s="100"/>
    </row>
    <row r="407">
      <c r="B407" s="103"/>
      <c r="D407" s="100"/>
    </row>
    <row r="408">
      <c r="B408" s="103"/>
      <c r="D408" s="100"/>
    </row>
    <row r="409">
      <c r="B409" s="103"/>
      <c r="D409" s="100"/>
    </row>
    <row r="410">
      <c r="B410" s="103"/>
      <c r="D410" s="100"/>
    </row>
    <row r="411">
      <c r="B411" s="103"/>
      <c r="D411" s="100"/>
    </row>
    <row r="412">
      <c r="B412" s="103"/>
      <c r="D412" s="100"/>
    </row>
    <row r="413">
      <c r="B413" s="103"/>
      <c r="D413" s="100"/>
    </row>
    <row r="414">
      <c r="B414" s="103"/>
      <c r="D414" s="100"/>
    </row>
    <row r="415">
      <c r="B415" s="103"/>
      <c r="D415" s="100"/>
    </row>
    <row r="416">
      <c r="B416" s="103"/>
      <c r="D416" s="100"/>
    </row>
    <row r="417">
      <c r="B417" s="103"/>
      <c r="D417" s="100"/>
    </row>
    <row r="418">
      <c r="B418" s="103"/>
      <c r="D418" s="100"/>
    </row>
    <row r="419">
      <c r="B419" s="103"/>
      <c r="D419" s="100"/>
    </row>
    <row r="420">
      <c r="B420" s="103"/>
      <c r="D420" s="100"/>
    </row>
    <row r="421">
      <c r="B421" s="103"/>
      <c r="D421" s="100"/>
    </row>
    <row r="422">
      <c r="B422" s="103"/>
      <c r="D422" s="100"/>
    </row>
    <row r="423">
      <c r="B423" s="103"/>
      <c r="D423" s="100"/>
    </row>
    <row r="424">
      <c r="B424" s="103"/>
      <c r="D424" s="100"/>
    </row>
    <row r="425">
      <c r="B425" s="103"/>
      <c r="D425" s="100"/>
    </row>
    <row r="426">
      <c r="B426" s="103"/>
      <c r="D426" s="100"/>
    </row>
    <row r="427">
      <c r="B427" s="103"/>
      <c r="D427" s="100"/>
    </row>
    <row r="428">
      <c r="B428" s="103"/>
      <c r="D428" s="100"/>
    </row>
    <row r="429">
      <c r="B429" s="103"/>
      <c r="D429" s="100"/>
    </row>
    <row r="430">
      <c r="B430" s="103"/>
      <c r="D430" s="100"/>
    </row>
    <row r="431">
      <c r="B431" s="103"/>
      <c r="D431" s="100"/>
    </row>
    <row r="432">
      <c r="B432" s="103"/>
      <c r="D432" s="100"/>
    </row>
    <row r="433">
      <c r="B433" s="103"/>
      <c r="D433" s="100"/>
    </row>
    <row r="434">
      <c r="B434" s="103"/>
      <c r="D434" s="100"/>
    </row>
    <row r="435">
      <c r="B435" s="103"/>
      <c r="D435" s="100"/>
    </row>
    <row r="436">
      <c r="B436" s="103"/>
      <c r="D436" s="100"/>
    </row>
    <row r="437">
      <c r="B437" s="103"/>
      <c r="D437" s="100"/>
    </row>
    <row r="438">
      <c r="B438" s="103"/>
      <c r="D438" s="100"/>
    </row>
    <row r="439">
      <c r="B439" s="103"/>
      <c r="D439" s="100"/>
    </row>
    <row r="440">
      <c r="B440" s="103"/>
      <c r="D440" s="100"/>
    </row>
    <row r="441">
      <c r="B441" s="103"/>
      <c r="D441" s="100"/>
    </row>
    <row r="442">
      <c r="B442" s="103"/>
      <c r="D442" s="100"/>
    </row>
    <row r="443">
      <c r="B443" s="103"/>
      <c r="D443" s="100"/>
    </row>
    <row r="444">
      <c r="B444" s="103"/>
      <c r="D444" s="100"/>
    </row>
    <row r="445">
      <c r="B445" s="103"/>
      <c r="D445" s="100"/>
    </row>
    <row r="446">
      <c r="B446" s="103"/>
      <c r="D446" s="100"/>
    </row>
    <row r="447">
      <c r="B447" s="103"/>
      <c r="D447" s="100"/>
    </row>
    <row r="448">
      <c r="B448" s="103"/>
      <c r="D448" s="100"/>
    </row>
    <row r="449">
      <c r="B449" s="103"/>
      <c r="D449" s="100"/>
    </row>
    <row r="450">
      <c r="B450" s="103"/>
      <c r="D450" s="100"/>
    </row>
    <row r="451">
      <c r="B451" s="103"/>
      <c r="D451" s="100"/>
    </row>
    <row r="452">
      <c r="B452" s="103"/>
      <c r="D452" s="100"/>
    </row>
    <row r="453">
      <c r="B453" s="103"/>
      <c r="D453" s="100"/>
    </row>
    <row r="454">
      <c r="B454" s="103"/>
      <c r="D454" s="100"/>
    </row>
    <row r="455">
      <c r="B455" s="103"/>
      <c r="D455" s="100"/>
    </row>
    <row r="456">
      <c r="B456" s="103"/>
      <c r="D456" s="100"/>
    </row>
    <row r="457">
      <c r="B457" s="103"/>
      <c r="D457" s="100"/>
    </row>
    <row r="458">
      <c r="B458" s="103"/>
      <c r="D458" s="100"/>
    </row>
    <row r="459">
      <c r="B459" s="103"/>
      <c r="D459" s="100"/>
    </row>
    <row r="460">
      <c r="B460" s="103"/>
      <c r="D460" s="100"/>
    </row>
    <row r="461">
      <c r="B461" s="103"/>
      <c r="D461" s="100"/>
    </row>
    <row r="462">
      <c r="B462" s="103"/>
      <c r="D462" s="100"/>
    </row>
    <row r="463">
      <c r="B463" s="103"/>
      <c r="D463" s="100"/>
    </row>
    <row r="464">
      <c r="B464" s="103"/>
      <c r="D464" s="100"/>
    </row>
    <row r="465">
      <c r="B465" s="103"/>
      <c r="D465" s="100"/>
    </row>
    <row r="466">
      <c r="B466" s="103"/>
      <c r="D466" s="100"/>
    </row>
    <row r="467">
      <c r="B467" s="103"/>
      <c r="D467" s="100"/>
    </row>
    <row r="468">
      <c r="B468" s="103"/>
      <c r="D468" s="100"/>
    </row>
    <row r="469">
      <c r="B469" s="103"/>
      <c r="D469" s="100"/>
    </row>
    <row r="470">
      <c r="B470" s="103"/>
      <c r="D470" s="100"/>
    </row>
    <row r="471">
      <c r="B471" s="103"/>
      <c r="D471" s="100"/>
    </row>
    <row r="472">
      <c r="B472" s="103"/>
      <c r="D472" s="100"/>
    </row>
    <row r="473">
      <c r="B473" s="103"/>
      <c r="D473" s="100"/>
    </row>
    <row r="474">
      <c r="B474" s="103"/>
      <c r="D474" s="100"/>
    </row>
    <row r="475">
      <c r="B475" s="103"/>
      <c r="D475" s="100"/>
    </row>
    <row r="476">
      <c r="B476" s="103"/>
      <c r="D476" s="100"/>
    </row>
    <row r="477">
      <c r="B477" s="103"/>
      <c r="D477" s="100"/>
    </row>
    <row r="478">
      <c r="B478" s="103"/>
      <c r="D478" s="100"/>
    </row>
    <row r="479">
      <c r="B479" s="103"/>
      <c r="D479" s="100"/>
    </row>
    <row r="480">
      <c r="B480" s="103"/>
      <c r="D480" s="100"/>
    </row>
    <row r="481">
      <c r="B481" s="103"/>
      <c r="D481" s="100"/>
    </row>
    <row r="482">
      <c r="B482" s="103"/>
      <c r="D482" s="100"/>
    </row>
    <row r="483">
      <c r="B483" s="103"/>
      <c r="D483" s="100"/>
    </row>
    <row r="484">
      <c r="B484" s="103"/>
      <c r="D484" s="100"/>
    </row>
    <row r="485">
      <c r="B485" s="103"/>
      <c r="D485" s="100"/>
    </row>
    <row r="486">
      <c r="B486" s="103"/>
      <c r="D486" s="100"/>
    </row>
    <row r="487">
      <c r="B487" s="103"/>
      <c r="D487" s="100"/>
    </row>
    <row r="488">
      <c r="B488" s="103"/>
      <c r="D488" s="100"/>
    </row>
    <row r="489">
      <c r="B489" s="103"/>
      <c r="D489" s="100"/>
    </row>
    <row r="490">
      <c r="B490" s="103"/>
      <c r="D490" s="100"/>
    </row>
    <row r="491">
      <c r="B491" s="103"/>
      <c r="D491" s="100"/>
    </row>
    <row r="492">
      <c r="B492" s="103"/>
      <c r="D492" s="100"/>
    </row>
    <row r="493">
      <c r="B493" s="103"/>
      <c r="D493" s="100"/>
    </row>
    <row r="494">
      <c r="B494" s="103"/>
      <c r="D494" s="100"/>
    </row>
    <row r="495">
      <c r="B495" s="103"/>
      <c r="D495" s="100"/>
    </row>
    <row r="496">
      <c r="B496" s="103"/>
      <c r="D496" s="100"/>
    </row>
    <row r="497">
      <c r="B497" s="103"/>
      <c r="D497" s="100"/>
    </row>
    <row r="498">
      <c r="B498" s="103"/>
      <c r="D498" s="100"/>
    </row>
    <row r="499">
      <c r="B499" s="103"/>
      <c r="D499" s="100"/>
    </row>
    <row r="500">
      <c r="B500" s="103"/>
      <c r="D500" s="100"/>
    </row>
    <row r="501">
      <c r="B501" s="103"/>
      <c r="D501" s="100"/>
    </row>
    <row r="502">
      <c r="B502" s="103"/>
      <c r="D502" s="100"/>
    </row>
    <row r="503">
      <c r="B503" s="103"/>
      <c r="D503" s="100"/>
    </row>
    <row r="504">
      <c r="B504" s="103"/>
      <c r="D504" s="100"/>
    </row>
    <row r="505">
      <c r="B505" s="103"/>
      <c r="D505" s="100"/>
    </row>
    <row r="506">
      <c r="B506" s="103"/>
      <c r="D506" s="100"/>
    </row>
    <row r="507">
      <c r="B507" s="103"/>
      <c r="D507" s="100"/>
    </row>
    <row r="508">
      <c r="B508" s="103"/>
      <c r="D508" s="100"/>
    </row>
    <row r="509">
      <c r="B509" s="103"/>
      <c r="D509" s="100"/>
    </row>
    <row r="510">
      <c r="B510" s="103"/>
      <c r="D510" s="100"/>
    </row>
    <row r="511">
      <c r="B511" s="103"/>
      <c r="D511" s="100"/>
    </row>
    <row r="512">
      <c r="B512" s="103"/>
      <c r="D512" s="100"/>
    </row>
    <row r="513">
      <c r="B513" s="103"/>
      <c r="D513" s="100"/>
    </row>
    <row r="514">
      <c r="B514" s="103"/>
      <c r="D514" s="100"/>
    </row>
    <row r="515">
      <c r="B515" s="103"/>
      <c r="D515" s="100"/>
    </row>
    <row r="516">
      <c r="B516" s="103"/>
      <c r="D516" s="100"/>
    </row>
    <row r="517">
      <c r="B517" s="103"/>
      <c r="D517" s="100"/>
    </row>
    <row r="518">
      <c r="B518" s="103"/>
      <c r="D518" s="100"/>
    </row>
    <row r="519">
      <c r="B519" s="103"/>
      <c r="D519" s="100"/>
    </row>
    <row r="520">
      <c r="B520" s="103"/>
      <c r="D520" s="100"/>
    </row>
    <row r="521">
      <c r="B521" s="103"/>
      <c r="D521" s="100"/>
    </row>
    <row r="522">
      <c r="B522" s="103"/>
      <c r="D522" s="100"/>
    </row>
    <row r="523">
      <c r="B523" s="103"/>
      <c r="D523" s="100"/>
    </row>
    <row r="524">
      <c r="B524" s="103"/>
      <c r="D524" s="100"/>
    </row>
    <row r="525">
      <c r="B525" s="103"/>
      <c r="D525" s="100"/>
    </row>
    <row r="526">
      <c r="B526" s="103"/>
      <c r="D526" s="100"/>
    </row>
    <row r="527">
      <c r="B527" s="103"/>
      <c r="D527" s="100"/>
    </row>
    <row r="528">
      <c r="B528" s="103"/>
      <c r="D528" s="100"/>
    </row>
    <row r="529">
      <c r="B529" s="103"/>
      <c r="D529" s="10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2.5"/>
    <col customWidth="1" min="3" max="4" width="16.75"/>
    <col hidden="1" min="5" max="5" width="12.63"/>
    <col customWidth="1" hidden="1" min="6" max="6" width="12.5"/>
    <col customWidth="1" hidden="1" min="7" max="7" width="15.25"/>
    <col customWidth="1" hidden="1" min="8" max="8" width="13.5"/>
  </cols>
  <sheetData>
    <row r="1">
      <c r="A1" s="140" t="s">
        <v>210</v>
      </c>
      <c r="B1" s="141" t="s">
        <v>229</v>
      </c>
      <c r="C1" s="141" t="s">
        <v>230</v>
      </c>
      <c r="D1" s="141" t="s">
        <v>211</v>
      </c>
      <c r="E1" s="141" t="s">
        <v>212</v>
      </c>
      <c r="F1" s="141" t="s">
        <v>213</v>
      </c>
      <c r="G1" s="141" t="s">
        <v>214</v>
      </c>
      <c r="H1" s="142" t="s">
        <v>215</v>
      </c>
      <c r="I1" s="143"/>
      <c r="J1" s="143"/>
      <c r="K1" s="143"/>
      <c r="L1" s="143"/>
      <c r="M1" s="143"/>
      <c r="N1" s="143"/>
      <c r="O1" s="143"/>
      <c r="P1" s="143"/>
      <c r="Q1" s="143"/>
      <c r="R1" s="143"/>
      <c r="S1" s="143"/>
      <c r="T1" s="143"/>
      <c r="U1" s="143"/>
      <c r="V1" s="143"/>
      <c r="W1" s="143"/>
      <c r="X1" s="143"/>
      <c r="Y1" s="143"/>
      <c r="Z1" s="143"/>
      <c r="AA1" s="143"/>
    </row>
    <row r="2">
      <c r="A2" s="144" t="s">
        <v>174</v>
      </c>
      <c r="B2" s="145" t="s">
        <v>219</v>
      </c>
      <c r="C2" s="146">
        <v>9.0</v>
      </c>
      <c r="D2" s="146">
        <v>6.0</v>
      </c>
      <c r="E2" s="147">
        <v>0.44</v>
      </c>
      <c r="F2" s="148">
        <v>0.478</v>
      </c>
      <c r="G2" s="149">
        <v>11.0</v>
      </c>
      <c r="H2" s="145" t="s">
        <v>217</v>
      </c>
      <c r="I2" s="150"/>
      <c r="J2" s="150"/>
      <c r="K2" s="150"/>
      <c r="L2" s="150"/>
      <c r="M2" s="150"/>
      <c r="N2" s="150"/>
      <c r="O2" s="150"/>
      <c r="P2" s="150"/>
      <c r="Q2" s="150"/>
      <c r="R2" s="150"/>
      <c r="S2" s="150"/>
      <c r="T2" s="150"/>
      <c r="U2" s="150"/>
      <c r="V2" s="150"/>
      <c r="W2" s="150"/>
      <c r="X2" s="150"/>
      <c r="Y2" s="150"/>
      <c r="Z2" s="150"/>
      <c r="AA2" s="150"/>
    </row>
    <row r="3">
      <c r="A3" s="144" t="s">
        <v>169</v>
      </c>
      <c r="B3" s="145" t="s">
        <v>219</v>
      </c>
      <c r="C3" s="146">
        <v>9.0</v>
      </c>
      <c r="D3" s="146">
        <v>4.0</v>
      </c>
      <c r="E3" s="147">
        <v>0.58</v>
      </c>
      <c r="F3" s="148">
        <v>0.652</v>
      </c>
      <c r="G3" s="149">
        <v>15.0</v>
      </c>
      <c r="H3" s="145" t="s">
        <v>217</v>
      </c>
      <c r="I3" s="150"/>
      <c r="J3" s="150"/>
      <c r="K3" s="150"/>
      <c r="L3" s="150"/>
      <c r="M3" s="150"/>
      <c r="N3" s="150"/>
      <c r="O3" s="150"/>
      <c r="P3" s="150"/>
      <c r="Q3" s="150"/>
      <c r="R3" s="150"/>
      <c r="S3" s="150"/>
      <c r="T3" s="150"/>
      <c r="U3" s="150"/>
      <c r="V3" s="150"/>
      <c r="W3" s="150"/>
      <c r="X3" s="150"/>
      <c r="Y3" s="150"/>
      <c r="Z3" s="150"/>
      <c r="AA3" s="150"/>
    </row>
    <row r="4">
      <c r="A4" s="144" t="s">
        <v>170</v>
      </c>
      <c r="B4" s="145" t="s">
        <v>219</v>
      </c>
      <c r="C4" s="146">
        <v>9.0</v>
      </c>
      <c r="D4" s="146">
        <v>4.0</v>
      </c>
      <c r="E4" s="148">
        <v>0.55</v>
      </c>
      <c r="F4" s="148">
        <v>0.609</v>
      </c>
      <c r="G4" s="149">
        <v>14.0</v>
      </c>
      <c r="H4" s="145" t="s">
        <v>217</v>
      </c>
      <c r="I4" s="150"/>
      <c r="J4" s="150"/>
      <c r="K4" s="150"/>
      <c r="L4" s="150"/>
      <c r="M4" s="150"/>
      <c r="N4" s="150"/>
      <c r="O4" s="150"/>
      <c r="P4" s="150"/>
      <c r="Q4" s="150"/>
      <c r="R4" s="150"/>
      <c r="S4" s="150"/>
      <c r="T4" s="150"/>
      <c r="U4" s="150"/>
      <c r="V4" s="150"/>
      <c r="W4" s="150"/>
      <c r="X4" s="150"/>
      <c r="Y4" s="150"/>
      <c r="Z4" s="150"/>
      <c r="AA4" s="150"/>
    </row>
    <row r="5">
      <c r="A5" s="144" t="s">
        <v>171</v>
      </c>
      <c r="B5" s="145" t="s">
        <v>219</v>
      </c>
      <c r="C5" s="146">
        <v>9.0</v>
      </c>
      <c r="D5" s="146">
        <v>4.0</v>
      </c>
      <c r="E5" s="148">
        <v>0.51</v>
      </c>
      <c r="F5" s="148">
        <v>0.609</v>
      </c>
      <c r="G5" s="149">
        <v>14.0</v>
      </c>
      <c r="H5" s="145" t="s">
        <v>217</v>
      </c>
      <c r="I5" s="150"/>
      <c r="J5" s="150"/>
      <c r="K5" s="150"/>
      <c r="L5" s="150"/>
      <c r="M5" s="150"/>
      <c r="N5" s="150"/>
      <c r="O5" s="150"/>
      <c r="P5" s="150"/>
      <c r="Q5" s="150"/>
      <c r="R5" s="150"/>
      <c r="S5" s="150"/>
      <c r="T5" s="150"/>
      <c r="U5" s="150"/>
      <c r="V5" s="150"/>
      <c r="W5" s="150"/>
      <c r="X5" s="150"/>
      <c r="Y5" s="150"/>
      <c r="Z5" s="150"/>
      <c r="AA5" s="150"/>
    </row>
    <row r="6">
      <c r="A6" s="144" t="s">
        <v>172</v>
      </c>
      <c r="B6" s="145" t="s">
        <v>219</v>
      </c>
      <c r="C6" s="146">
        <v>9.0</v>
      </c>
      <c r="D6" s="146">
        <v>4.0</v>
      </c>
      <c r="E6" s="147">
        <v>0.51</v>
      </c>
      <c r="F6" s="148">
        <v>0.565</v>
      </c>
      <c r="G6" s="149">
        <v>13.0</v>
      </c>
      <c r="H6" s="145" t="s">
        <v>217</v>
      </c>
      <c r="I6" s="150"/>
      <c r="J6" s="150"/>
      <c r="K6" s="150"/>
      <c r="L6" s="150"/>
      <c r="M6" s="150"/>
      <c r="N6" s="150"/>
      <c r="O6" s="150"/>
      <c r="P6" s="150"/>
      <c r="Q6" s="150"/>
      <c r="R6" s="150"/>
      <c r="S6" s="150"/>
      <c r="T6" s="150"/>
      <c r="U6" s="150"/>
      <c r="V6" s="150"/>
      <c r="W6" s="150"/>
      <c r="X6" s="150"/>
      <c r="Y6" s="150"/>
      <c r="Z6" s="150"/>
      <c r="AA6" s="150"/>
    </row>
    <row r="7">
      <c r="A7" s="144" t="s">
        <v>175</v>
      </c>
      <c r="B7" s="145" t="s">
        <v>219</v>
      </c>
      <c r="C7" s="146">
        <v>9.0</v>
      </c>
      <c r="D7" s="146">
        <v>2.0</v>
      </c>
      <c r="E7" s="147">
        <v>0.29</v>
      </c>
      <c r="F7" s="148">
        <v>0.435</v>
      </c>
      <c r="G7" s="149">
        <v>10.0</v>
      </c>
      <c r="H7" s="145" t="s">
        <v>217</v>
      </c>
      <c r="I7" s="150"/>
      <c r="J7" s="150"/>
      <c r="K7" s="150"/>
      <c r="L7" s="150"/>
      <c r="M7" s="150"/>
      <c r="N7" s="150"/>
      <c r="O7" s="150"/>
      <c r="P7" s="150"/>
      <c r="Q7" s="150"/>
      <c r="R7" s="150"/>
      <c r="S7" s="150"/>
      <c r="T7" s="150"/>
      <c r="U7" s="150"/>
      <c r="V7" s="150"/>
      <c r="W7" s="150"/>
      <c r="X7" s="150"/>
      <c r="Y7" s="150"/>
      <c r="Z7" s="150"/>
      <c r="AA7" s="150"/>
    </row>
    <row r="8">
      <c r="A8" s="151" t="s">
        <v>181</v>
      </c>
      <c r="B8" s="152" t="s">
        <v>219</v>
      </c>
      <c r="C8" s="146">
        <v>9.0</v>
      </c>
      <c r="D8" s="153">
        <v>2.0</v>
      </c>
      <c r="E8" s="147">
        <v>0.27</v>
      </c>
      <c r="F8" s="154">
        <v>0.304</v>
      </c>
      <c r="G8" s="155">
        <v>7.0</v>
      </c>
      <c r="H8" s="145" t="s">
        <v>217</v>
      </c>
      <c r="I8" s="156"/>
      <c r="J8" s="156"/>
      <c r="K8" s="156"/>
      <c r="L8" s="156"/>
      <c r="M8" s="156"/>
      <c r="N8" s="156"/>
      <c r="O8" s="156"/>
      <c r="P8" s="156"/>
      <c r="Q8" s="156"/>
      <c r="R8" s="156"/>
      <c r="S8" s="156"/>
      <c r="T8" s="156"/>
      <c r="U8" s="156"/>
      <c r="V8" s="156"/>
      <c r="W8" s="156"/>
      <c r="X8" s="156"/>
      <c r="Y8" s="156"/>
      <c r="Z8" s="156"/>
      <c r="AA8" s="156"/>
    </row>
    <row r="9">
      <c r="A9" s="151" t="s">
        <v>180</v>
      </c>
      <c r="B9" s="152" t="s">
        <v>219</v>
      </c>
      <c r="C9" s="146">
        <v>9.0</v>
      </c>
      <c r="D9" s="153">
        <v>1.0</v>
      </c>
      <c r="E9" s="147">
        <v>0.27</v>
      </c>
      <c r="F9" s="154">
        <v>0.304</v>
      </c>
      <c r="G9" s="155">
        <v>7.0</v>
      </c>
      <c r="H9" s="145" t="s">
        <v>217</v>
      </c>
      <c r="I9" s="156"/>
      <c r="J9" s="156"/>
      <c r="K9" s="156"/>
      <c r="L9" s="156"/>
      <c r="M9" s="156"/>
      <c r="N9" s="156"/>
      <c r="O9" s="156"/>
      <c r="P9" s="156"/>
      <c r="Q9" s="156"/>
      <c r="R9" s="156"/>
      <c r="S9" s="156"/>
      <c r="T9" s="156"/>
      <c r="U9" s="156"/>
      <c r="V9" s="156"/>
      <c r="W9" s="156"/>
      <c r="X9" s="156"/>
      <c r="Y9" s="156"/>
      <c r="Z9" s="156"/>
      <c r="AA9" s="156"/>
    </row>
    <row r="10">
      <c r="A10" s="151" t="s">
        <v>192</v>
      </c>
      <c r="B10" s="152" t="s">
        <v>219</v>
      </c>
      <c r="C10" s="146">
        <v>9.0</v>
      </c>
      <c r="D10" s="153">
        <v>1.0</v>
      </c>
      <c r="E10" s="147">
        <v>0.2</v>
      </c>
      <c r="F10" s="154">
        <v>0.391</v>
      </c>
      <c r="G10" s="155">
        <v>9.0</v>
      </c>
      <c r="H10" s="145" t="s">
        <v>217</v>
      </c>
      <c r="I10" s="156"/>
      <c r="J10" s="156"/>
      <c r="K10" s="156"/>
      <c r="L10" s="156"/>
      <c r="M10" s="156"/>
      <c r="N10" s="156"/>
      <c r="O10" s="156"/>
      <c r="P10" s="156"/>
      <c r="Q10" s="156"/>
      <c r="R10" s="156"/>
      <c r="S10" s="156"/>
      <c r="T10" s="156"/>
      <c r="U10" s="156"/>
      <c r="V10" s="156"/>
      <c r="W10" s="156"/>
      <c r="X10" s="156"/>
      <c r="Y10" s="156"/>
      <c r="Z10" s="156"/>
      <c r="AA10" s="156"/>
    </row>
    <row r="11">
      <c r="A11" s="111" t="s">
        <v>179</v>
      </c>
      <c r="B11" s="157" t="s">
        <v>221</v>
      </c>
      <c r="C11" s="136">
        <v>4.0</v>
      </c>
      <c r="D11" s="136">
        <v>2.0</v>
      </c>
      <c r="E11" s="158">
        <v>0.27</v>
      </c>
      <c r="F11" s="112">
        <v>0.714</v>
      </c>
      <c r="G11" s="113">
        <v>5.0</v>
      </c>
      <c r="H11" s="157" t="s">
        <v>220</v>
      </c>
      <c r="I11" s="114"/>
      <c r="J11" s="114"/>
      <c r="K11" s="114"/>
      <c r="L11" s="114"/>
      <c r="M11" s="114"/>
      <c r="N11" s="114"/>
      <c r="O11" s="114"/>
      <c r="P11" s="114"/>
      <c r="Q11" s="114"/>
      <c r="R11" s="114"/>
      <c r="S11" s="114"/>
      <c r="T11" s="114"/>
      <c r="U11" s="114"/>
      <c r="V11" s="114"/>
      <c r="W11" s="114"/>
      <c r="X11" s="114"/>
      <c r="Y11" s="114"/>
      <c r="Z11" s="114"/>
      <c r="AA11" s="114"/>
    </row>
    <row r="12">
      <c r="A12" s="111" t="s">
        <v>195</v>
      </c>
      <c r="B12" s="157" t="s">
        <v>221</v>
      </c>
      <c r="C12" s="136">
        <v>4.0</v>
      </c>
      <c r="D12" s="136">
        <v>2.0</v>
      </c>
      <c r="E12" s="158">
        <v>0.16</v>
      </c>
      <c r="F12" s="112">
        <v>0.571</v>
      </c>
      <c r="G12" s="113">
        <v>4.0</v>
      </c>
      <c r="H12" s="157" t="s">
        <v>220</v>
      </c>
      <c r="I12" s="114"/>
      <c r="J12" s="114"/>
      <c r="K12" s="114"/>
      <c r="L12" s="114"/>
      <c r="M12" s="114"/>
      <c r="N12" s="114"/>
      <c r="O12" s="114"/>
      <c r="P12" s="114"/>
      <c r="Q12" s="114"/>
      <c r="R12" s="114"/>
      <c r="S12" s="114"/>
      <c r="T12" s="114"/>
      <c r="U12" s="114"/>
      <c r="V12" s="114"/>
      <c r="W12" s="114"/>
      <c r="X12" s="114"/>
      <c r="Y12" s="114"/>
      <c r="Z12" s="114"/>
      <c r="AA12" s="114"/>
    </row>
    <row r="13">
      <c r="A13" s="111" t="s">
        <v>201</v>
      </c>
      <c r="B13" s="157" t="s">
        <v>221</v>
      </c>
      <c r="C13" s="136">
        <v>4.0</v>
      </c>
      <c r="D13" s="136">
        <v>1.0</v>
      </c>
      <c r="E13" s="158">
        <v>0.13</v>
      </c>
      <c r="F13" s="112">
        <v>0.571</v>
      </c>
      <c r="G13" s="113">
        <v>4.0</v>
      </c>
      <c r="H13" s="157" t="s">
        <v>220</v>
      </c>
      <c r="I13" s="114"/>
      <c r="J13" s="114"/>
      <c r="K13" s="114"/>
      <c r="L13" s="114"/>
      <c r="M13" s="114"/>
      <c r="N13" s="114"/>
      <c r="O13" s="114"/>
      <c r="P13" s="114"/>
      <c r="Q13" s="114"/>
      <c r="R13" s="114"/>
      <c r="S13" s="114"/>
      <c r="T13" s="114"/>
      <c r="U13" s="114"/>
      <c r="V13" s="114"/>
      <c r="W13" s="114"/>
      <c r="X13" s="114"/>
      <c r="Y13" s="114"/>
      <c r="Z13" s="114"/>
      <c r="AA13" s="114"/>
    </row>
    <row r="14">
      <c r="A14" s="111" t="s">
        <v>205</v>
      </c>
      <c r="B14" s="157" t="s">
        <v>221</v>
      </c>
      <c r="C14" s="136">
        <v>4.0</v>
      </c>
      <c r="D14" s="136">
        <v>1.0</v>
      </c>
      <c r="E14" s="158">
        <v>0.07</v>
      </c>
      <c r="F14" s="112">
        <v>0.429</v>
      </c>
      <c r="G14" s="113">
        <v>3.0</v>
      </c>
      <c r="H14" s="157" t="s">
        <v>220</v>
      </c>
      <c r="I14" s="114"/>
      <c r="J14" s="114"/>
      <c r="K14" s="114"/>
      <c r="L14" s="114"/>
      <c r="M14" s="114"/>
      <c r="N14" s="114"/>
      <c r="O14" s="114"/>
      <c r="P14" s="114"/>
      <c r="Q14" s="114"/>
      <c r="R14" s="114"/>
      <c r="S14" s="114"/>
      <c r="T14" s="114"/>
      <c r="U14" s="114"/>
      <c r="V14" s="114"/>
      <c r="W14" s="114"/>
      <c r="X14" s="114"/>
      <c r="Y14" s="114"/>
      <c r="Z14" s="114"/>
      <c r="AA14" s="114"/>
    </row>
    <row r="15">
      <c r="A15" s="159" t="s">
        <v>173</v>
      </c>
      <c r="B15" s="160" t="s">
        <v>218</v>
      </c>
      <c r="C15" s="161">
        <v>3.0</v>
      </c>
      <c r="D15" s="161">
        <v>6.0</v>
      </c>
      <c r="E15" s="162">
        <v>0.46</v>
      </c>
      <c r="F15" s="163">
        <v>0.391</v>
      </c>
      <c r="G15" s="164">
        <v>9.0</v>
      </c>
      <c r="H15" s="165" t="s">
        <v>217</v>
      </c>
      <c r="I15" s="166"/>
      <c r="J15" s="166"/>
      <c r="K15" s="166"/>
      <c r="L15" s="166"/>
      <c r="M15" s="166"/>
      <c r="N15" s="166"/>
      <c r="O15" s="166"/>
      <c r="P15" s="166"/>
      <c r="Q15" s="166"/>
      <c r="R15" s="166"/>
      <c r="S15" s="166"/>
      <c r="T15" s="166"/>
      <c r="U15" s="166"/>
      <c r="V15" s="166"/>
      <c r="W15" s="166"/>
      <c r="X15" s="166"/>
      <c r="Y15" s="166"/>
      <c r="Z15" s="166"/>
      <c r="AA15" s="166"/>
    </row>
    <row r="16">
      <c r="A16" s="105" t="s">
        <v>177</v>
      </c>
      <c r="B16" s="165" t="s">
        <v>218</v>
      </c>
      <c r="C16" s="161">
        <v>3.0</v>
      </c>
      <c r="D16" s="131">
        <v>2.0</v>
      </c>
      <c r="E16" s="162">
        <v>0.27</v>
      </c>
      <c r="F16" s="109">
        <v>0.429</v>
      </c>
      <c r="G16" s="110">
        <v>3.0</v>
      </c>
      <c r="H16" s="165" t="s">
        <v>220</v>
      </c>
      <c r="I16" s="108"/>
      <c r="J16" s="108"/>
      <c r="K16" s="108"/>
      <c r="L16" s="108"/>
      <c r="M16" s="108"/>
      <c r="N16" s="108"/>
      <c r="O16" s="108"/>
      <c r="P16" s="108"/>
      <c r="Q16" s="108"/>
      <c r="R16" s="108"/>
      <c r="S16" s="108"/>
      <c r="T16" s="108"/>
      <c r="U16" s="108"/>
      <c r="V16" s="108"/>
      <c r="W16" s="108"/>
      <c r="X16" s="108"/>
      <c r="Y16" s="108"/>
      <c r="Z16" s="108"/>
      <c r="AA16" s="108"/>
    </row>
    <row r="17">
      <c r="A17" s="105" t="s">
        <v>176</v>
      </c>
      <c r="B17" s="165" t="s">
        <v>218</v>
      </c>
      <c r="C17" s="161">
        <v>3.0</v>
      </c>
      <c r="D17" s="131">
        <v>1.0</v>
      </c>
      <c r="E17" s="162">
        <v>0.27</v>
      </c>
      <c r="F17" s="109">
        <v>0.357</v>
      </c>
      <c r="G17" s="110">
        <v>5.0</v>
      </c>
      <c r="H17" s="165" t="s">
        <v>224</v>
      </c>
      <c r="I17" s="108"/>
      <c r="J17" s="108"/>
      <c r="K17" s="108"/>
      <c r="L17" s="108"/>
      <c r="M17" s="108"/>
      <c r="N17" s="108"/>
      <c r="O17" s="108"/>
      <c r="P17" s="108"/>
      <c r="Q17" s="108"/>
      <c r="R17" s="108"/>
      <c r="S17" s="108"/>
      <c r="T17" s="108"/>
      <c r="U17" s="108"/>
      <c r="V17" s="108"/>
      <c r="W17" s="108"/>
      <c r="X17" s="108"/>
      <c r="Y17" s="108"/>
      <c r="Z17" s="108"/>
      <c r="AA17" s="108"/>
    </row>
    <row r="18">
      <c r="A18" s="95" t="s">
        <v>184</v>
      </c>
      <c r="B18" s="98" t="s">
        <v>222</v>
      </c>
      <c r="C18" s="167">
        <v>1.0</v>
      </c>
      <c r="D18" s="167">
        <v>2.0</v>
      </c>
      <c r="E18" s="168">
        <v>0.27</v>
      </c>
      <c r="F18" s="96">
        <v>0.522</v>
      </c>
      <c r="G18" s="97">
        <v>12.0</v>
      </c>
      <c r="H18" s="98" t="s">
        <v>217</v>
      </c>
      <c r="I18" s="99"/>
      <c r="J18" s="99"/>
      <c r="K18" s="99"/>
      <c r="L18" s="99"/>
      <c r="M18" s="99"/>
      <c r="N18" s="99"/>
      <c r="O18" s="99"/>
      <c r="P18" s="99"/>
      <c r="Q18" s="99"/>
      <c r="R18" s="99"/>
      <c r="S18" s="99"/>
      <c r="T18" s="99"/>
      <c r="U18" s="99"/>
      <c r="V18" s="99"/>
      <c r="W18" s="99"/>
      <c r="X18" s="99"/>
      <c r="Y18" s="99"/>
      <c r="Z18" s="99"/>
      <c r="AA18" s="99"/>
    </row>
    <row r="19">
      <c r="A19" s="169" t="s">
        <v>188</v>
      </c>
      <c r="B19" s="170" t="s">
        <v>223</v>
      </c>
      <c r="C19" s="171">
        <v>1.0</v>
      </c>
      <c r="D19" s="171">
        <v>2.0</v>
      </c>
      <c r="E19" s="172">
        <v>0.22</v>
      </c>
      <c r="F19" s="173">
        <v>0.429</v>
      </c>
      <c r="G19" s="174">
        <v>3.0</v>
      </c>
      <c r="H19" s="170" t="s">
        <v>220</v>
      </c>
      <c r="I19" s="9"/>
      <c r="J19" s="9"/>
      <c r="K19" s="9"/>
      <c r="L19" s="9"/>
      <c r="M19" s="9"/>
      <c r="N19" s="9"/>
      <c r="O19" s="9"/>
      <c r="P19" s="9"/>
      <c r="Q19" s="9"/>
      <c r="R19" s="9"/>
      <c r="S19" s="9"/>
      <c r="T19" s="9"/>
      <c r="U19" s="9"/>
      <c r="V19" s="9"/>
      <c r="W19" s="9"/>
      <c r="X19" s="9"/>
      <c r="Y19" s="9"/>
      <c r="Z19" s="9"/>
      <c r="AA19" s="9"/>
    </row>
    <row r="20">
      <c r="A20" s="132" t="s">
        <v>198</v>
      </c>
      <c r="B20" s="175" t="s">
        <v>225</v>
      </c>
      <c r="C20" s="133">
        <v>1.0</v>
      </c>
      <c r="D20" s="133">
        <v>1.0</v>
      </c>
      <c r="E20" s="176">
        <v>0.16</v>
      </c>
      <c r="F20" s="177">
        <v>0.304</v>
      </c>
      <c r="G20" s="178">
        <v>7.0</v>
      </c>
      <c r="H20" s="179" t="s">
        <v>217</v>
      </c>
      <c r="I20" s="180"/>
      <c r="J20" s="180"/>
      <c r="K20" s="180"/>
      <c r="L20" s="180"/>
      <c r="M20" s="180"/>
      <c r="N20" s="180"/>
      <c r="O20" s="180"/>
      <c r="P20" s="180"/>
      <c r="Q20" s="180"/>
      <c r="R20" s="180"/>
      <c r="S20" s="180"/>
      <c r="T20" s="180"/>
      <c r="U20" s="180"/>
      <c r="V20" s="180"/>
      <c r="W20" s="180"/>
      <c r="X20" s="180"/>
      <c r="Y20" s="180"/>
      <c r="Z20" s="180"/>
      <c r="AA20" s="180"/>
    </row>
    <row r="21">
      <c r="A21" s="181" t="s">
        <v>182</v>
      </c>
      <c r="B21" s="129"/>
      <c r="C21" s="182"/>
      <c r="D21" s="182">
        <v>3.0</v>
      </c>
      <c r="E21" s="125">
        <v>0.27</v>
      </c>
      <c r="F21" s="126">
        <v>0.348</v>
      </c>
      <c r="G21" s="127">
        <v>8.0</v>
      </c>
      <c r="H21" s="49" t="s">
        <v>217</v>
      </c>
      <c r="I21" s="129"/>
      <c r="J21" s="129"/>
      <c r="K21" s="129"/>
      <c r="L21" s="129"/>
      <c r="M21" s="129"/>
      <c r="N21" s="129"/>
      <c r="O21" s="129"/>
      <c r="P21" s="129"/>
      <c r="Q21" s="129"/>
      <c r="R21" s="129"/>
      <c r="S21" s="129"/>
      <c r="T21" s="129"/>
      <c r="U21" s="129"/>
      <c r="V21" s="129"/>
      <c r="W21" s="129"/>
      <c r="X21" s="129"/>
      <c r="Y21" s="129"/>
      <c r="Z21" s="129"/>
      <c r="AA21" s="129"/>
    </row>
    <row r="22">
      <c r="A22" s="181" t="s">
        <v>183</v>
      </c>
      <c r="B22" s="129"/>
      <c r="C22" s="182"/>
      <c r="D22" s="182">
        <v>2.0</v>
      </c>
      <c r="E22" s="125">
        <v>0.27</v>
      </c>
      <c r="F22" s="126">
        <v>0.304</v>
      </c>
      <c r="G22" s="127">
        <v>7.0</v>
      </c>
      <c r="H22" s="49" t="s">
        <v>217</v>
      </c>
      <c r="I22" s="129"/>
      <c r="J22" s="129"/>
      <c r="K22" s="129"/>
      <c r="L22" s="129"/>
      <c r="M22" s="129"/>
      <c r="N22" s="129"/>
      <c r="O22" s="129"/>
      <c r="P22" s="129"/>
      <c r="Q22" s="129"/>
      <c r="R22" s="129"/>
      <c r="S22" s="129"/>
      <c r="T22" s="129"/>
      <c r="U22" s="129"/>
      <c r="V22" s="129"/>
      <c r="W22" s="129"/>
      <c r="X22" s="129"/>
      <c r="Y22" s="129"/>
      <c r="Z22" s="129"/>
      <c r="AA22" s="129"/>
    </row>
    <row r="23">
      <c r="A23" s="115" t="s">
        <v>187</v>
      </c>
      <c r="C23" s="78"/>
      <c r="D23" s="78">
        <v>1.0</v>
      </c>
      <c r="E23" s="125">
        <v>0.26</v>
      </c>
      <c r="F23" s="116">
        <v>0.478</v>
      </c>
      <c r="G23" s="117">
        <v>11.0</v>
      </c>
      <c r="H23" s="49" t="s">
        <v>217</v>
      </c>
    </row>
    <row r="24">
      <c r="A24" s="115" t="s">
        <v>185</v>
      </c>
      <c r="C24" s="78"/>
      <c r="D24" s="78">
        <v>1.0</v>
      </c>
      <c r="E24" s="125">
        <v>0.26</v>
      </c>
      <c r="F24" s="116">
        <v>0.714</v>
      </c>
      <c r="G24" s="117">
        <v>5.0</v>
      </c>
      <c r="H24" s="49" t="s">
        <v>220</v>
      </c>
    </row>
    <row r="25">
      <c r="A25" s="181" t="s">
        <v>186</v>
      </c>
      <c r="B25" s="129"/>
      <c r="C25" s="182"/>
      <c r="D25" s="182">
        <v>1.0</v>
      </c>
      <c r="E25" s="125">
        <v>0.26</v>
      </c>
      <c r="F25" s="126">
        <v>0.304</v>
      </c>
      <c r="G25" s="127">
        <v>7.0</v>
      </c>
      <c r="H25" s="49" t="s">
        <v>217</v>
      </c>
      <c r="I25" s="129"/>
      <c r="J25" s="129"/>
      <c r="K25" s="129"/>
      <c r="L25" s="129"/>
      <c r="M25" s="129"/>
      <c r="N25" s="129"/>
      <c r="O25" s="129"/>
      <c r="P25" s="129"/>
      <c r="Q25" s="129"/>
      <c r="R25" s="129"/>
      <c r="S25" s="129"/>
      <c r="T25" s="129"/>
      <c r="U25" s="129"/>
      <c r="V25" s="129"/>
      <c r="W25" s="129"/>
      <c r="X25" s="129"/>
      <c r="Y25" s="129"/>
      <c r="Z25" s="129"/>
      <c r="AA25" s="129"/>
    </row>
    <row r="26">
      <c r="A26" s="115" t="s">
        <v>189</v>
      </c>
      <c r="C26" s="78"/>
      <c r="D26" s="78">
        <v>1.0</v>
      </c>
      <c r="E26" s="125">
        <v>0.22</v>
      </c>
      <c r="F26" s="116">
        <v>0.357</v>
      </c>
      <c r="G26" s="117">
        <v>5.0</v>
      </c>
      <c r="H26" s="49" t="s">
        <v>224</v>
      </c>
    </row>
    <row r="27">
      <c r="A27" s="115"/>
      <c r="C27" s="103"/>
      <c r="D27" s="103"/>
      <c r="F27" s="116"/>
      <c r="G27" s="117"/>
    </row>
    <row r="28">
      <c r="A28" s="115"/>
      <c r="C28" s="103"/>
      <c r="D28" s="103"/>
      <c r="F28" s="116"/>
      <c r="G28" s="117"/>
    </row>
    <row r="29">
      <c r="A29" s="115"/>
      <c r="C29" s="103"/>
      <c r="D29" s="103"/>
      <c r="F29" s="116"/>
      <c r="G29" s="117"/>
    </row>
    <row r="30">
      <c r="A30" s="115"/>
      <c r="C30" s="103"/>
      <c r="D30" s="103"/>
      <c r="F30" s="116"/>
      <c r="G30" s="117"/>
    </row>
    <row r="31">
      <c r="A31" s="115"/>
      <c r="C31" s="103"/>
      <c r="D31" s="103"/>
      <c r="F31" s="116"/>
      <c r="G31" s="117"/>
    </row>
    <row r="32">
      <c r="A32" s="115"/>
      <c r="C32" s="103"/>
      <c r="D32" s="103"/>
      <c r="F32" s="116"/>
      <c r="G32" s="117"/>
    </row>
    <row r="33">
      <c r="A33" s="115"/>
      <c r="C33" s="103"/>
      <c r="D33" s="103"/>
      <c r="F33" s="116"/>
      <c r="G33" s="117"/>
    </row>
    <row r="34">
      <c r="A34" s="115"/>
      <c r="C34" s="103"/>
      <c r="D34" s="103"/>
      <c r="F34" s="116"/>
      <c r="G34" s="117"/>
    </row>
    <row r="35">
      <c r="A35" s="115"/>
      <c r="C35" s="103"/>
      <c r="D35" s="103"/>
      <c r="F35" s="116"/>
      <c r="G35" s="117"/>
    </row>
    <row r="36">
      <c r="A36" s="115"/>
      <c r="C36" s="103"/>
      <c r="D36" s="103"/>
      <c r="F36" s="116"/>
      <c r="G36" s="117"/>
    </row>
    <row r="37">
      <c r="A37" s="115"/>
      <c r="C37" s="103"/>
      <c r="D37" s="103"/>
      <c r="F37" s="116"/>
      <c r="G37" s="117"/>
    </row>
    <row r="38">
      <c r="A38" s="115"/>
      <c r="C38" s="103"/>
      <c r="D38" s="103"/>
      <c r="F38" s="116"/>
      <c r="G38" s="117"/>
    </row>
    <row r="39">
      <c r="A39" s="115"/>
      <c r="C39" s="103"/>
      <c r="D39" s="103"/>
      <c r="F39" s="116"/>
      <c r="G39" s="117"/>
    </row>
    <row r="40">
      <c r="A40" s="115"/>
      <c r="C40" s="103"/>
      <c r="D40" s="103"/>
      <c r="F40" s="116"/>
      <c r="G40" s="117"/>
    </row>
    <row r="41">
      <c r="A41" s="115"/>
      <c r="C41" s="103"/>
      <c r="D41" s="103"/>
      <c r="F41" s="116"/>
      <c r="G41" s="117"/>
    </row>
    <row r="42">
      <c r="A42" s="115"/>
      <c r="C42" s="103"/>
      <c r="D42" s="103"/>
      <c r="F42" s="116"/>
      <c r="G42" s="117"/>
    </row>
    <row r="43">
      <c r="A43" s="115"/>
      <c r="C43" s="103"/>
      <c r="D43" s="103"/>
      <c r="F43" s="116"/>
      <c r="G43" s="117"/>
    </row>
    <row r="44">
      <c r="A44" s="115"/>
      <c r="C44" s="103"/>
      <c r="D44" s="103"/>
      <c r="F44" s="116"/>
      <c r="G44" s="117"/>
    </row>
    <row r="45">
      <c r="A45" s="115"/>
      <c r="C45" s="103"/>
      <c r="D45" s="103"/>
      <c r="F45" s="116"/>
      <c r="G45" s="117"/>
    </row>
    <row r="46">
      <c r="A46" s="115"/>
      <c r="C46" s="103"/>
      <c r="D46" s="103"/>
      <c r="F46" s="116"/>
      <c r="G46" s="117"/>
    </row>
    <row r="47">
      <c r="A47" s="115"/>
      <c r="C47" s="103"/>
      <c r="D47" s="103"/>
      <c r="F47" s="116"/>
      <c r="G47" s="117"/>
    </row>
    <row r="48">
      <c r="A48" s="115"/>
      <c r="C48" s="103"/>
      <c r="D48" s="103"/>
      <c r="F48" s="116"/>
      <c r="G48" s="117"/>
    </row>
    <row r="49">
      <c r="A49" s="115"/>
      <c r="C49" s="103"/>
      <c r="D49" s="103"/>
      <c r="F49" s="116"/>
      <c r="G49" s="117"/>
    </row>
    <row r="50">
      <c r="A50" s="115"/>
      <c r="C50" s="103"/>
      <c r="D50" s="103"/>
      <c r="F50" s="116"/>
      <c r="G50" s="117"/>
    </row>
    <row r="51">
      <c r="A51" s="115"/>
      <c r="C51" s="103"/>
      <c r="D51" s="103"/>
      <c r="F51" s="116"/>
      <c r="G51" s="117"/>
    </row>
    <row r="52">
      <c r="A52" s="115"/>
      <c r="C52" s="103"/>
      <c r="D52" s="103"/>
      <c r="F52" s="116"/>
      <c r="G52" s="117"/>
    </row>
    <row r="53">
      <c r="A53" s="115"/>
      <c r="C53" s="103"/>
      <c r="D53" s="103"/>
      <c r="F53" s="116"/>
      <c r="G53" s="117"/>
    </row>
    <row r="54">
      <c r="A54" s="115"/>
      <c r="C54" s="103"/>
      <c r="D54" s="103"/>
      <c r="F54" s="116"/>
      <c r="G54" s="117"/>
    </row>
    <row r="55">
      <c r="A55" s="139"/>
      <c r="C55" s="103"/>
      <c r="D55" s="103"/>
      <c r="F55" s="116"/>
      <c r="G55" s="117"/>
    </row>
    <row r="56">
      <c r="A56" s="115"/>
      <c r="C56" s="103"/>
      <c r="D56" s="103"/>
      <c r="F56" s="116"/>
      <c r="G56" s="117"/>
    </row>
    <row r="57">
      <c r="A57" s="115"/>
      <c r="C57" s="103"/>
      <c r="D57" s="103"/>
      <c r="F57" s="116"/>
      <c r="G57" s="117"/>
    </row>
    <row r="58">
      <c r="A58" s="115"/>
      <c r="C58" s="103"/>
      <c r="D58" s="103"/>
      <c r="F58" s="116"/>
      <c r="G58" s="117"/>
    </row>
    <row r="59">
      <c r="C59" s="103"/>
      <c r="D59" s="103"/>
      <c r="F59" s="100"/>
    </row>
    <row r="60">
      <c r="C60" s="103"/>
      <c r="D60" s="103"/>
      <c r="F60" s="100"/>
    </row>
    <row r="61">
      <c r="C61" s="103"/>
      <c r="D61" s="103"/>
      <c r="F61" s="100"/>
    </row>
    <row r="62">
      <c r="C62" s="103"/>
      <c r="D62" s="103"/>
      <c r="F62" s="100"/>
    </row>
    <row r="63">
      <c r="C63" s="103"/>
      <c r="D63" s="103"/>
      <c r="F63" s="100"/>
    </row>
    <row r="64">
      <c r="C64" s="103"/>
      <c r="D64" s="103"/>
      <c r="F64" s="100"/>
    </row>
    <row r="65">
      <c r="C65" s="103"/>
      <c r="D65" s="103"/>
      <c r="F65" s="100"/>
    </row>
    <row r="66">
      <c r="C66" s="103"/>
      <c r="D66" s="103"/>
      <c r="F66" s="100"/>
    </row>
    <row r="67">
      <c r="C67" s="103"/>
      <c r="D67" s="103"/>
      <c r="F67" s="100"/>
    </row>
    <row r="68">
      <c r="C68" s="103"/>
      <c r="D68" s="103"/>
      <c r="F68" s="100"/>
    </row>
    <row r="69">
      <c r="C69" s="103"/>
      <c r="D69" s="103"/>
      <c r="F69" s="100"/>
    </row>
    <row r="70">
      <c r="C70" s="103"/>
      <c r="D70" s="103"/>
      <c r="F70" s="100"/>
    </row>
    <row r="71">
      <c r="C71" s="103"/>
      <c r="D71" s="103"/>
      <c r="F71" s="100"/>
    </row>
    <row r="72">
      <c r="C72" s="103"/>
      <c r="D72" s="103"/>
      <c r="F72" s="100"/>
    </row>
    <row r="73">
      <c r="C73" s="103"/>
      <c r="D73" s="103"/>
      <c r="F73" s="100"/>
    </row>
    <row r="74">
      <c r="C74" s="103"/>
      <c r="D74" s="103"/>
      <c r="F74" s="100"/>
    </row>
    <row r="75">
      <c r="C75" s="103"/>
      <c r="D75" s="103"/>
      <c r="F75" s="100"/>
    </row>
    <row r="76">
      <c r="C76" s="103"/>
      <c r="D76" s="103"/>
      <c r="F76" s="100"/>
    </row>
    <row r="77">
      <c r="C77" s="103"/>
      <c r="D77" s="103"/>
      <c r="F77" s="100"/>
    </row>
    <row r="78">
      <c r="C78" s="103"/>
      <c r="D78" s="103"/>
      <c r="F78" s="100"/>
    </row>
    <row r="79">
      <c r="C79" s="103"/>
      <c r="D79" s="103"/>
      <c r="F79" s="100"/>
    </row>
    <row r="80">
      <c r="C80" s="103"/>
      <c r="D80" s="103"/>
      <c r="F80" s="100"/>
    </row>
    <row r="81">
      <c r="C81" s="103"/>
      <c r="D81" s="103"/>
      <c r="F81" s="100"/>
    </row>
    <row r="82">
      <c r="C82" s="103"/>
      <c r="D82" s="103"/>
      <c r="F82" s="100"/>
    </row>
    <row r="83">
      <c r="C83" s="103"/>
      <c r="D83" s="103"/>
      <c r="F83" s="100"/>
    </row>
    <row r="84">
      <c r="C84" s="103"/>
      <c r="D84" s="103"/>
      <c r="F84" s="100"/>
    </row>
    <row r="85">
      <c r="C85" s="103"/>
      <c r="D85" s="103"/>
      <c r="F85" s="100"/>
    </row>
    <row r="86">
      <c r="C86" s="103"/>
      <c r="D86" s="103"/>
      <c r="F86" s="100"/>
    </row>
    <row r="87">
      <c r="C87" s="103"/>
      <c r="D87" s="103"/>
      <c r="F87" s="100"/>
    </row>
    <row r="88">
      <c r="C88" s="103"/>
      <c r="D88" s="103"/>
      <c r="F88" s="100"/>
    </row>
    <row r="89">
      <c r="C89" s="103"/>
      <c r="D89" s="103"/>
      <c r="F89" s="100"/>
    </row>
    <row r="90">
      <c r="C90" s="103"/>
      <c r="D90" s="103"/>
      <c r="F90" s="100"/>
    </row>
    <row r="91">
      <c r="C91" s="103"/>
      <c r="D91" s="103"/>
      <c r="F91" s="100"/>
    </row>
    <row r="92">
      <c r="C92" s="103"/>
      <c r="D92" s="103"/>
      <c r="F92" s="100"/>
    </row>
    <row r="93">
      <c r="C93" s="103"/>
      <c r="D93" s="103"/>
      <c r="F93" s="100"/>
    </row>
    <row r="94">
      <c r="C94" s="103"/>
      <c r="D94" s="103"/>
      <c r="F94" s="100"/>
    </row>
    <row r="95">
      <c r="C95" s="103"/>
      <c r="D95" s="103"/>
      <c r="F95" s="100"/>
    </row>
    <row r="96">
      <c r="C96" s="103"/>
      <c r="D96" s="103"/>
      <c r="F96" s="100"/>
    </row>
    <row r="97">
      <c r="C97" s="103"/>
      <c r="D97" s="103"/>
      <c r="F97" s="100"/>
    </row>
    <row r="98">
      <c r="C98" s="103"/>
      <c r="D98" s="103"/>
      <c r="F98" s="100"/>
    </row>
    <row r="99">
      <c r="C99" s="103"/>
      <c r="D99" s="103"/>
      <c r="F99" s="100"/>
    </row>
    <row r="100">
      <c r="C100" s="103"/>
      <c r="D100" s="103"/>
      <c r="F100" s="100"/>
    </row>
    <row r="101">
      <c r="C101" s="103"/>
      <c r="D101" s="103"/>
      <c r="F101" s="100"/>
    </row>
    <row r="102">
      <c r="C102" s="103"/>
      <c r="D102" s="103"/>
      <c r="F102" s="100"/>
    </row>
    <row r="103">
      <c r="C103" s="103"/>
      <c r="D103" s="103"/>
      <c r="F103" s="100"/>
    </row>
    <row r="104">
      <c r="C104" s="103"/>
      <c r="D104" s="103"/>
      <c r="F104" s="100"/>
    </row>
    <row r="105">
      <c r="C105" s="103"/>
      <c r="D105" s="103"/>
      <c r="F105" s="100"/>
    </row>
    <row r="106">
      <c r="C106" s="103"/>
      <c r="D106" s="103"/>
      <c r="F106" s="100"/>
    </row>
    <row r="107">
      <c r="C107" s="103"/>
      <c r="D107" s="103"/>
      <c r="F107" s="100"/>
    </row>
    <row r="108">
      <c r="C108" s="103"/>
      <c r="D108" s="103"/>
      <c r="F108" s="100"/>
    </row>
    <row r="109">
      <c r="C109" s="103"/>
      <c r="D109" s="103"/>
      <c r="F109" s="100"/>
    </row>
    <row r="110">
      <c r="C110" s="103"/>
      <c r="D110" s="103"/>
      <c r="F110" s="100"/>
    </row>
    <row r="111">
      <c r="C111" s="103"/>
      <c r="D111" s="103"/>
      <c r="F111" s="100"/>
    </row>
    <row r="112">
      <c r="C112" s="103"/>
      <c r="D112" s="103"/>
      <c r="F112" s="100"/>
    </row>
    <row r="113">
      <c r="C113" s="103"/>
      <c r="D113" s="103"/>
      <c r="F113" s="100"/>
    </row>
    <row r="114">
      <c r="C114" s="103"/>
      <c r="D114" s="103"/>
      <c r="F114" s="100"/>
    </row>
    <row r="115">
      <c r="C115" s="103"/>
      <c r="D115" s="103"/>
      <c r="F115" s="100"/>
    </row>
    <row r="116">
      <c r="C116" s="103"/>
      <c r="D116" s="103"/>
      <c r="F116" s="100"/>
    </row>
    <row r="117">
      <c r="C117" s="103"/>
      <c r="D117" s="103"/>
      <c r="F117" s="100"/>
    </row>
    <row r="118">
      <c r="C118" s="103"/>
      <c r="D118" s="103"/>
      <c r="F118" s="100"/>
    </row>
    <row r="119">
      <c r="C119" s="103"/>
      <c r="D119" s="103"/>
      <c r="F119" s="100"/>
    </row>
    <row r="120">
      <c r="C120" s="103"/>
      <c r="D120" s="103"/>
      <c r="F120" s="100"/>
    </row>
    <row r="121">
      <c r="C121" s="103"/>
      <c r="D121" s="103"/>
      <c r="F121" s="100"/>
    </row>
    <row r="122">
      <c r="C122" s="103"/>
      <c r="D122" s="103"/>
      <c r="F122" s="100"/>
    </row>
    <row r="123">
      <c r="C123" s="103"/>
      <c r="D123" s="103"/>
      <c r="F123" s="100"/>
    </row>
    <row r="124">
      <c r="C124" s="103"/>
      <c r="D124" s="103"/>
      <c r="F124" s="100"/>
    </row>
    <row r="125">
      <c r="C125" s="103"/>
      <c r="D125" s="103"/>
      <c r="F125" s="100"/>
    </row>
    <row r="126">
      <c r="C126" s="103"/>
      <c r="D126" s="103"/>
      <c r="F126" s="100"/>
    </row>
    <row r="127">
      <c r="C127" s="103"/>
      <c r="D127" s="103"/>
      <c r="F127" s="100"/>
    </row>
    <row r="128">
      <c r="C128" s="103"/>
      <c r="D128" s="103"/>
      <c r="F128" s="100"/>
    </row>
    <row r="129">
      <c r="C129" s="103"/>
      <c r="D129" s="103"/>
      <c r="F129" s="100"/>
    </row>
    <row r="130">
      <c r="C130" s="103"/>
      <c r="D130" s="103"/>
      <c r="F130" s="100"/>
    </row>
    <row r="131">
      <c r="C131" s="103"/>
      <c r="D131" s="103"/>
      <c r="F131" s="100"/>
    </row>
    <row r="132">
      <c r="C132" s="103"/>
      <c r="D132" s="103"/>
      <c r="F132" s="100"/>
    </row>
    <row r="133">
      <c r="C133" s="103"/>
      <c r="D133" s="103"/>
      <c r="F133" s="100"/>
    </row>
    <row r="134">
      <c r="C134" s="103"/>
      <c r="D134" s="103"/>
      <c r="F134" s="100"/>
    </row>
    <row r="135">
      <c r="C135" s="103"/>
      <c r="D135" s="103"/>
      <c r="F135" s="100"/>
    </row>
    <row r="136">
      <c r="C136" s="103"/>
      <c r="D136" s="103"/>
      <c r="F136" s="100"/>
    </row>
    <row r="137">
      <c r="C137" s="103"/>
      <c r="D137" s="103"/>
      <c r="F137" s="100"/>
    </row>
    <row r="138">
      <c r="C138" s="103"/>
      <c r="D138" s="103"/>
      <c r="F138" s="100"/>
    </row>
    <row r="139">
      <c r="C139" s="103"/>
      <c r="D139" s="103"/>
      <c r="F139" s="100"/>
    </row>
    <row r="140">
      <c r="C140" s="103"/>
      <c r="D140" s="103"/>
      <c r="F140" s="100"/>
    </row>
    <row r="141">
      <c r="C141" s="103"/>
      <c r="D141" s="103"/>
      <c r="F141" s="100"/>
    </row>
    <row r="142">
      <c r="C142" s="103"/>
      <c r="D142" s="103"/>
      <c r="F142" s="100"/>
    </row>
    <row r="143">
      <c r="C143" s="103"/>
      <c r="D143" s="103"/>
      <c r="F143" s="100"/>
    </row>
    <row r="144">
      <c r="C144" s="103"/>
      <c r="D144" s="103"/>
      <c r="F144" s="100"/>
    </row>
    <row r="145">
      <c r="C145" s="103"/>
      <c r="D145" s="103"/>
      <c r="F145" s="100"/>
    </row>
    <row r="146">
      <c r="C146" s="103"/>
      <c r="D146" s="103"/>
      <c r="F146" s="100"/>
    </row>
    <row r="147">
      <c r="C147" s="103"/>
      <c r="D147" s="103"/>
      <c r="F147" s="100"/>
    </row>
    <row r="148">
      <c r="C148" s="103"/>
      <c r="D148" s="103"/>
      <c r="F148" s="100"/>
    </row>
    <row r="149">
      <c r="C149" s="103"/>
      <c r="D149" s="103"/>
      <c r="F149" s="100"/>
    </row>
    <row r="150">
      <c r="C150" s="103"/>
      <c r="D150" s="103"/>
      <c r="F150" s="100"/>
    </row>
    <row r="151">
      <c r="C151" s="103"/>
      <c r="D151" s="103"/>
      <c r="F151" s="100"/>
    </row>
    <row r="152">
      <c r="C152" s="103"/>
      <c r="D152" s="103"/>
      <c r="F152" s="100"/>
    </row>
    <row r="153">
      <c r="C153" s="103"/>
      <c r="D153" s="103"/>
      <c r="F153" s="100"/>
    </row>
    <row r="154">
      <c r="C154" s="103"/>
      <c r="D154" s="103"/>
      <c r="F154" s="100"/>
    </row>
    <row r="155">
      <c r="C155" s="103"/>
      <c r="D155" s="103"/>
      <c r="F155" s="100"/>
    </row>
    <row r="156">
      <c r="C156" s="103"/>
      <c r="D156" s="103"/>
      <c r="F156" s="100"/>
    </row>
    <row r="157">
      <c r="C157" s="103"/>
      <c r="D157" s="103"/>
      <c r="F157" s="100"/>
    </row>
    <row r="158">
      <c r="C158" s="103"/>
      <c r="D158" s="103"/>
      <c r="F158" s="100"/>
    </row>
    <row r="159">
      <c r="C159" s="103"/>
      <c r="D159" s="103"/>
      <c r="F159" s="100"/>
    </row>
    <row r="160">
      <c r="C160" s="103"/>
      <c r="D160" s="103"/>
      <c r="F160" s="100"/>
    </row>
    <row r="161">
      <c r="C161" s="103"/>
      <c r="D161" s="103"/>
      <c r="F161" s="100"/>
    </row>
    <row r="162">
      <c r="C162" s="103"/>
      <c r="D162" s="103"/>
      <c r="F162" s="100"/>
    </row>
    <row r="163">
      <c r="C163" s="103"/>
      <c r="D163" s="103"/>
      <c r="F163" s="100"/>
    </row>
    <row r="164">
      <c r="C164" s="103"/>
      <c r="D164" s="103"/>
      <c r="F164" s="100"/>
    </row>
    <row r="165">
      <c r="C165" s="103"/>
      <c r="D165" s="103"/>
      <c r="F165" s="100"/>
    </row>
    <row r="166">
      <c r="C166" s="103"/>
      <c r="D166" s="103"/>
      <c r="F166" s="100"/>
    </row>
    <row r="167">
      <c r="C167" s="103"/>
      <c r="D167" s="103"/>
      <c r="F167" s="100"/>
    </row>
    <row r="168">
      <c r="C168" s="103"/>
      <c r="D168" s="103"/>
      <c r="F168" s="100"/>
    </row>
    <row r="169">
      <c r="C169" s="103"/>
      <c r="D169" s="103"/>
      <c r="F169" s="100"/>
    </row>
    <row r="170">
      <c r="C170" s="103"/>
      <c r="D170" s="103"/>
      <c r="F170" s="100"/>
    </row>
    <row r="171">
      <c r="C171" s="103"/>
      <c r="D171" s="103"/>
      <c r="F171" s="100"/>
    </row>
    <row r="172">
      <c r="C172" s="103"/>
      <c r="D172" s="103"/>
      <c r="F172" s="100"/>
    </row>
    <row r="173">
      <c r="C173" s="103"/>
      <c r="D173" s="103"/>
      <c r="F173" s="100"/>
    </row>
    <row r="174">
      <c r="C174" s="103"/>
      <c r="D174" s="103"/>
      <c r="F174" s="100"/>
    </row>
    <row r="175">
      <c r="C175" s="103"/>
      <c r="D175" s="103"/>
      <c r="F175" s="100"/>
    </row>
    <row r="176">
      <c r="C176" s="103"/>
      <c r="D176" s="103"/>
      <c r="F176" s="100"/>
    </row>
    <row r="177">
      <c r="C177" s="103"/>
      <c r="D177" s="103"/>
      <c r="F177" s="100"/>
    </row>
    <row r="178">
      <c r="C178" s="103"/>
      <c r="D178" s="103"/>
      <c r="F178" s="100"/>
    </row>
    <row r="179">
      <c r="C179" s="103"/>
      <c r="D179" s="103"/>
      <c r="F179" s="100"/>
    </row>
    <row r="180">
      <c r="C180" s="103"/>
      <c r="D180" s="103"/>
      <c r="F180" s="100"/>
    </row>
    <row r="181">
      <c r="C181" s="103"/>
      <c r="D181" s="103"/>
      <c r="F181" s="100"/>
    </row>
    <row r="182">
      <c r="C182" s="103"/>
      <c r="D182" s="103"/>
      <c r="F182" s="100"/>
    </row>
    <row r="183">
      <c r="C183" s="103"/>
      <c r="D183" s="103"/>
      <c r="F183" s="100"/>
    </row>
    <row r="184">
      <c r="C184" s="103"/>
      <c r="D184" s="103"/>
      <c r="F184" s="100"/>
    </row>
    <row r="185">
      <c r="C185" s="103"/>
      <c r="D185" s="103"/>
      <c r="F185" s="100"/>
    </row>
    <row r="186">
      <c r="C186" s="103"/>
      <c r="D186" s="103"/>
      <c r="F186" s="100"/>
    </row>
    <row r="187">
      <c r="C187" s="103"/>
      <c r="D187" s="103"/>
      <c r="F187" s="100"/>
    </row>
    <row r="188">
      <c r="C188" s="103"/>
      <c r="D188" s="103"/>
      <c r="F188" s="100"/>
    </row>
    <row r="189">
      <c r="C189" s="103"/>
      <c r="D189" s="103"/>
      <c r="F189" s="100"/>
    </row>
    <row r="190">
      <c r="C190" s="103"/>
      <c r="D190" s="103"/>
      <c r="F190" s="100"/>
    </row>
    <row r="191">
      <c r="C191" s="103"/>
      <c r="D191" s="103"/>
      <c r="F191" s="100"/>
    </row>
    <row r="192">
      <c r="C192" s="103"/>
      <c r="D192" s="103"/>
      <c r="F192" s="100"/>
    </row>
    <row r="193">
      <c r="C193" s="103"/>
      <c r="D193" s="103"/>
      <c r="F193" s="100"/>
    </row>
    <row r="194">
      <c r="C194" s="103"/>
      <c r="D194" s="103"/>
      <c r="F194" s="100"/>
    </row>
    <row r="195">
      <c r="C195" s="103"/>
      <c r="D195" s="103"/>
      <c r="F195" s="100"/>
    </row>
    <row r="196">
      <c r="C196" s="103"/>
      <c r="D196" s="103"/>
      <c r="F196" s="100"/>
    </row>
    <row r="197">
      <c r="C197" s="103"/>
      <c r="D197" s="103"/>
      <c r="F197" s="100"/>
    </row>
    <row r="198">
      <c r="C198" s="103"/>
      <c r="D198" s="103"/>
      <c r="F198" s="100"/>
    </row>
    <row r="199">
      <c r="C199" s="103"/>
      <c r="D199" s="103"/>
      <c r="F199" s="100"/>
    </row>
    <row r="200">
      <c r="C200" s="103"/>
      <c r="D200" s="103"/>
      <c r="F200" s="100"/>
    </row>
    <row r="201">
      <c r="C201" s="103"/>
      <c r="D201" s="103"/>
      <c r="F201" s="100"/>
    </row>
    <row r="202">
      <c r="C202" s="103"/>
      <c r="D202" s="103"/>
      <c r="F202" s="100"/>
    </row>
    <row r="203">
      <c r="C203" s="103"/>
      <c r="D203" s="103"/>
      <c r="F203" s="100"/>
    </row>
    <row r="204">
      <c r="C204" s="103"/>
      <c r="D204" s="103"/>
      <c r="F204" s="100"/>
    </row>
    <row r="205">
      <c r="C205" s="103"/>
      <c r="D205" s="103"/>
      <c r="F205" s="100"/>
    </row>
    <row r="206">
      <c r="C206" s="103"/>
      <c r="D206" s="103"/>
      <c r="F206" s="100"/>
    </row>
    <row r="207">
      <c r="C207" s="103"/>
      <c r="D207" s="103"/>
      <c r="F207" s="100"/>
    </row>
    <row r="208">
      <c r="C208" s="103"/>
      <c r="D208" s="103"/>
      <c r="F208" s="100"/>
    </row>
    <row r="209">
      <c r="C209" s="103"/>
      <c r="D209" s="103"/>
      <c r="F209" s="100"/>
    </row>
    <row r="210">
      <c r="C210" s="103"/>
      <c r="D210" s="103"/>
      <c r="F210" s="100"/>
    </row>
    <row r="211">
      <c r="C211" s="103"/>
      <c r="D211" s="103"/>
      <c r="F211" s="100"/>
    </row>
    <row r="212">
      <c r="C212" s="103"/>
      <c r="D212" s="103"/>
      <c r="F212" s="100"/>
    </row>
    <row r="213">
      <c r="C213" s="103"/>
      <c r="D213" s="103"/>
      <c r="F213" s="100"/>
    </row>
    <row r="214">
      <c r="C214" s="103"/>
      <c r="D214" s="103"/>
      <c r="F214" s="100"/>
    </row>
    <row r="215">
      <c r="C215" s="103"/>
      <c r="D215" s="103"/>
      <c r="F215" s="100"/>
    </row>
    <row r="216">
      <c r="C216" s="103"/>
      <c r="D216" s="103"/>
      <c r="F216" s="100"/>
    </row>
    <row r="217">
      <c r="C217" s="103"/>
      <c r="D217" s="103"/>
      <c r="F217" s="100"/>
    </row>
    <row r="218">
      <c r="C218" s="103"/>
      <c r="D218" s="103"/>
      <c r="F218" s="100"/>
    </row>
    <row r="219">
      <c r="C219" s="103"/>
      <c r="D219" s="103"/>
      <c r="F219" s="100"/>
    </row>
    <row r="220">
      <c r="C220" s="103"/>
      <c r="D220" s="103"/>
      <c r="F220" s="100"/>
    </row>
    <row r="221">
      <c r="C221" s="103"/>
      <c r="D221" s="103"/>
      <c r="F221" s="100"/>
    </row>
    <row r="222">
      <c r="C222" s="103"/>
      <c r="D222" s="103"/>
      <c r="F222" s="100"/>
    </row>
    <row r="223">
      <c r="C223" s="103"/>
      <c r="D223" s="103"/>
      <c r="F223" s="100"/>
    </row>
    <row r="224">
      <c r="C224" s="103"/>
      <c r="D224" s="103"/>
      <c r="F224" s="100"/>
    </row>
    <row r="225">
      <c r="C225" s="103"/>
      <c r="D225" s="103"/>
      <c r="F225" s="100"/>
    </row>
    <row r="226">
      <c r="C226" s="103"/>
      <c r="D226" s="103"/>
      <c r="F226" s="100"/>
    </row>
    <row r="227">
      <c r="C227" s="103"/>
      <c r="D227" s="103"/>
      <c r="F227" s="100"/>
    </row>
    <row r="228">
      <c r="C228" s="103"/>
      <c r="D228" s="103"/>
      <c r="F228" s="100"/>
    </row>
    <row r="229">
      <c r="C229" s="103"/>
      <c r="D229" s="103"/>
      <c r="F229" s="100"/>
    </row>
    <row r="230">
      <c r="C230" s="103"/>
      <c r="D230" s="103"/>
      <c r="F230" s="100"/>
    </row>
    <row r="231">
      <c r="C231" s="103"/>
      <c r="D231" s="103"/>
      <c r="F231" s="100"/>
    </row>
    <row r="232">
      <c r="C232" s="103"/>
      <c r="D232" s="103"/>
      <c r="F232" s="100"/>
    </row>
    <row r="233">
      <c r="C233" s="103"/>
      <c r="D233" s="103"/>
      <c r="F233" s="100"/>
    </row>
    <row r="234">
      <c r="C234" s="103"/>
      <c r="D234" s="103"/>
      <c r="F234" s="100"/>
    </row>
    <row r="235">
      <c r="C235" s="103"/>
      <c r="D235" s="103"/>
      <c r="F235" s="100"/>
    </row>
    <row r="236">
      <c r="C236" s="103"/>
      <c r="D236" s="103"/>
      <c r="F236" s="100"/>
    </row>
    <row r="237">
      <c r="C237" s="103"/>
      <c r="D237" s="103"/>
      <c r="F237" s="100"/>
    </row>
    <row r="238">
      <c r="C238" s="103"/>
      <c r="D238" s="103"/>
      <c r="F238" s="100"/>
    </row>
    <row r="239">
      <c r="C239" s="103"/>
      <c r="D239" s="103"/>
      <c r="F239" s="100"/>
    </row>
    <row r="240">
      <c r="C240" s="103"/>
      <c r="D240" s="103"/>
      <c r="F240" s="100"/>
    </row>
    <row r="241">
      <c r="C241" s="103"/>
      <c r="D241" s="103"/>
      <c r="F241" s="100"/>
    </row>
    <row r="242">
      <c r="C242" s="103"/>
      <c r="D242" s="103"/>
      <c r="F242" s="100"/>
    </row>
    <row r="243">
      <c r="C243" s="103"/>
      <c r="D243" s="103"/>
      <c r="F243" s="100"/>
    </row>
    <row r="244">
      <c r="C244" s="103"/>
      <c r="D244" s="103"/>
      <c r="F244" s="100"/>
    </row>
    <row r="245">
      <c r="C245" s="103"/>
      <c r="D245" s="103"/>
      <c r="F245" s="100"/>
    </row>
    <row r="246">
      <c r="C246" s="103"/>
      <c r="D246" s="103"/>
      <c r="F246" s="100"/>
    </row>
    <row r="247">
      <c r="C247" s="103"/>
      <c r="D247" s="103"/>
      <c r="F247" s="100"/>
    </row>
    <row r="248">
      <c r="C248" s="103"/>
      <c r="D248" s="103"/>
      <c r="F248" s="100"/>
    </row>
    <row r="249">
      <c r="C249" s="103"/>
      <c r="D249" s="103"/>
      <c r="F249" s="100"/>
    </row>
    <row r="250">
      <c r="C250" s="103"/>
      <c r="D250" s="103"/>
      <c r="F250" s="100"/>
    </row>
    <row r="251">
      <c r="C251" s="103"/>
      <c r="D251" s="103"/>
      <c r="F251" s="100"/>
    </row>
    <row r="252">
      <c r="C252" s="103"/>
      <c r="D252" s="103"/>
      <c r="F252" s="100"/>
    </row>
    <row r="253">
      <c r="C253" s="103"/>
      <c r="D253" s="103"/>
      <c r="F253" s="100"/>
    </row>
    <row r="254">
      <c r="C254" s="103"/>
      <c r="D254" s="103"/>
      <c r="F254" s="100"/>
    </row>
    <row r="255">
      <c r="C255" s="103"/>
      <c r="D255" s="103"/>
      <c r="F255" s="100"/>
    </row>
    <row r="256">
      <c r="C256" s="103"/>
      <c r="D256" s="103"/>
      <c r="F256" s="100"/>
    </row>
    <row r="257">
      <c r="C257" s="103"/>
      <c r="D257" s="103"/>
      <c r="F257" s="100"/>
    </row>
    <row r="258">
      <c r="C258" s="103"/>
      <c r="D258" s="103"/>
      <c r="F258" s="100"/>
    </row>
    <row r="259">
      <c r="C259" s="103"/>
      <c r="D259" s="103"/>
      <c r="F259" s="100"/>
    </row>
    <row r="260">
      <c r="C260" s="103"/>
      <c r="D260" s="103"/>
      <c r="F260" s="100"/>
    </row>
    <row r="261">
      <c r="C261" s="103"/>
      <c r="D261" s="103"/>
      <c r="F261" s="100"/>
    </row>
    <row r="262">
      <c r="C262" s="103"/>
      <c r="D262" s="103"/>
      <c r="F262" s="100"/>
    </row>
    <row r="263">
      <c r="C263" s="103"/>
      <c r="D263" s="103"/>
      <c r="F263" s="100"/>
    </row>
    <row r="264">
      <c r="C264" s="103"/>
      <c r="D264" s="103"/>
      <c r="F264" s="100"/>
    </row>
    <row r="265">
      <c r="C265" s="103"/>
      <c r="D265" s="103"/>
      <c r="F265" s="100"/>
    </row>
    <row r="266">
      <c r="C266" s="103"/>
      <c r="D266" s="103"/>
      <c r="F266" s="100"/>
    </row>
    <row r="267">
      <c r="C267" s="103"/>
      <c r="D267" s="103"/>
      <c r="F267" s="100"/>
    </row>
    <row r="268">
      <c r="C268" s="103"/>
      <c r="D268" s="103"/>
      <c r="F268" s="100"/>
    </row>
    <row r="269">
      <c r="C269" s="103"/>
      <c r="D269" s="103"/>
      <c r="F269" s="100"/>
    </row>
    <row r="270">
      <c r="C270" s="103"/>
      <c r="D270" s="103"/>
      <c r="F270" s="100"/>
    </row>
    <row r="271">
      <c r="C271" s="103"/>
      <c r="D271" s="103"/>
      <c r="F271" s="100"/>
    </row>
    <row r="272">
      <c r="C272" s="103"/>
      <c r="D272" s="103"/>
      <c r="F272" s="100"/>
    </row>
    <row r="273">
      <c r="C273" s="103"/>
      <c r="D273" s="103"/>
      <c r="F273" s="100"/>
    </row>
    <row r="274">
      <c r="C274" s="103"/>
      <c r="D274" s="103"/>
      <c r="F274" s="100"/>
    </row>
    <row r="275">
      <c r="C275" s="103"/>
      <c r="D275" s="103"/>
      <c r="F275" s="100"/>
    </row>
    <row r="276">
      <c r="C276" s="103"/>
      <c r="D276" s="103"/>
      <c r="F276" s="100"/>
    </row>
    <row r="277">
      <c r="C277" s="103"/>
      <c r="D277" s="103"/>
      <c r="F277" s="100"/>
    </row>
    <row r="278">
      <c r="C278" s="103"/>
      <c r="D278" s="103"/>
      <c r="F278" s="100"/>
    </row>
    <row r="279">
      <c r="C279" s="103"/>
      <c r="D279" s="103"/>
      <c r="F279" s="100"/>
    </row>
    <row r="280">
      <c r="C280" s="103"/>
      <c r="D280" s="103"/>
      <c r="F280" s="100"/>
    </row>
    <row r="281">
      <c r="C281" s="103"/>
      <c r="D281" s="103"/>
      <c r="F281" s="100"/>
    </row>
    <row r="282">
      <c r="C282" s="103"/>
      <c r="D282" s="103"/>
      <c r="F282" s="100"/>
    </row>
    <row r="283">
      <c r="C283" s="103"/>
      <c r="D283" s="103"/>
      <c r="F283" s="100"/>
    </row>
    <row r="284">
      <c r="C284" s="103"/>
      <c r="D284" s="103"/>
      <c r="F284" s="100"/>
    </row>
    <row r="285">
      <c r="C285" s="103"/>
      <c r="D285" s="103"/>
      <c r="F285" s="100"/>
    </row>
    <row r="286">
      <c r="C286" s="103"/>
      <c r="D286" s="103"/>
      <c r="F286" s="100"/>
    </row>
    <row r="287">
      <c r="C287" s="103"/>
      <c r="D287" s="103"/>
      <c r="F287" s="100"/>
    </row>
    <row r="288">
      <c r="C288" s="103"/>
      <c r="D288" s="103"/>
      <c r="F288" s="100"/>
    </row>
    <row r="289">
      <c r="C289" s="103"/>
      <c r="D289" s="103"/>
      <c r="F289" s="100"/>
    </row>
    <row r="290">
      <c r="C290" s="103"/>
      <c r="D290" s="103"/>
      <c r="F290" s="100"/>
    </row>
    <row r="291">
      <c r="C291" s="103"/>
      <c r="D291" s="103"/>
      <c r="F291" s="100"/>
    </row>
    <row r="292">
      <c r="C292" s="103"/>
      <c r="D292" s="103"/>
      <c r="F292" s="100"/>
    </row>
    <row r="293">
      <c r="C293" s="103"/>
      <c r="D293" s="103"/>
      <c r="F293" s="100"/>
    </row>
    <row r="294">
      <c r="C294" s="103"/>
      <c r="D294" s="103"/>
      <c r="F294" s="100"/>
    </row>
    <row r="295">
      <c r="C295" s="103"/>
      <c r="D295" s="103"/>
      <c r="F295" s="100"/>
    </row>
    <row r="296">
      <c r="C296" s="103"/>
      <c r="D296" s="103"/>
      <c r="F296" s="100"/>
    </row>
    <row r="297">
      <c r="C297" s="103"/>
      <c r="D297" s="103"/>
      <c r="F297" s="100"/>
    </row>
    <row r="298">
      <c r="C298" s="103"/>
      <c r="D298" s="103"/>
      <c r="F298" s="100"/>
    </row>
    <row r="299">
      <c r="C299" s="103"/>
      <c r="D299" s="103"/>
      <c r="F299" s="100"/>
    </row>
    <row r="300">
      <c r="C300" s="103"/>
      <c r="D300" s="103"/>
      <c r="F300" s="100"/>
    </row>
    <row r="301">
      <c r="C301" s="103"/>
      <c r="D301" s="103"/>
      <c r="F301" s="100"/>
    </row>
    <row r="302">
      <c r="C302" s="103"/>
      <c r="D302" s="103"/>
      <c r="F302" s="100"/>
    </row>
    <row r="303">
      <c r="C303" s="103"/>
      <c r="D303" s="103"/>
      <c r="F303" s="100"/>
    </row>
    <row r="304">
      <c r="C304" s="103"/>
      <c r="D304" s="103"/>
      <c r="F304" s="100"/>
    </row>
    <row r="305">
      <c r="C305" s="103"/>
      <c r="D305" s="103"/>
      <c r="F305" s="100"/>
    </row>
    <row r="306">
      <c r="C306" s="103"/>
      <c r="D306" s="103"/>
      <c r="F306" s="100"/>
    </row>
    <row r="307">
      <c r="C307" s="103"/>
      <c r="D307" s="103"/>
      <c r="F307" s="100"/>
    </row>
    <row r="308">
      <c r="C308" s="103"/>
      <c r="D308" s="103"/>
      <c r="F308" s="100"/>
    </row>
    <row r="309">
      <c r="C309" s="103"/>
      <c r="D309" s="103"/>
      <c r="F309" s="100"/>
    </row>
    <row r="310">
      <c r="C310" s="103"/>
      <c r="D310" s="103"/>
      <c r="F310" s="100"/>
    </row>
    <row r="311">
      <c r="C311" s="103"/>
      <c r="D311" s="103"/>
      <c r="F311" s="100"/>
    </row>
    <row r="312">
      <c r="C312" s="103"/>
      <c r="D312" s="103"/>
      <c r="F312" s="100"/>
    </row>
    <row r="313">
      <c r="C313" s="103"/>
      <c r="D313" s="103"/>
      <c r="F313" s="100"/>
    </row>
    <row r="314">
      <c r="C314" s="103"/>
      <c r="D314" s="103"/>
      <c r="F314" s="100"/>
    </row>
    <row r="315">
      <c r="C315" s="103"/>
      <c r="D315" s="103"/>
      <c r="F315" s="100"/>
    </row>
    <row r="316">
      <c r="C316" s="103"/>
      <c r="D316" s="103"/>
      <c r="F316" s="100"/>
    </row>
    <row r="317">
      <c r="C317" s="103"/>
      <c r="D317" s="103"/>
      <c r="F317" s="100"/>
    </row>
    <row r="318">
      <c r="C318" s="103"/>
      <c r="D318" s="103"/>
      <c r="F318" s="100"/>
    </row>
    <row r="319">
      <c r="C319" s="103"/>
      <c r="D319" s="103"/>
      <c r="F319" s="100"/>
    </row>
    <row r="320">
      <c r="C320" s="103"/>
      <c r="D320" s="103"/>
      <c r="F320" s="100"/>
    </row>
    <row r="321">
      <c r="C321" s="103"/>
      <c r="D321" s="103"/>
      <c r="F321" s="100"/>
    </row>
    <row r="322">
      <c r="C322" s="103"/>
      <c r="D322" s="103"/>
      <c r="F322" s="100"/>
    </row>
    <row r="323">
      <c r="C323" s="103"/>
      <c r="D323" s="103"/>
      <c r="F323" s="100"/>
    </row>
    <row r="324">
      <c r="C324" s="103"/>
      <c r="D324" s="103"/>
      <c r="F324" s="100"/>
    </row>
    <row r="325">
      <c r="C325" s="103"/>
      <c r="D325" s="103"/>
      <c r="F325" s="100"/>
    </row>
    <row r="326">
      <c r="C326" s="103"/>
      <c r="D326" s="103"/>
      <c r="F326" s="100"/>
    </row>
    <row r="327">
      <c r="C327" s="103"/>
      <c r="D327" s="103"/>
      <c r="F327" s="100"/>
    </row>
    <row r="328">
      <c r="C328" s="103"/>
      <c r="D328" s="103"/>
      <c r="F328" s="100"/>
    </row>
    <row r="329">
      <c r="C329" s="103"/>
      <c r="D329" s="103"/>
      <c r="F329" s="100"/>
    </row>
    <row r="330">
      <c r="C330" s="103"/>
      <c r="D330" s="103"/>
      <c r="F330" s="100"/>
    </row>
    <row r="331">
      <c r="C331" s="103"/>
      <c r="D331" s="103"/>
      <c r="F331" s="100"/>
    </row>
    <row r="332">
      <c r="C332" s="103"/>
      <c r="D332" s="103"/>
      <c r="F332" s="100"/>
    </row>
    <row r="333">
      <c r="C333" s="103"/>
      <c r="D333" s="103"/>
      <c r="F333" s="100"/>
    </row>
    <row r="334">
      <c r="C334" s="103"/>
      <c r="D334" s="103"/>
      <c r="F334" s="100"/>
    </row>
    <row r="335">
      <c r="C335" s="103"/>
      <c r="D335" s="103"/>
      <c r="F335" s="100"/>
    </row>
    <row r="336">
      <c r="C336" s="103"/>
      <c r="D336" s="103"/>
      <c r="F336" s="100"/>
    </row>
    <row r="337">
      <c r="C337" s="103"/>
      <c r="D337" s="103"/>
      <c r="F337" s="100"/>
    </row>
    <row r="338">
      <c r="C338" s="103"/>
      <c r="D338" s="103"/>
      <c r="F338" s="100"/>
    </row>
    <row r="339">
      <c r="C339" s="103"/>
      <c r="D339" s="103"/>
      <c r="F339" s="100"/>
    </row>
    <row r="340">
      <c r="C340" s="103"/>
      <c r="D340" s="103"/>
      <c r="F340" s="100"/>
    </row>
    <row r="341">
      <c r="C341" s="103"/>
      <c r="D341" s="103"/>
      <c r="F341" s="100"/>
    </row>
    <row r="342">
      <c r="C342" s="103"/>
      <c r="D342" s="103"/>
      <c r="F342" s="100"/>
    </row>
    <row r="343">
      <c r="C343" s="103"/>
      <c r="D343" s="103"/>
      <c r="F343" s="100"/>
    </row>
    <row r="344">
      <c r="C344" s="103"/>
      <c r="D344" s="103"/>
      <c r="F344" s="100"/>
    </row>
    <row r="345">
      <c r="C345" s="103"/>
      <c r="D345" s="103"/>
      <c r="F345" s="100"/>
    </row>
    <row r="346">
      <c r="C346" s="103"/>
      <c r="D346" s="103"/>
      <c r="F346" s="100"/>
    </row>
    <row r="347">
      <c r="C347" s="103"/>
      <c r="D347" s="103"/>
      <c r="F347" s="100"/>
    </row>
    <row r="348">
      <c r="C348" s="103"/>
      <c r="D348" s="103"/>
      <c r="F348" s="100"/>
    </row>
    <row r="349">
      <c r="C349" s="103"/>
      <c r="D349" s="103"/>
      <c r="F349" s="100"/>
    </row>
    <row r="350">
      <c r="C350" s="103"/>
      <c r="D350" s="103"/>
      <c r="F350" s="100"/>
    </row>
    <row r="351">
      <c r="C351" s="103"/>
      <c r="D351" s="103"/>
      <c r="F351" s="100"/>
    </row>
    <row r="352">
      <c r="C352" s="103"/>
      <c r="D352" s="103"/>
      <c r="F352" s="100"/>
    </row>
    <row r="353">
      <c r="C353" s="103"/>
      <c r="D353" s="103"/>
      <c r="F353" s="100"/>
    </row>
    <row r="354">
      <c r="C354" s="103"/>
      <c r="D354" s="103"/>
      <c r="F354" s="100"/>
    </row>
    <row r="355">
      <c r="C355" s="103"/>
      <c r="D355" s="103"/>
      <c r="F355" s="100"/>
    </row>
    <row r="356">
      <c r="C356" s="103"/>
      <c r="D356" s="103"/>
      <c r="F356" s="100"/>
    </row>
    <row r="357">
      <c r="C357" s="103"/>
      <c r="D357" s="103"/>
      <c r="F357" s="100"/>
    </row>
    <row r="358">
      <c r="C358" s="103"/>
      <c r="D358" s="103"/>
      <c r="F358" s="100"/>
    </row>
    <row r="359">
      <c r="C359" s="103"/>
      <c r="D359" s="103"/>
      <c r="F359" s="100"/>
    </row>
    <row r="360">
      <c r="C360" s="103"/>
      <c r="D360" s="103"/>
      <c r="F360" s="100"/>
    </row>
    <row r="361">
      <c r="C361" s="103"/>
      <c r="D361" s="103"/>
      <c r="F361" s="100"/>
    </row>
    <row r="362">
      <c r="C362" s="103"/>
      <c r="D362" s="103"/>
      <c r="F362" s="100"/>
    </row>
    <row r="363">
      <c r="C363" s="103"/>
      <c r="D363" s="103"/>
      <c r="F363" s="100"/>
    </row>
    <row r="364">
      <c r="C364" s="103"/>
      <c r="D364" s="103"/>
      <c r="F364" s="100"/>
    </row>
    <row r="365">
      <c r="C365" s="103"/>
      <c r="D365" s="103"/>
      <c r="F365" s="100"/>
    </row>
    <row r="366">
      <c r="C366" s="103"/>
      <c r="D366" s="103"/>
      <c r="F366" s="100"/>
    </row>
    <row r="367">
      <c r="C367" s="103"/>
      <c r="D367" s="103"/>
      <c r="F367" s="100"/>
    </row>
    <row r="368">
      <c r="C368" s="103"/>
      <c r="D368" s="103"/>
      <c r="F368" s="100"/>
    </row>
    <row r="369">
      <c r="C369" s="103"/>
      <c r="D369" s="103"/>
      <c r="F369" s="100"/>
    </row>
    <row r="370">
      <c r="C370" s="103"/>
      <c r="D370" s="103"/>
      <c r="F370" s="100"/>
    </row>
    <row r="371">
      <c r="C371" s="103"/>
      <c r="D371" s="103"/>
      <c r="F371" s="100"/>
    </row>
    <row r="372">
      <c r="C372" s="103"/>
      <c r="D372" s="103"/>
      <c r="F372" s="100"/>
    </row>
    <row r="373">
      <c r="C373" s="103"/>
      <c r="D373" s="103"/>
      <c r="F373" s="100"/>
    </row>
    <row r="374">
      <c r="C374" s="103"/>
      <c r="D374" s="103"/>
      <c r="F374" s="100"/>
    </row>
    <row r="375">
      <c r="C375" s="103"/>
      <c r="D375" s="103"/>
      <c r="F375" s="100"/>
    </row>
    <row r="376">
      <c r="C376" s="103"/>
      <c r="D376" s="103"/>
      <c r="F376" s="100"/>
    </row>
    <row r="377">
      <c r="C377" s="103"/>
      <c r="D377" s="103"/>
      <c r="F377" s="100"/>
    </row>
    <row r="378">
      <c r="C378" s="103"/>
      <c r="D378" s="103"/>
      <c r="F378" s="100"/>
    </row>
    <row r="379">
      <c r="C379" s="103"/>
      <c r="D379" s="103"/>
      <c r="F379" s="100"/>
    </row>
    <row r="380">
      <c r="C380" s="103"/>
      <c r="D380" s="103"/>
      <c r="F380" s="100"/>
    </row>
    <row r="381">
      <c r="C381" s="103"/>
      <c r="D381" s="103"/>
      <c r="F381" s="100"/>
    </row>
    <row r="382">
      <c r="C382" s="103"/>
      <c r="D382" s="103"/>
      <c r="F382" s="100"/>
    </row>
    <row r="383">
      <c r="C383" s="103"/>
      <c r="D383" s="103"/>
      <c r="F383" s="100"/>
    </row>
    <row r="384">
      <c r="C384" s="103"/>
      <c r="D384" s="103"/>
      <c r="F384" s="100"/>
    </row>
    <row r="385">
      <c r="C385" s="103"/>
      <c r="D385" s="103"/>
      <c r="F385" s="100"/>
    </row>
    <row r="386">
      <c r="C386" s="103"/>
      <c r="D386" s="103"/>
      <c r="F386" s="100"/>
    </row>
    <row r="387">
      <c r="C387" s="103"/>
      <c r="D387" s="103"/>
      <c r="F387" s="100"/>
    </row>
    <row r="388">
      <c r="C388" s="103"/>
      <c r="D388" s="103"/>
      <c r="F388" s="100"/>
    </row>
    <row r="389">
      <c r="C389" s="103"/>
      <c r="D389" s="103"/>
      <c r="F389" s="100"/>
    </row>
    <row r="390">
      <c r="C390" s="103"/>
      <c r="D390" s="103"/>
      <c r="F390" s="100"/>
    </row>
    <row r="391">
      <c r="C391" s="103"/>
      <c r="D391" s="103"/>
      <c r="F391" s="100"/>
    </row>
    <row r="392">
      <c r="C392" s="103"/>
      <c r="D392" s="103"/>
      <c r="F392" s="100"/>
    </row>
    <row r="393">
      <c r="C393" s="103"/>
      <c r="D393" s="103"/>
      <c r="F393" s="100"/>
    </row>
    <row r="394">
      <c r="C394" s="103"/>
      <c r="D394" s="103"/>
      <c r="F394" s="100"/>
    </row>
    <row r="395">
      <c r="C395" s="103"/>
      <c r="D395" s="103"/>
      <c r="F395" s="100"/>
    </row>
    <row r="396">
      <c r="C396" s="103"/>
      <c r="D396" s="103"/>
      <c r="F396" s="100"/>
    </row>
    <row r="397">
      <c r="C397" s="103"/>
      <c r="D397" s="103"/>
      <c r="F397" s="100"/>
    </row>
    <row r="398">
      <c r="C398" s="103"/>
      <c r="D398" s="103"/>
      <c r="F398" s="100"/>
    </row>
    <row r="399">
      <c r="C399" s="103"/>
      <c r="D399" s="103"/>
      <c r="F399" s="100"/>
    </row>
    <row r="400">
      <c r="C400" s="103"/>
      <c r="D400" s="103"/>
      <c r="F400" s="100"/>
    </row>
    <row r="401">
      <c r="C401" s="103"/>
      <c r="D401" s="103"/>
      <c r="F401" s="100"/>
    </row>
    <row r="402">
      <c r="C402" s="103"/>
      <c r="D402" s="103"/>
      <c r="F402" s="100"/>
    </row>
    <row r="403">
      <c r="C403" s="103"/>
      <c r="D403" s="103"/>
      <c r="F403" s="100"/>
    </row>
    <row r="404">
      <c r="C404" s="103"/>
      <c r="D404" s="103"/>
      <c r="F404" s="100"/>
    </row>
    <row r="405">
      <c r="C405" s="103"/>
      <c r="D405" s="103"/>
      <c r="F405" s="100"/>
    </row>
    <row r="406">
      <c r="C406" s="103"/>
      <c r="D406" s="103"/>
      <c r="F406" s="100"/>
    </row>
    <row r="407">
      <c r="C407" s="103"/>
      <c r="D407" s="103"/>
      <c r="F407" s="100"/>
    </row>
    <row r="408">
      <c r="C408" s="103"/>
      <c r="D408" s="103"/>
      <c r="F408" s="100"/>
    </row>
    <row r="409">
      <c r="C409" s="103"/>
      <c r="D409" s="103"/>
      <c r="F409" s="100"/>
    </row>
    <row r="410">
      <c r="C410" s="103"/>
      <c r="D410" s="103"/>
      <c r="F410" s="100"/>
    </row>
    <row r="411">
      <c r="C411" s="103"/>
      <c r="D411" s="103"/>
      <c r="F411" s="100"/>
    </row>
    <row r="412">
      <c r="C412" s="103"/>
      <c r="D412" s="103"/>
      <c r="F412" s="100"/>
    </row>
    <row r="413">
      <c r="C413" s="103"/>
      <c r="D413" s="103"/>
      <c r="F413" s="100"/>
    </row>
    <row r="414">
      <c r="C414" s="103"/>
      <c r="D414" s="103"/>
      <c r="F414" s="100"/>
    </row>
    <row r="415">
      <c r="C415" s="103"/>
      <c r="D415" s="103"/>
      <c r="F415" s="100"/>
    </row>
    <row r="416">
      <c r="C416" s="103"/>
      <c r="D416" s="103"/>
      <c r="F416" s="100"/>
    </row>
    <row r="417">
      <c r="C417" s="103"/>
      <c r="D417" s="103"/>
      <c r="F417" s="100"/>
    </row>
    <row r="418">
      <c r="C418" s="103"/>
      <c r="D418" s="103"/>
      <c r="F418" s="100"/>
    </row>
    <row r="419">
      <c r="C419" s="103"/>
      <c r="D419" s="103"/>
      <c r="F419" s="100"/>
    </row>
    <row r="420">
      <c r="C420" s="103"/>
      <c r="D420" s="103"/>
      <c r="F420" s="100"/>
    </row>
    <row r="421">
      <c r="C421" s="103"/>
      <c r="D421" s="103"/>
      <c r="F421" s="100"/>
    </row>
    <row r="422">
      <c r="C422" s="103"/>
      <c r="D422" s="103"/>
      <c r="F422" s="100"/>
    </row>
    <row r="423">
      <c r="C423" s="103"/>
      <c r="D423" s="103"/>
      <c r="F423" s="100"/>
    </row>
    <row r="424">
      <c r="C424" s="103"/>
      <c r="D424" s="103"/>
      <c r="F424" s="100"/>
    </row>
    <row r="425">
      <c r="C425" s="103"/>
      <c r="D425" s="103"/>
      <c r="F425" s="100"/>
    </row>
    <row r="426">
      <c r="C426" s="103"/>
      <c r="D426" s="103"/>
      <c r="F426" s="100"/>
    </row>
    <row r="427">
      <c r="C427" s="103"/>
      <c r="D427" s="103"/>
      <c r="F427" s="100"/>
    </row>
    <row r="428">
      <c r="C428" s="103"/>
      <c r="D428" s="103"/>
      <c r="F428" s="100"/>
    </row>
    <row r="429">
      <c r="C429" s="103"/>
      <c r="D429" s="103"/>
      <c r="F429" s="100"/>
    </row>
    <row r="430">
      <c r="C430" s="103"/>
      <c r="D430" s="103"/>
      <c r="F430" s="100"/>
    </row>
    <row r="431">
      <c r="C431" s="103"/>
      <c r="D431" s="103"/>
      <c r="F431" s="100"/>
    </row>
    <row r="432">
      <c r="C432" s="103"/>
      <c r="D432" s="103"/>
      <c r="F432" s="100"/>
    </row>
    <row r="433">
      <c r="C433" s="103"/>
      <c r="D433" s="103"/>
      <c r="F433" s="100"/>
    </row>
    <row r="434">
      <c r="C434" s="103"/>
      <c r="D434" s="103"/>
      <c r="F434" s="100"/>
    </row>
    <row r="435">
      <c r="C435" s="103"/>
      <c r="D435" s="103"/>
      <c r="F435" s="100"/>
    </row>
    <row r="436">
      <c r="C436" s="103"/>
      <c r="D436" s="103"/>
      <c r="F436" s="100"/>
    </row>
    <row r="437">
      <c r="C437" s="103"/>
      <c r="D437" s="103"/>
      <c r="F437" s="100"/>
    </row>
    <row r="438">
      <c r="C438" s="103"/>
      <c r="D438" s="103"/>
      <c r="F438" s="100"/>
    </row>
    <row r="439">
      <c r="C439" s="103"/>
      <c r="D439" s="103"/>
      <c r="F439" s="100"/>
    </row>
    <row r="440">
      <c r="C440" s="103"/>
      <c r="D440" s="103"/>
      <c r="F440" s="100"/>
    </row>
    <row r="441">
      <c r="C441" s="103"/>
      <c r="D441" s="103"/>
      <c r="F441" s="100"/>
    </row>
    <row r="442">
      <c r="C442" s="103"/>
      <c r="D442" s="103"/>
      <c r="F442" s="100"/>
    </row>
    <row r="443">
      <c r="C443" s="103"/>
      <c r="D443" s="103"/>
      <c r="F443" s="100"/>
    </row>
    <row r="444">
      <c r="C444" s="103"/>
      <c r="D444" s="103"/>
      <c r="F444" s="100"/>
    </row>
    <row r="445">
      <c r="C445" s="103"/>
      <c r="D445" s="103"/>
      <c r="F445" s="100"/>
    </row>
    <row r="446">
      <c r="C446" s="103"/>
      <c r="D446" s="103"/>
      <c r="F446" s="100"/>
    </row>
    <row r="447">
      <c r="C447" s="103"/>
      <c r="D447" s="103"/>
      <c r="F447" s="100"/>
    </row>
    <row r="448">
      <c r="C448" s="103"/>
      <c r="D448" s="103"/>
      <c r="F448" s="100"/>
    </row>
    <row r="449">
      <c r="C449" s="103"/>
      <c r="D449" s="103"/>
      <c r="F449" s="100"/>
    </row>
    <row r="450">
      <c r="C450" s="103"/>
      <c r="D450" s="103"/>
      <c r="F450" s="100"/>
    </row>
    <row r="451">
      <c r="C451" s="103"/>
      <c r="D451" s="103"/>
      <c r="F451" s="100"/>
    </row>
    <row r="452">
      <c r="C452" s="103"/>
      <c r="D452" s="103"/>
      <c r="F452" s="100"/>
    </row>
    <row r="453">
      <c r="C453" s="103"/>
      <c r="D453" s="103"/>
      <c r="F453" s="100"/>
    </row>
    <row r="454">
      <c r="C454" s="103"/>
      <c r="D454" s="103"/>
      <c r="F454" s="100"/>
    </row>
    <row r="455">
      <c r="C455" s="103"/>
      <c r="D455" s="103"/>
      <c r="F455" s="100"/>
    </row>
    <row r="456">
      <c r="C456" s="103"/>
      <c r="D456" s="103"/>
      <c r="F456" s="100"/>
    </row>
    <row r="457">
      <c r="C457" s="103"/>
      <c r="D457" s="103"/>
      <c r="F457" s="100"/>
    </row>
    <row r="458">
      <c r="C458" s="103"/>
      <c r="D458" s="103"/>
      <c r="F458" s="100"/>
    </row>
    <row r="459">
      <c r="C459" s="103"/>
      <c r="D459" s="103"/>
      <c r="F459" s="100"/>
    </row>
    <row r="460">
      <c r="C460" s="103"/>
      <c r="D460" s="103"/>
      <c r="F460" s="100"/>
    </row>
    <row r="461">
      <c r="C461" s="103"/>
      <c r="D461" s="103"/>
      <c r="F461" s="100"/>
    </row>
    <row r="462">
      <c r="C462" s="103"/>
      <c r="D462" s="103"/>
      <c r="F462" s="100"/>
    </row>
    <row r="463">
      <c r="C463" s="103"/>
      <c r="D463" s="103"/>
      <c r="F463" s="100"/>
    </row>
    <row r="464">
      <c r="C464" s="103"/>
      <c r="D464" s="103"/>
      <c r="F464" s="100"/>
    </row>
    <row r="465">
      <c r="C465" s="103"/>
      <c r="D465" s="103"/>
      <c r="F465" s="100"/>
    </row>
    <row r="466">
      <c r="C466" s="103"/>
      <c r="D466" s="103"/>
      <c r="F466" s="100"/>
    </row>
    <row r="467">
      <c r="C467" s="103"/>
      <c r="D467" s="103"/>
      <c r="F467" s="100"/>
    </row>
    <row r="468">
      <c r="C468" s="103"/>
      <c r="D468" s="103"/>
      <c r="F468" s="100"/>
    </row>
    <row r="469">
      <c r="C469" s="103"/>
      <c r="D469" s="103"/>
      <c r="F469" s="100"/>
    </row>
    <row r="470">
      <c r="C470" s="103"/>
      <c r="D470" s="103"/>
      <c r="F470" s="100"/>
    </row>
    <row r="471">
      <c r="C471" s="103"/>
      <c r="D471" s="103"/>
      <c r="F471" s="100"/>
    </row>
    <row r="472">
      <c r="C472" s="103"/>
      <c r="D472" s="103"/>
      <c r="F472" s="100"/>
    </row>
    <row r="473">
      <c r="C473" s="103"/>
      <c r="D473" s="103"/>
      <c r="F473" s="100"/>
    </row>
    <row r="474">
      <c r="C474" s="103"/>
      <c r="D474" s="103"/>
      <c r="F474" s="100"/>
    </row>
    <row r="475">
      <c r="C475" s="103"/>
      <c r="D475" s="103"/>
      <c r="F475" s="100"/>
    </row>
    <row r="476">
      <c r="C476" s="103"/>
      <c r="D476" s="103"/>
      <c r="F476" s="100"/>
    </row>
    <row r="477">
      <c r="C477" s="103"/>
      <c r="D477" s="103"/>
      <c r="F477" s="100"/>
    </row>
    <row r="478">
      <c r="C478" s="103"/>
      <c r="D478" s="103"/>
      <c r="F478" s="100"/>
    </row>
    <row r="479">
      <c r="C479" s="103"/>
      <c r="D479" s="103"/>
      <c r="F479" s="100"/>
    </row>
    <row r="480">
      <c r="C480" s="103"/>
      <c r="D480" s="103"/>
      <c r="F480" s="100"/>
    </row>
    <row r="481">
      <c r="C481" s="103"/>
      <c r="D481" s="103"/>
      <c r="F481" s="100"/>
    </row>
    <row r="482">
      <c r="C482" s="103"/>
      <c r="D482" s="103"/>
      <c r="F482" s="100"/>
    </row>
    <row r="483">
      <c r="C483" s="103"/>
      <c r="D483" s="103"/>
      <c r="F483" s="100"/>
    </row>
    <row r="484">
      <c r="C484" s="103"/>
      <c r="D484" s="103"/>
      <c r="F484" s="100"/>
    </row>
    <row r="485">
      <c r="C485" s="103"/>
      <c r="D485" s="103"/>
      <c r="F485" s="100"/>
    </row>
    <row r="486">
      <c r="C486" s="103"/>
      <c r="D486" s="103"/>
      <c r="F486" s="100"/>
    </row>
    <row r="487">
      <c r="C487" s="103"/>
      <c r="D487" s="103"/>
      <c r="F487" s="100"/>
    </row>
    <row r="488">
      <c r="C488" s="103"/>
      <c r="D488" s="103"/>
      <c r="F488" s="100"/>
    </row>
    <row r="489">
      <c r="C489" s="103"/>
      <c r="D489" s="103"/>
      <c r="F489" s="100"/>
    </row>
    <row r="490">
      <c r="C490" s="103"/>
      <c r="D490" s="103"/>
      <c r="F490" s="100"/>
    </row>
    <row r="491">
      <c r="C491" s="103"/>
      <c r="D491" s="103"/>
      <c r="F491" s="100"/>
    </row>
    <row r="492">
      <c r="C492" s="103"/>
      <c r="D492" s="103"/>
      <c r="F492" s="100"/>
    </row>
    <row r="493">
      <c r="C493" s="103"/>
      <c r="D493" s="103"/>
      <c r="F493" s="100"/>
    </row>
    <row r="494">
      <c r="C494" s="103"/>
      <c r="D494" s="103"/>
      <c r="F494" s="100"/>
    </row>
    <row r="495">
      <c r="C495" s="103"/>
      <c r="D495" s="103"/>
      <c r="F495" s="100"/>
    </row>
    <row r="496">
      <c r="C496" s="103"/>
      <c r="D496" s="103"/>
      <c r="F496" s="100"/>
    </row>
    <row r="497">
      <c r="C497" s="103"/>
      <c r="D497" s="103"/>
      <c r="F497" s="100"/>
    </row>
    <row r="498">
      <c r="C498" s="103"/>
      <c r="D498" s="103"/>
      <c r="F498" s="100"/>
    </row>
    <row r="499">
      <c r="C499" s="103"/>
      <c r="D499" s="103"/>
      <c r="F499" s="100"/>
    </row>
    <row r="500">
      <c r="C500" s="103"/>
      <c r="D500" s="103"/>
      <c r="F500" s="100"/>
    </row>
    <row r="501">
      <c r="C501" s="103"/>
      <c r="D501" s="103"/>
      <c r="F501" s="100"/>
    </row>
    <row r="502">
      <c r="C502" s="103"/>
      <c r="D502" s="103"/>
      <c r="F502" s="100"/>
    </row>
    <row r="503">
      <c r="C503" s="103"/>
      <c r="D503" s="103"/>
      <c r="F503" s="100"/>
    </row>
    <row r="504">
      <c r="C504" s="103"/>
      <c r="D504" s="103"/>
      <c r="F504" s="100"/>
    </row>
    <row r="505">
      <c r="C505" s="103"/>
      <c r="D505" s="103"/>
      <c r="F505" s="100"/>
    </row>
    <row r="506">
      <c r="C506" s="103"/>
      <c r="D506" s="103"/>
      <c r="F506" s="100"/>
    </row>
    <row r="507">
      <c r="C507" s="103"/>
      <c r="D507" s="103"/>
      <c r="F507" s="100"/>
    </row>
    <row r="508">
      <c r="C508" s="103"/>
      <c r="D508" s="103"/>
      <c r="F508" s="100"/>
    </row>
    <row r="509">
      <c r="C509" s="103"/>
      <c r="D509" s="103"/>
      <c r="F509" s="100"/>
    </row>
    <row r="510">
      <c r="C510" s="103"/>
      <c r="D510" s="103"/>
      <c r="F510" s="100"/>
    </row>
    <row r="511">
      <c r="C511" s="103"/>
      <c r="D511" s="103"/>
      <c r="F511" s="100"/>
    </row>
    <row r="512">
      <c r="C512" s="103"/>
      <c r="D512" s="103"/>
      <c r="F512" s="100"/>
    </row>
    <row r="513">
      <c r="C513" s="103"/>
      <c r="D513" s="103"/>
      <c r="F513" s="100"/>
    </row>
    <row r="514">
      <c r="C514" s="103"/>
      <c r="D514" s="103"/>
      <c r="F514" s="100"/>
    </row>
    <row r="515">
      <c r="C515" s="103"/>
      <c r="D515" s="103"/>
      <c r="F515" s="100"/>
    </row>
    <row r="516">
      <c r="C516" s="103"/>
      <c r="D516" s="103"/>
      <c r="F516" s="100"/>
    </row>
    <row r="517">
      <c r="C517" s="103"/>
      <c r="D517" s="103"/>
      <c r="F517" s="100"/>
    </row>
    <row r="518">
      <c r="C518" s="103"/>
      <c r="D518" s="103"/>
      <c r="F518" s="100"/>
    </row>
    <row r="519">
      <c r="C519" s="103"/>
      <c r="D519" s="103"/>
      <c r="F519" s="100"/>
    </row>
    <row r="520">
      <c r="C520" s="103"/>
      <c r="D520" s="103"/>
      <c r="F520" s="100"/>
    </row>
    <row r="521">
      <c r="C521" s="103"/>
      <c r="D521" s="103"/>
      <c r="F521" s="100"/>
    </row>
    <row r="522">
      <c r="C522" s="103"/>
      <c r="D522" s="103"/>
      <c r="F522" s="100"/>
    </row>
    <row r="523">
      <c r="C523" s="103"/>
      <c r="D523" s="103"/>
      <c r="F523" s="100"/>
    </row>
    <row r="524">
      <c r="C524" s="103"/>
      <c r="D524" s="103"/>
      <c r="F524" s="100"/>
    </row>
    <row r="525">
      <c r="C525" s="103"/>
      <c r="D525" s="103"/>
      <c r="F525" s="100"/>
    </row>
    <row r="526">
      <c r="C526" s="103"/>
      <c r="D526" s="103"/>
      <c r="F526" s="100"/>
    </row>
    <row r="527">
      <c r="C527" s="103"/>
      <c r="D527" s="103"/>
      <c r="F527" s="100"/>
    </row>
    <row r="528">
      <c r="C528" s="103"/>
      <c r="D528" s="103"/>
      <c r="F528" s="100"/>
    </row>
    <row r="529">
      <c r="C529" s="103"/>
      <c r="D529" s="103"/>
      <c r="F529" s="10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2.5"/>
    <col hidden="1" min="2" max="2" width="12.63"/>
    <col customWidth="1" hidden="1" min="3" max="4" width="16.75"/>
    <col customWidth="1" hidden="1" min="6" max="6" width="12.5"/>
    <col customWidth="1" min="7" max="7" width="15.25"/>
    <col customWidth="1" min="8" max="8" width="13.5"/>
  </cols>
  <sheetData>
    <row r="1">
      <c r="A1" s="140" t="s">
        <v>210</v>
      </c>
      <c r="B1" s="141" t="s">
        <v>229</v>
      </c>
      <c r="C1" s="141" t="s">
        <v>230</v>
      </c>
      <c r="D1" s="141" t="s">
        <v>211</v>
      </c>
      <c r="E1" s="141" t="s">
        <v>212</v>
      </c>
      <c r="F1" s="141" t="s">
        <v>213</v>
      </c>
      <c r="G1" s="141" t="s">
        <v>214</v>
      </c>
      <c r="H1" s="142" t="s">
        <v>215</v>
      </c>
      <c r="I1" s="183" t="s">
        <v>231</v>
      </c>
      <c r="J1" s="183"/>
      <c r="K1" s="143"/>
      <c r="L1" s="143"/>
      <c r="M1" s="143"/>
      <c r="N1" s="143"/>
      <c r="O1" s="143"/>
      <c r="P1" s="143"/>
      <c r="Q1" s="143"/>
      <c r="R1" s="143"/>
      <c r="S1" s="143"/>
      <c r="T1" s="143"/>
      <c r="U1" s="143"/>
      <c r="V1" s="143"/>
      <c r="W1" s="143"/>
      <c r="X1" s="143"/>
      <c r="Y1" s="143"/>
      <c r="Z1" s="143"/>
      <c r="AA1" s="143"/>
    </row>
    <row r="2">
      <c r="A2" s="91" t="s">
        <v>169</v>
      </c>
      <c r="B2" s="49" t="s">
        <v>219</v>
      </c>
      <c r="C2" s="78">
        <v>9.0</v>
      </c>
      <c r="D2" s="78">
        <v>4.0</v>
      </c>
      <c r="E2" s="125">
        <v>0.58</v>
      </c>
      <c r="F2" s="116">
        <v>0.652</v>
      </c>
      <c r="G2" s="117">
        <v>15.0</v>
      </c>
      <c r="H2" s="49" t="s">
        <v>217</v>
      </c>
      <c r="I2" s="49" t="s">
        <v>232</v>
      </c>
    </row>
    <row r="3">
      <c r="A3" s="91" t="s">
        <v>170</v>
      </c>
      <c r="B3" s="49" t="s">
        <v>219</v>
      </c>
      <c r="C3" s="78">
        <v>9.0</v>
      </c>
      <c r="D3" s="78">
        <v>4.0</v>
      </c>
      <c r="E3" s="116">
        <v>0.55</v>
      </c>
      <c r="F3" s="116">
        <v>0.609</v>
      </c>
      <c r="G3" s="117">
        <v>14.0</v>
      </c>
      <c r="H3" s="49" t="s">
        <v>217</v>
      </c>
      <c r="I3" s="49" t="s">
        <v>232</v>
      </c>
    </row>
    <row r="4">
      <c r="A4" s="91" t="s">
        <v>171</v>
      </c>
      <c r="B4" s="49" t="s">
        <v>219</v>
      </c>
      <c r="C4" s="78">
        <v>9.0</v>
      </c>
      <c r="D4" s="78">
        <v>4.0</v>
      </c>
      <c r="E4" s="116">
        <v>0.51</v>
      </c>
      <c r="F4" s="116">
        <v>0.609</v>
      </c>
      <c r="G4" s="117">
        <v>14.0</v>
      </c>
      <c r="H4" s="49" t="s">
        <v>217</v>
      </c>
      <c r="I4" s="49" t="s">
        <v>232</v>
      </c>
    </row>
    <row r="5">
      <c r="A5" s="91" t="s">
        <v>172</v>
      </c>
      <c r="B5" s="49" t="s">
        <v>219</v>
      </c>
      <c r="C5" s="78">
        <v>9.0</v>
      </c>
      <c r="D5" s="78">
        <v>4.0</v>
      </c>
      <c r="E5" s="125">
        <v>0.51</v>
      </c>
      <c r="F5" s="116">
        <v>0.565</v>
      </c>
      <c r="G5" s="117">
        <v>13.0</v>
      </c>
      <c r="H5" s="49" t="s">
        <v>217</v>
      </c>
      <c r="I5" s="49" t="s">
        <v>232</v>
      </c>
    </row>
    <row r="6">
      <c r="A6" s="91" t="s">
        <v>174</v>
      </c>
      <c r="B6" s="49" t="s">
        <v>219</v>
      </c>
      <c r="C6" s="78">
        <v>9.0</v>
      </c>
      <c r="D6" s="78">
        <v>6.0</v>
      </c>
      <c r="E6" s="125">
        <v>0.44</v>
      </c>
      <c r="F6" s="116">
        <v>0.478</v>
      </c>
      <c r="G6" s="117">
        <v>11.0</v>
      </c>
      <c r="H6" s="49" t="s">
        <v>217</v>
      </c>
      <c r="I6" s="49" t="s">
        <v>232</v>
      </c>
    </row>
    <row r="7">
      <c r="A7" s="91" t="s">
        <v>175</v>
      </c>
      <c r="B7" s="49" t="s">
        <v>219</v>
      </c>
      <c r="C7" s="78">
        <v>9.0</v>
      </c>
      <c r="D7" s="78">
        <v>2.0</v>
      </c>
      <c r="E7" s="125">
        <v>0.29</v>
      </c>
      <c r="F7" s="116">
        <v>0.435</v>
      </c>
      <c r="G7" s="117">
        <v>10.0</v>
      </c>
      <c r="H7" s="49" t="s">
        <v>217</v>
      </c>
      <c r="I7" s="49" t="s">
        <v>232</v>
      </c>
    </row>
    <row r="8">
      <c r="A8" s="132" t="s">
        <v>181</v>
      </c>
      <c r="B8" s="128" t="s">
        <v>219</v>
      </c>
      <c r="C8" s="78">
        <v>9.0</v>
      </c>
      <c r="D8" s="182">
        <v>2.0</v>
      </c>
      <c r="E8" s="125">
        <v>0.27</v>
      </c>
      <c r="F8" s="126">
        <v>0.304</v>
      </c>
      <c r="G8" s="127">
        <v>7.0</v>
      </c>
      <c r="H8" s="49" t="s">
        <v>217</v>
      </c>
      <c r="I8" s="49" t="s">
        <v>232</v>
      </c>
      <c r="J8" s="129"/>
      <c r="K8" s="129"/>
      <c r="L8" s="129"/>
      <c r="M8" s="129"/>
      <c r="N8" s="129"/>
      <c r="O8" s="129"/>
      <c r="P8" s="129"/>
      <c r="Q8" s="129"/>
      <c r="R8" s="129"/>
      <c r="S8" s="129"/>
      <c r="T8" s="129"/>
      <c r="U8" s="129"/>
      <c r="V8" s="129"/>
      <c r="W8" s="129"/>
      <c r="X8" s="129"/>
      <c r="Y8" s="129"/>
      <c r="Z8" s="129"/>
      <c r="AA8" s="129"/>
    </row>
    <row r="9">
      <c r="A9" s="91" t="s">
        <v>177</v>
      </c>
      <c r="B9" s="49" t="s">
        <v>218</v>
      </c>
      <c r="C9" s="182">
        <v>3.0</v>
      </c>
      <c r="D9" s="78">
        <v>2.0</v>
      </c>
      <c r="E9" s="125">
        <v>0.27</v>
      </c>
      <c r="F9" s="116">
        <v>0.429</v>
      </c>
      <c r="G9" s="117">
        <v>3.0</v>
      </c>
      <c r="H9" s="49" t="s">
        <v>220</v>
      </c>
      <c r="I9" s="49" t="s">
        <v>232</v>
      </c>
    </row>
    <row r="10">
      <c r="A10" s="91" t="s">
        <v>195</v>
      </c>
      <c r="B10" s="49" t="s">
        <v>221</v>
      </c>
      <c r="C10" s="78">
        <v>4.0</v>
      </c>
      <c r="D10" s="78">
        <v>2.0</v>
      </c>
      <c r="E10" s="125">
        <v>0.16</v>
      </c>
      <c r="F10" s="116">
        <v>0.571</v>
      </c>
      <c r="G10" s="117">
        <v>4.0</v>
      </c>
      <c r="H10" s="49" t="s">
        <v>220</v>
      </c>
      <c r="I10" s="49" t="s">
        <v>232</v>
      </c>
    </row>
    <row r="11">
      <c r="A11" s="91" t="s">
        <v>205</v>
      </c>
      <c r="B11" s="49" t="s">
        <v>221</v>
      </c>
      <c r="C11" s="78">
        <v>4.0</v>
      </c>
      <c r="D11" s="78">
        <v>1.0</v>
      </c>
      <c r="E11" s="125">
        <v>0.07</v>
      </c>
      <c r="F11" s="116">
        <v>0.429</v>
      </c>
      <c r="G11" s="117">
        <v>3.0</v>
      </c>
      <c r="H11" s="49" t="s">
        <v>220</v>
      </c>
      <c r="I11" s="49" t="s">
        <v>232</v>
      </c>
    </row>
    <row r="12">
      <c r="A12" s="137" t="s">
        <v>173</v>
      </c>
      <c r="B12" s="128" t="s">
        <v>218</v>
      </c>
      <c r="C12" s="182">
        <v>3.0</v>
      </c>
      <c r="D12" s="182">
        <v>6.0</v>
      </c>
      <c r="E12" s="125">
        <v>0.46</v>
      </c>
      <c r="F12" s="126">
        <v>0.391</v>
      </c>
      <c r="G12" s="127">
        <v>9.0</v>
      </c>
      <c r="H12" s="49" t="s">
        <v>217</v>
      </c>
      <c r="I12" s="128" t="s">
        <v>233</v>
      </c>
      <c r="J12" s="129"/>
      <c r="K12" s="129"/>
      <c r="L12" s="129"/>
      <c r="M12" s="129"/>
      <c r="N12" s="129"/>
      <c r="O12" s="129"/>
      <c r="P12" s="129"/>
      <c r="Q12" s="129"/>
      <c r="R12" s="129"/>
      <c r="S12" s="129"/>
      <c r="T12" s="129"/>
      <c r="U12" s="129"/>
      <c r="V12" s="129"/>
      <c r="W12" s="129"/>
      <c r="X12" s="129"/>
      <c r="Y12" s="129"/>
      <c r="Z12" s="129"/>
      <c r="AA12" s="129"/>
    </row>
    <row r="13">
      <c r="A13" s="137" t="s">
        <v>180</v>
      </c>
      <c r="B13" s="128" t="s">
        <v>219</v>
      </c>
      <c r="C13" s="78">
        <v>9.0</v>
      </c>
      <c r="D13" s="182">
        <v>1.0</v>
      </c>
      <c r="E13" s="125">
        <v>0.27</v>
      </c>
      <c r="F13" s="126">
        <v>0.304</v>
      </c>
      <c r="G13" s="127">
        <v>7.0</v>
      </c>
      <c r="H13" s="49" t="s">
        <v>217</v>
      </c>
      <c r="I13" s="128" t="s">
        <v>233</v>
      </c>
      <c r="J13" s="129"/>
      <c r="K13" s="129"/>
      <c r="L13" s="129"/>
      <c r="M13" s="129"/>
      <c r="N13" s="129"/>
      <c r="O13" s="129"/>
      <c r="P13" s="129"/>
      <c r="Q13" s="129"/>
      <c r="R13" s="129"/>
      <c r="S13" s="129"/>
      <c r="T13" s="129"/>
      <c r="U13" s="129"/>
      <c r="V13" s="129"/>
      <c r="W13" s="129"/>
      <c r="X13" s="129"/>
      <c r="Y13" s="129"/>
      <c r="Z13" s="129"/>
      <c r="AA13" s="129"/>
    </row>
    <row r="14">
      <c r="A14" s="111" t="s">
        <v>179</v>
      </c>
      <c r="B14" s="49" t="s">
        <v>221</v>
      </c>
      <c r="C14" s="78">
        <v>4.0</v>
      </c>
      <c r="D14" s="78">
        <v>2.0</v>
      </c>
      <c r="E14" s="125">
        <v>0.27</v>
      </c>
      <c r="F14" s="116">
        <v>0.714</v>
      </c>
      <c r="G14" s="117">
        <v>5.0</v>
      </c>
      <c r="H14" s="49" t="s">
        <v>220</v>
      </c>
      <c r="I14" s="49" t="s">
        <v>233</v>
      </c>
    </row>
    <row r="15">
      <c r="A15" s="111" t="s">
        <v>176</v>
      </c>
      <c r="B15" s="49" t="s">
        <v>218</v>
      </c>
      <c r="C15" s="182">
        <v>3.0</v>
      </c>
      <c r="D15" s="78">
        <v>1.0</v>
      </c>
      <c r="E15" s="125">
        <v>0.27</v>
      </c>
      <c r="F15" s="116">
        <v>0.357</v>
      </c>
      <c r="G15" s="117">
        <v>5.0</v>
      </c>
      <c r="H15" s="49" t="s">
        <v>224</v>
      </c>
      <c r="I15" s="49" t="s">
        <v>233</v>
      </c>
    </row>
    <row r="16">
      <c r="A16" s="111" t="s">
        <v>184</v>
      </c>
      <c r="B16" s="49" t="s">
        <v>222</v>
      </c>
      <c r="C16" s="78">
        <v>1.0</v>
      </c>
      <c r="D16" s="78">
        <v>2.0</v>
      </c>
      <c r="E16" s="125">
        <v>0.27</v>
      </c>
      <c r="F16" s="116">
        <v>0.522</v>
      </c>
      <c r="G16" s="117">
        <v>12.0</v>
      </c>
      <c r="H16" s="49" t="s">
        <v>217</v>
      </c>
      <c r="I16" s="49" t="s">
        <v>233</v>
      </c>
    </row>
    <row r="17">
      <c r="A17" s="111" t="s">
        <v>188</v>
      </c>
      <c r="B17" s="49" t="s">
        <v>223</v>
      </c>
      <c r="C17" s="78">
        <v>1.0</v>
      </c>
      <c r="D17" s="78">
        <v>2.0</v>
      </c>
      <c r="E17" s="125">
        <v>0.22</v>
      </c>
      <c r="F17" s="116">
        <v>0.429</v>
      </c>
      <c r="G17" s="117">
        <v>3.0</v>
      </c>
      <c r="H17" s="49" t="s">
        <v>220</v>
      </c>
      <c r="I17" s="49" t="s">
        <v>233</v>
      </c>
    </row>
    <row r="18">
      <c r="A18" s="137" t="s">
        <v>192</v>
      </c>
      <c r="B18" s="128" t="s">
        <v>219</v>
      </c>
      <c r="C18" s="78">
        <v>9.0</v>
      </c>
      <c r="D18" s="182">
        <v>1.0</v>
      </c>
      <c r="E18" s="125">
        <v>0.2</v>
      </c>
      <c r="F18" s="126">
        <v>0.391</v>
      </c>
      <c r="G18" s="127">
        <v>9.0</v>
      </c>
      <c r="H18" s="49" t="s">
        <v>217</v>
      </c>
      <c r="I18" s="128" t="s">
        <v>233</v>
      </c>
      <c r="J18" s="129"/>
      <c r="K18" s="129"/>
      <c r="L18" s="129"/>
      <c r="M18" s="129"/>
      <c r="N18" s="129"/>
      <c r="O18" s="129"/>
      <c r="P18" s="129"/>
      <c r="Q18" s="129"/>
      <c r="R18" s="129"/>
      <c r="S18" s="129"/>
      <c r="T18" s="129"/>
      <c r="U18" s="129"/>
      <c r="V18" s="129"/>
      <c r="W18" s="129"/>
      <c r="X18" s="129"/>
      <c r="Y18" s="129"/>
      <c r="Z18" s="129"/>
      <c r="AA18" s="129"/>
    </row>
    <row r="19">
      <c r="A19" s="137" t="s">
        <v>198</v>
      </c>
      <c r="B19" s="128" t="s">
        <v>225</v>
      </c>
      <c r="C19" s="182">
        <v>1.0</v>
      </c>
      <c r="D19" s="182">
        <v>1.0</v>
      </c>
      <c r="E19" s="125">
        <v>0.16</v>
      </c>
      <c r="F19" s="126">
        <v>0.304</v>
      </c>
      <c r="G19" s="127">
        <v>7.0</v>
      </c>
      <c r="H19" s="49" t="s">
        <v>217</v>
      </c>
      <c r="I19" s="128" t="s">
        <v>233</v>
      </c>
      <c r="J19" s="129"/>
      <c r="K19" s="129"/>
      <c r="L19" s="129"/>
      <c r="M19" s="129"/>
      <c r="N19" s="129"/>
      <c r="O19" s="129"/>
      <c r="P19" s="129"/>
      <c r="Q19" s="129"/>
      <c r="R19" s="129"/>
      <c r="S19" s="129"/>
      <c r="T19" s="129"/>
      <c r="U19" s="129"/>
      <c r="V19" s="129"/>
      <c r="W19" s="129"/>
      <c r="X19" s="129"/>
      <c r="Y19" s="129"/>
      <c r="Z19" s="129"/>
      <c r="AA19" s="129"/>
    </row>
    <row r="20">
      <c r="A20" s="111" t="s">
        <v>201</v>
      </c>
      <c r="B20" s="49" t="s">
        <v>221</v>
      </c>
      <c r="C20" s="78">
        <v>4.0</v>
      </c>
      <c r="D20" s="78">
        <v>1.0</v>
      </c>
      <c r="E20" s="125">
        <v>0.13</v>
      </c>
      <c r="F20" s="116">
        <v>0.571</v>
      </c>
      <c r="G20" s="117">
        <v>4.0</v>
      </c>
      <c r="H20" s="49" t="s">
        <v>220</v>
      </c>
      <c r="I20" s="49" t="s">
        <v>233</v>
      </c>
    </row>
    <row r="21">
      <c r="A21" s="181" t="s">
        <v>182</v>
      </c>
      <c r="B21" s="129"/>
      <c r="C21" s="182"/>
      <c r="D21" s="182">
        <v>3.0</v>
      </c>
      <c r="E21" s="125">
        <v>0.27</v>
      </c>
      <c r="F21" s="126">
        <v>0.348</v>
      </c>
      <c r="G21" s="127">
        <v>8.0</v>
      </c>
      <c r="H21" s="49" t="s">
        <v>217</v>
      </c>
      <c r="I21" s="129"/>
      <c r="J21" s="129"/>
      <c r="K21" s="129"/>
      <c r="L21" s="129"/>
      <c r="M21" s="129"/>
      <c r="N21" s="129"/>
      <c r="O21" s="129"/>
      <c r="P21" s="129"/>
      <c r="Q21" s="129"/>
      <c r="R21" s="129"/>
      <c r="S21" s="129"/>
      <c r="T21" s="129"/>
      <c r="U21" s="129"/>
      <c r="V21" s="129"/>
      <c r="W21" s="129"/>
      <c r="X21" s="129"/>
      <c r="Y21" s="129"/>
      <c r="Z21" s="129"/>
      <c r="AA21" s="129"/>
    </row>
    <row r="22">
      <c r="A22" s="181" t="s">
        <v>183</v>
      </c>
      <c r="B22" s="129"/>
      <c r="C22" s="182"/>
      <c r="D22" s="182">
        <v>2.0</v>
      </c>
      <c r="E22" s="125">
        <v>0.27</v>
      </c>
      <c r="F22" s="126">
        <v>0.304</v>
      </c>
      <c r="G22" s="127">
        <v>7.0</v>
      </c>
      <c r="H22" s="49" t="s">
        <v>217</v>
      </c>
      <c r="I22" s="129"/>
      <c r="J22" s="129"/>
      <c r="K22" s="129"/>
      <c r="L22" s="129"/>
      <c r="M22" s="129"/>
      <c r="N22" s="129"/>
      <c r="O22" s="129"/>
      <c r="P22" s="129"/>
      <c r="Q22" s="129"/>
      <c r="R22" s="129"/>
      <c r="S22" s="129"/>
      <c r="T22" s="129"/>
      <c r="U22" s="129"/>
      <c r="V22" s="129"/>
      <c r="W22" s="129"/>
      <c r="X22" s="129"/>
      <c r="Y22" s="129"/>
      <c r="Z22" s="129"/>
      <c r="AA22" s="129"/>
    </row>
    <row r="23">
      <c r="A23" s="115" t="s">
        <v>187</v>
      </c>
      <c r="C23" s="78"/>
      <c r="D23" s="78">
        <v>1.0</v>
      </c>
      <c r="E23" s="125">
        <v>0.26</v>
      </c>
      <c r="F23" s="116">
        <v>0.478</v>
      </c>
      <c r="G23" s="117">
        <v>11.0</v>
      </c>
      <c r="H23" s="49" t="s">
        <v>217</v>
      </c>
    </row>
    <row r="24">
      <c r="A24" s="115" t="s">
        <v>185</v>
      </c>
      <c r="C24" s="78"/>
      <c r="D24" s="78">
        <v>1.0</v>
      </c>
      <c r="E24" s="125">
        <v>0.26</v>
      </c>
      <c r="F24" s="116">
        <v>0.714</v>
      </c>
      <c r="G24" s="117">
        <v>5.0</v>
      </c>
      <c r="H24" s="49" t="s">
        <v>220</v>
      </c>
    </row>
    <row r="25">
      <c r="A25" s="181" t="s">
        <v>186</v>
      </c>
      <c r="B25" s="129"/>
      <c r="C25" s="182"/>
      <c r="D25" s="182">
        <v>1.0</v>
      </c>
      <c r="E25" s="125">
        <v>0.26</v>
      </c>
      <c r="F25" s="126">
        <v>0.304</v>
      </c>
      <c r="G25" s="127">
        <v>7.0</v>
      </c>
      <c r="H25" s="49" t="s">
        <v>217</v>
      </c>
      <c r="I25" s="129"/>
      <c r="J25" s="129"/>
      <c r="K25" s="129"/>
      <c r="L25" s="129"/>
      <c r="M25" s="129"/>
      <c r="N25" s="129"/>
      <c r="O25" s="129"/>
      <c r="P25" s="129"/>
      <c r="Q25" s="129"/>
      <c r="R25" s="129"/>
      <c r="S25" s="129"/>
      <c r="T25" s="129"/>
      <c r="U25" s="129"/>
      <c r="V25" s="129"/>
      <c r="W25" s="129"/>
      <c r="X25" s="129"/>
      <c r="Y25" s="129"/>
      <c r="Z25" s="129"/>
      <c r="AA25" s="129"/>
    </row>
    <row r="26">
      <c r="A26" s="115" t="s">
        <v>189</v>
      </c>
      <c r="C26" s="78"/>
      <c r="D26" s="78">
        <v>1.0</v>
      </c>
      <c r="E26" s="125">
        <v>0.22</v>
      </c>
      <c r="F26" s="116">
        <v>0.357</v>
      </c>
      <c r="G26" s="117">
        <v>5.0</v>
      </c>
      <c r="H26" s="49" t="s">
        <v>224</v>
      </c>
    </row>
    <row r="27">
      <c r="A27" s="115"/>
      <c r="C27" s="103"/>
      <c r="D27" s="103"/>
      <c r="F27" s="116"/>
      <c r="G27" s="117"/>
    </row>
    <row r="28">
      <c r="A28" s="115"/>
      <c r="C28" s="103"/>
      <c r="D28" s="103"/>
      <c r="F28" s="116"/>
      <c r="G28" s="117"/>
    </row>
    <row r="29">
      <c r="A29" s="115"/>
      <c r="C29" s="103"/>
      <c r="D29" s="103"/>
      <c r="F29" s="116"/>
      <c r="G29" s="117"/>
    </row>
    <row r="30">
      <c r="A30" s="115"/>
      <c r="C30" s="103"/>
      <c r="D30" s="103"/>
      <c r="F30" s="116"/>
      <c r="G30" s="117"/>
    </row>
    <row r="31">
      <c r="A31" s="115"/>
      <c r="C31" s="103"/>
      <c r="D31" s="103"/>
      <c r="F31" s="116"/>
      <c r="G31" s="117"/>
    </row>
    <row r="32">
      <c r="A32" s="115"/>
      <c r="C32" s="103"/>
      <c r="D32" s="103"/>
      <c r="F32" s="116"/>
      <c r="G32" s="117"/>
    </row>
    <row r="33">
      <c r="A33" s="115"/>
      <c r="C33" s="103"/>
      <c r="D33" s="103"/>
      <c r="F33" s="116"/>
      <c r="G33" s="117"/>
    </row>
    <row r="34">
      <c r="A34" s="115"/>
      <c r="C34" s="103"/>
      <c r="D34" s="103"/>
      <c r="F34" s="116"/>
      <c r="G34" s="117"/>
    </row>
    <row r="35">
      <c r="A35" s="115"/>
      <c r="C35" s="103"/>
      <c r="D35" s="103"/>
      <c r="F35" s="116"/>
      <c r="G35" s="117"/>
    </row>
    <row r="36">
      <c r="A36" s="115"/>
      <c r="C36" s="103"/>
      <c r="D36" s="103"/>
      <c r="F36" s="116"/>
      <c r="G36" s="117"/>
    </row>
    <row r="37">
      <c r="A37" s="115"/>
      <c r="C37" s="103"/>
      <c r="D37" s="103"/>
      <c r="F37" s="116"/>
      <c r="G37" s="117"/>
    </row>
    <row r="38">
      <c r="A38" s="115"/>
      <c r="C38" s="103"/>
      <c r="D38" s="103"/>
      <c r="F38" s="116"/>
      <c r="G38" s="117"/>
    </row>
    <row r="39">
      <c r="A39" s="115"/>
      <c r="C39" s="103"/>
      <c r="D39" s="103"/>
      <c r="F39" s="116"/>
      <c r="G39" s="117"/>
    </row>
    <row r="40">
      <c r="A40" s="115"/>
      <c r="C40" s="103"/>
      <c r="D40" s="103"/>
      <c r="F40" s="116"/>
      <c r="G40" s="117"/>
    </row>
    <row r="41">
      <c r="A41" s="115"/>
      <c r="C41" s="103"/>
      <c r="D41" s="103"/>
      <c r="F41" s="116"/>
      <c r="G41" s="117"/>
    </row>
    <row r="42">
      <c r="A42" s="115"/>
      <c r="C42" s="103"/>
      <c r="D42" s="103"/>
      <c r="F42" s="116"/>
      <c r="G42" s="117"/>
    </row>
    <row r="43">
      <c r="A43" s="115"/>
      <c r="C43" s="103"/>
      <c r="D43" s="103"/>
      <c r="F43" s="116"/>
      <c r="G43" s="117"/>
    </row>
    <row r="44">
      <c r="A44" s="115"/>
      <c r="C44" s="103"/>
      <c r="D44" s="103"/>
      <c r="F44" s="116"/>
      <c r="G44" s="117"/>
    </row>
    <row r="45">
      <c r="A45" s="115"/>
      <c r="C45" s="103"/>
      <c r="D45" s="103"/>
      <c r="F45" s="116"/>
      <c r="G45" s="117"/>
    </row>
    <row r="46">
      <c r="A46" s="115"/>
      <c r="C46" s="103"/>
      <c r="D46" s="103"/>
      <c r="F46" s="116"/>
      <c r="G46" s="117"/>
    </row>
    <row r="47">
      <c r="A47" s="115"/>
      <c r="C47" s="103"/>
      <c r="D47" s="103"/>
      <c r="F47" s="116"/>
      <c r="G47" s="117"/>
    </row>
    <row r="48">
      <c r="A48" s="115"/>
      <c r="C48" s="103"/>
      <c r="D48" s="103"/>
      <c r="F48" s="116"/>
      <c r="G48" s="117"/>
    </row>
    <row r="49">
      <c r="A49" s="115"/>
      <c r="C49" s="103"/>
      <c r="D49" s="103"/>
      <c r="F49" s="116"/>
      <c r="G49" s="117"/>
    </row>
    <row r="50">
      <c r="A50" s="115"/>
      <c r="C50" s="103"/>
      <c r="D50" s="103"/>
      <c r="F50" s="116"/>
      <c r="G50" s="117"/>
    </row>
    <row r="51">
      <c r="A51" s="115"/>
      <c r="C51" s="103"/>
      <c r="D51" s="103"/>
      <c r="F51" s="116"/>
      <c r="G51" s="117"/>
    </row>
    <row r="52">
      <c r="A52" s="115"/>
      <c r="C52" s="103"/>
      <c r="D52" s="103"/>
      <c r="F52" s="116"/>
      <c r="G52" s="117"/>
    </row>
    <row r="53">
      <c r="A53" s="115"/>
      <c r="C53" s="103"/>
      <c r="D53" s="103"/>
      <c r="F53" s="116"/>
      <c r="G53" s="117"/>
    </row>
    <row r="54">
      <c r="A54" s="115"/>
      <c r="C54" s="103"/>
      <c r="D54" s="103"/>
      <c r="F54" s="116"/>
      <c r="G54" s="117"/>
    </row>
    <row r="55">
      <c r="A55" s="139"/>
      <c r="C55" s="103"/>
      <c r="D55" s="103"/>
      <c r="F55" s="116"/>
      <c r="G55" s="117"/>
    </row>
    <row r="56">
      <c r="A56" s="115"/>
      <c r="C56" s="103"/>
      <c r="D56" s="103"/>
      <c r="F56" s="116"/>
      <c r="G56" s="117"/>
    </row>
    <row r="57">
      <c r="A57" s="115"/>
      <c r="C57" s="103"/>
      <c r="D57" s="103"/>
      <c r="F57" s="116"/>
      <c r="G57" s="117"/>
    </row>
    <row r="58">
      <c r="A58" s="115"/>
      <c r="C58" s="103"/>
      <c r="D58" s="103"/>
      <c r="F58" s="116"/>
      <c r="G58" s="117"/>
    </row>
    <row r="59">
      <c r="C59" s="103"/>
      <c r="D59" s="103"/>
      <c r="F59" s="100"/>
    </row>
    <row r="60">
      <c r="C60" s="103"/>
      <c r="D60" s="103"/>
      <c r="F60" s="100"/>
    </row>
    <row r="61">
      <c r="C61" s="103"/>
      <c r="D61" s="103"/>
      <c r="F61" s="100"/>
    </row>
    <row r="62">
      <c r="C62" s="103"/>
      <c r="D62" s="103"/>
      <c r="F62" s="100"/>
    </row>
    <row r="63">
      <c r="C63" s="103"/>
      <c r="D63" s="103"/>
      <c r="F63" s="100"/>
    </row>
    <row r="64">
      <c r="C64" s="103"/>
      <c r="D64" s="103"/>
      <c r="F64" s="100"/>
    </row>
    <row r="65">
      <c r="C65" s="103"/>
      <c r="D65" s="103"/>
      <c r="F65" s="100"/>
    </row>
    <row r="66">
      <c r="C66" s="103"/>
      <c r="D66" s="103"/>
      <c r="F66" s="100"/>
    </row>
    <row r="67">
      <c r="C67" s="103"/>
      <c r="D67" s="103"/>
      <c r="F67" s="100"/>
    </row>
    <row r="68">
      <c r="C68" s="103"/>
      <c r="D68" s="103"/>
      <c r="F68" s="100"/>
    </row>
    <row r="69">
      <c r="C69" s="103"/>
      <c r="D69" s="103"/>
      <c r="F69" s="100"/>
    </row>
    <row r="70">
      <c r="C70" s="103"/>
      <c r="D70" s="103"/>
      <c r="F70" s="100"/>
    </row>
    <row r="71">
      <c r="C71" s="103"/>
      <c r="D71" s="103"/>
      <c r="F71" s="100"/>
    </row>
    <row r="72">
      <c r="C72" s="103"/>
      <c r="D72" s="103"/>
      <c r="F72" s="100"/>
    </row>
    <row r="73">
      <c r="C73" s="103"/>
      <c r="D73" s="103"/>
      <c r="F73" s="100"/>
    </row>
    <row r="74">
      <c r="C74" s="103"/>
      <c r="D74" s="103"/>
      <c r="F74" s="100"/>
    </row>
    <row r="75">
      <c r="C75" s="103"/>
      <c r="D75" s="103"/>
      <c r="F75" s="100"/>
    </row>
    <row r="76">
      <c r="C76" s="103"/>
      <c r="D76" s="103"/>
      <c r="F76" s="100"/>
    </row>
    <row r="77">
      <c r="C77" s="103"/>
      <c r="D77" s="103"/>
      <c r="F77" s="100"/>
    </row>
    <row r="78">
      <c r="C78" s="103"/>
      <c r="D78" s="103"/>
      <c r="F78" s="100"/>
    </row>
    <row r="79">
      <c r="C79" s="103"/>
      <c r="D79" s="103"/>
      <c r="F79" s="100"/>
    </row>
    <row r="80">
      <c r="C80" s="103"/>
      <c r="D80" s="103"/>
      <c r="F80" s="100"/>
    </row>
    <row r="81">
      <c r="C81" s="103"/>
      <c r="D81" s="103"/>
      <c r="F81" s="100"/>
    </row>
    <row r="82">
      <c r="C82" s="103"/>
      <c r="D82" s="103"/>
      <c r="F82" s="100"/>
    </row>
    <row r="83">
      <c r="C83" s="103"/>
      <c r="D83" s="103"/>
      <c r="F83" s="100"/>
    </row>
    <row r="84">
      <c r="C84" s="103"/>
      <c r="D84" s="103"/>
      <c r="F84" s="100"/>
    </row>
    <row r="85">
      <c r="C85" s="103"/>
      <c r="D85" s="103"/>
      <c r="F85" s="100"/>
    </row>
    <row r="86">
      <c r="C86" s="103"/>
      <c r="D86" s="103"/>
      <c r="F86" s="100"/>
    </row>
    <row r="87">
      <c r="C87" s="103"/>
      <c r="D87" s="103"/>
      <c r="F87" s="100"/>
    </row>
    <row r="88">
      <c r="C88" s="103"/>
      <c r="D88" s="103"/>
      <c r="F88" s="100"/>
    </row>
    <row r="89">
      <c r="C89" s="103"/>
      <c r="D89" s="103"/>
      <c r="F89" s="100"/>
    </row>
    <row r="90">
      <c r="C90" s="103"/>
      <c r="D90" s="103"/>
      <c r="F90" s="100"/>
    </row>
    <row r="91">
      <c r="C91" s="103"/>
      <c r="D91" s="103"/>
      <c r="F91" s="100"/>
    </row>
    <row r="92">
      <c r="C92" s="103"/>
      <c r="D92" s="103"/>
      <c r="F92" s="100"/>
    </row>
    <row r="93">
      <c r="C93" s="103"/>
      <c r="D93" s="103"/>
      <c r="F93" s="100"/>
    </row>
    <row r="94">
      <c r="C94" s="103"/>
      <c r="D94" s="103"/>
      <c r="F94" s="100"/>
    </row>
    <row r="95">
      <c r="C95" s="103"/>
      <c r="D95" s="103"/>
      <c r="F95" s="100"/>
    </row>
    <row r="96">
      <c r="C96" s="103"/>
      <c r="D96" s="103"/>
      <c r="F96" s="100"/>
    </row>
    <row r="97">
      <c r="C97" s="103"/>
      <c r="D97" s="103"/>
      <c r="F97" s="100"/>
    </row>
    <row r="98">
      <c r="C98" s="103"/>
      <c r="D98" s="103"/>
      <c r="F98" s="100"/>
    </row>
    <row r="99">
      <c r="C99" s="103"/>
      <c r="D99" s="103"/>
      <c r="F99" s="100"/>
    </row>
    <row r="100">
      <c r="C100" s="103"/>
      <c r="D100" s="103"/>
      <c r="F100" s="100"/>
    </row>
    <row r="101">
      <c r="C101" s="103"/>
      <c r="D101" s="103"/>
      <c r="F101" s="100"/>
    </row>
    <row r="102">
      <c r="C102" s="103"/>
      <c r="D102" s="103"/>
      <c r="F102" s="100"/>
    </row>
    <row r="103">
      <c r="C103" s="103"/>
      <c r="D103" s="103"/>
      <c r="F103" s="100"/>
    </row>
    <row r="104">
      <c r="C104" s="103"/>
      <c r="D104" s="103"/>
      <c r="F104" s="100"/>
    </row>
    <row r="105">
      <c r="C105" s="103"/>
      <c r="D105" s="103"/>
      <c r="F105" s="100"/>
    </row>
    <row r="106">
      <c r="C106" s="103"/>
      <c r="D106" s="103"/>
      <c r="F106" s="100"/>
    </row>
    <row r="107">
      <c r="C107" s="103"/>
      <c r="D107" s="103"/>
      <c r="F107" s="100"/>
    </row>
    <row r="108">
      <c r="C108" s="103"/>
      <c r="D108" s="103"/>
      <c r="F108" s="100"/>
    </row>
    <row r="109">
      <c r="C109" s="103"/>
      <c r="D109" s="103"/>
      <c r="F109" s="100"/>
    </row>
    <row r="110">
      <c r="C110" s="103"/>
      <c r="D110" s="103"/>
      <c r="F110" s="100"/>
    </row>
    <row r="111">
      <c r="C111" s="103"/>
      <c r="D111" s="103"/>
      <c r="F111" s="100"/>
    </row>
    <row r="112">
      <c r="C112" s="103"/>
      <c r="D112" s="103"/>
      <c r="F112" s="100"/>
    </row>
    <row r="113">
      <c r="C113" s="103"/>
      <c r="D113" s="103"/>
      <c r="F113" s="100"/>
    </row>
    <row r="114">
      <c r="C114" s="103"/>
      <c r="D114" s="103"/>
      <c r="F114" s="100"/>
    </row>
    <row r="115">
      <c r="C115" s="103"/>
      <c r="D115" s="103"/>
      <c r="F115" s="100"/>
    </row>
    <row r="116">
      <c r="C116" s="103"/>
      <c r="D116" s="103"/>
      <c r="F116" s="100"/>
    </row>
    <row r="117">
      <c r="C117" s="103"/>
      <c r="D117" s="103"/>
      <c r="F117" s="100"/>
    </row>
    <row r="118">
      <c r="C118" s="103"/>
      <c r="D118" s="103"/>
      <c r="F118" s="100"/>
    </row>
    <row r="119">
      <c r="C119" s="103"/>
      <c r="D119" s="103"/>
      <c r="F119" s="100"/>
    </row>
    <row r="120">
      <c r="C120" s="103"/>
      <c r="D120" s="103"/>
      <c r="F120" s="100"/>
    </row>
    <row r="121">
      <c r="C121" s="103"/>
      <c r="D121" s="103"/>
      <c r="F121" s="100"/>
    </row>
    <row r="122">
      <c r="C122" s="103"/>
      <c r="D122" s="103"/>
      <c r="F122" s="100"/>
    </row>
    <row r="123">
      <c r="C123" s="103"/>
      <c r="D123" s="103"/>
      <c r="F123" s="100"/>
    </row>
    <row r="124">
      <c r="C124" s="103"/>
      <c r="D124" s="103"/>
      <c r="F124" s="100"/>
    </row>
    <row r="125">
      <c r="C125" s="103"/>
      <c r="D125" s="103"/>
      <c r="F125" s="100"/>
    </row>
    <row r="126">
      <c r="C126" s="103"/>
      <c r="D126" s="103"/>
      <c r="F126" s="100"/>
    </row>
    <row r="127">
      <c r="C127" s="103"/>
      <c r="D127" s="103"/>
      <c r="F127" s="100"/>
    </row>
    <row r="128">
      <c r="C128" s="103"/>
      <c r="D128" s="103"/>
      <c r="F128" s="100"/>
    </row>
    <row r="129">
      <c r="C129" s="103"/>
      <c r="D129" s="103"/>
      <c r="F129" s="100"/>
    </row>
    <row r="130">
      <c r="C130" s="103"/>
      <c r="D130" s="103"/>
      <c r="F130" s="100"/>
    </row>
    <row r="131">
      <c r="C131" s="103"/>
      <c r="D131" s="103"/>
      <c r="F131" s="100"/>
    </row>
    <row r="132">
      <c r="C132" s="103"/>
      <c r="D132" s="103"/>
      <c r="F132" s="100"/>
    </row>
    <row r="133">
      <c r="C133" s="103"/>
      <c r="D133" s="103"/>
      <c r="F133" s="100"/>
    </row>
    <row r="134">
      <c r="C134" s="103"/>
      <c r="D134" s="103"/>
      <c r="F134" s="100"/>
    </row>
    <row r="135">
      <c r="C135" s="103"/>
      <c r="D135" s="103"/>
      <c r="F135" s="100"/>
    </row>
    <row r="136">
      <c r="C136" s="103"/>
      <c r="D136" s="103"/>
      <c r="F136" s="100"/>
    </row>
    <row r="137">
      <c r="C137" s="103"/>
      <c r="D137" s="103"/>
      <c r="F137" s="100"/>
    </row>
    <row r="138">
      <c r="C138" s="103"/>
      <c r="D138" s="103"/>
      <c r="F138" s="100"/>
    </row>
    <row r="139">
      <c r="C139" s="103"/>
      <c r="D139" s="103"/>
      <c r="F139" s="100"/>
    </row>
    <row r="140">
      <c r="C140" s="103"/>
      <c r="D140" s="103"/>
      <c r="F140" s="100"/>
    </row>
    <row r="141">
      <c r="C141" s="103"/>
      <c r="D141" s="103"/>
      <c r="F141" s="100"/>
    </row>
    <row r="142">
      <c r="C142" s="103"/>
      <c r="D142" s="103"/>
      <c r="F142" s="100"/>
    </row>
    <row r="143">
      <c r="C143" s="103"/>
      <c r="D143" s="103"/>
      <c r="F143" s="100"/>
    </row>
    <row r="144">
      <c r="C144" s="103"/>
      <c r="D144" s="103"/>
      <c r="F144" s="100"/>
    </row>
    <row r="145">
      <c r="C145" s="103"/>
      <c r="D145" s="103"/>
      <c r="F145" s="100"/>
    </row>
    <row r="146">
      <c r="C146" s="103"/>
      <c r="D146" s="103"/>
      <c r="F146" s="100"/>
    </row>
    <row r="147">
      <c r="C147" s="103"/>
      <c r="D147" s="103"/>
      <c r="F147" s="100"/>
    </row>
    <row r="148">
      <c r="C148" s="103"/>
      <c r="D148" s="103"/>
      <c r="F148" s="100"/>
    </row>
    <row r="149">
      <c r="C149" s="103"/>
      <c r="D149" s="103"/>
      <c r="F149" s="100"/>
    </row>
    <row r="150">
      <c r="C150" s="103"/>
      <c r="D150" s="103"/>
      <c r="F150" s="100"/>
    </row>
    <row r="151">
      <c r="C151" s="103"/>
      <c r="D151" s="103"/>
      <c r="F151" s="100"/>
    </row>
    <row r="152">
      <c r="C152" s="103"/>
      <c r="D152" s="103"/>
      <c r="F152" s="100"/>
    </row>
    <row r="153">
      <c r="C153" s="103"/>
      <c r="D153" s="103"/>
      <c r="F153" s="100"/>
    </row>
    <row r="154">
      <c r="C154" s="103"/>
      <c r="D154" s="103"/>
      <c r="F154" s="100"/>
    </row>
    <row r="155">
      <c r="C155" s="103"/>
      <c r="D155" s="103"/>
      <c r="F155" s="100"/>
    </row>
    <row r="156">
      <c r="C156" s="103"/>
      <c r="D156" s="103"/>
      <c r="F156" s="100"/>
    </row>
    <row r="157">
      <c r="C157" s="103"/>
      <c r="D157" s="103"/>
      <c r="F157" s="100"/>
    </row>
    <row r="158">
      <c r="C158" s="103"/>
      <c r="D158" s="103"/>
      <c r="F158" s="100"/>
    </row>
    <row r="159">
      <c r="C159" s="103"/>
      <c r="D159" s="103"/>
      <c r="F159" s="100"/>
    </row>
    <row r="160">
      <c r="C160" s="103"/>
      <c r="D160" s="103"/>
      <c r="F160" s="100"/>
    </row>
    <row r="161">
      <c r="C161" s="103"/>
      <c r="D161" s="103"/>
      <c r="F161" s="100"/>
    </row>
    <row r="162">
      <c r="C162" s="103"/>
      <c r="D162" s="103"/>
      <c r="F162" s="100"/>
    </row>
    <row r="163">
      <c r="C163" s="103"/>
      <c r="D163" s="103"/>
      <c r="F163" s="100"/>
    </row>
    <row r="164">
      <c r="C164" s="103"/>
      <c r="D164" s="103"/>
      <c r="F164" s="100"/>
    </row>
    <row r="165">
      <c r="C165" s="103"/>
      <c r="D165" s="103"/>
      <c r="F165" s="100"/>
    </row>
    <row r="166">
      <c r="C166" s="103"/>
      <c r="D166" s="103"/>
      <c r="F166" s="100"/>
    </row>
    <row r="167">
      <c r="C167" s="103"/>
      <c r="D167" s="103"/>
      <c r="F167" s="100"/>
    </row>
    <row r="168">
      <c r="C168" s="103"/>
      <c r="D168" s="103"/>
      <c r="F168" s="100"/>
    </row>
    <row r="169">
      <c r="C169" s="103"/>
      <c r="D169" s="103"/>
      <c r="F169" s="100"/>
    </row>
    <row r="170">
      <c r="C170" s="103"/>
      <c r="D170" s="103"/>
      <c r="F170" s="100"/>
    </row>
    <row r="171">
      <c r="C171" s="103"/>
      <c r="D171" s="103"/>
      <c r="F171" s="100"/>
    </row>
    <row r="172">
      <c r="C172" s="103"/>
      <c r="D172" s="103"/>
      <c r="F172" s="100"/>
    </row>
    <row r="173">
      <c r="C173" s="103"/>
      <c r="D173" s="103"/>
      <c r="F173" s="100"/>
    </row>
    <row r="174">
      <c r="C174" s="103"/>
      <c r="D174" s="103"/>
      <c r="F174" s="100"/>
    </row>
    <row r="175">
      <c r="C175" s="103"/>
      <c r="D175" s="103"/>
      <c r="F175" s="100"/>
    </row>
    <row r="176">
      <c r="C176" s="103"/>
      <c r="D176" s="103"/>
      <c r="F176" s="100"/>
    </row>
    <row r="177">
      <c r="C177" s="103"/>
      <c r="D177" s="103"/>
      <c r="F177" s="100"/>
    </row>
    <row r="178">
      <c r="C178" s="103"/>
      <c r="D178" s="103"/>
      <c r="F178" s="100"/>
    </row>
    <row r="179">
      <c r="C179" s="103"/>
      <c r="D179" s="103"/>
      <c r="F179" s="100"/>
    </row>
    <row r="180">
      <c r="C180" s="103"/>
      <c r="D180" s="103"/>
      <c r="F180" s="100"/>
    </row>
    <row r="181">
      <c r="C181" s="103"/>
      <c r="D181" s="103"/>
      <c r="F181" s="100"/>
    </row>
    <row r="182">
      <c r="C182" s="103"/>
      <c r="D182" s="103"/>
      <c r="F182" s="100"/>
    </row>
    <row r="183">
      <c r="C183" s="103"/>
      <c r="D183" s="103"/>
      <c r="F183" s="100"/>
    </row>
    <row r="184">
      <c r="C184" s="103"/>
      <c r="D184" s="103"/>
      <c r="F184" s="100"/>
    </row>
    <row r="185">
      <c r="C185" s="103"/>
      <c r="D185" s="103"/>
      <c r="F185" s="100"/>
    </row>
    <row r="186">
      <c r="C186" s="103"/>
      <c r="D186" s="103"/>
      <c r="F186" s="100"/>
    </row>
    <row r="187">
      <c r="C187" s="103"/>
      <c r="D187" s="103"/>
      <c r="F187" s="100"/>
    </row>
    <row r="188">
      <c r="C188" s="103"/>
      <c r="D188" s="103"/>
      <c r="F188" s="100"/>
    </row>
    <row r="189">
      <c r="C189" s="103"/>
      <c r="D189" s="103"/>
      <c r="F189" s="100"/>
    </row>
    <row r="190">
      <c r="C190" s="103"/>
      <c r="D190" s="103"/>
      <c r="F190" s="100"/>
    </row>
    <row r="191">
      <c r="C191" s="103"/>
      <c r="D191" s="103"/>
      <c r="F191" s="100"/>
    </row>
    <row r="192">
      <c r="C192" s="103"/>
      <c r="D192" s="103"/>
      <c r="F192" s="100"/>
    </row>
    <row r="193">
      <c r="C193" s="103"/>
      <c r="D193" s="103"/>
      <c r="F193" s="100"/>
    </row>
    <row r="194">
      <c r="C194" s="103"/>
      <c r="D194" s="103"/>
      <c r="F194" s="100"/>
    </row>
    <row r="195">
      <c r="C195" s="103"/>
      <c r="D195" s="103"/>
      <c r="F195" s="100"/>
    </row>
    <row r="196">
      <c r="C196" s="103"/>
      <c r="D196" s="103"/>
      <c r="F196" s="100"/>
    </row>
    <row r="197">
      <c r="C197" s="103"/>
      <c r="D197" s="103"/>
      <c r="F197" s="100"/>
    </row>
    <row r="198">
      <c r="C198" s="103"/>
      <c r="D198" s="103"/>
      <c r="F198" s="100"/>
    </row>
    <row r="199">
      <c r="C199" s="103"/>
      <c r="D199" s="103"/>
      <c r="F199" s="100"/>
    </row>
    <row r="200">
      <c r="C200" s="103"/>
      <c r="D200" s="103"/>
      <c r="F200" s="100"/>
    </row>
    <row r="201">
      <c r="C201" s="103"/>
      <c r="D201" s="103"/>
      <c r="F201" s="100"/>
    </row>
    <row r="202">
      <c r="C202" s="103"/>
      <c r="D202" s="103"/>
      <c r="F202" s="100"/>
    </row>
    <row r="203">
      <c r="C203" s="103"/>
      <c r="D203" s="103"/>
      <c r="F203" s="100"/>
    </row>
    <row r="204">
      <c r="C204" s="103"/>
      <c r="D204" s="103"/>
      <c r="F204" s="100"/>
    </row>
    <row r="205">
      <c r="C205" s="103"/>
      <c r="D205" s="103"/>
      <c r="F205" s="100"/>
    </row>
    <row r="206">
      <c r="C206" s="103"/>
      <c r="D206" s="103"/>
      <c r="F206" s="100"/>
    </row>
    <row r="207">
      <c r="C207" s="103"/>
      <c r="D207" s="103"/>
      <c r="F207" s="100"/>
    </row>
    <row r="208">
      <c r="C208" s="103"/>
      <c r="D208" s="103"/>
      <c r="F208" s="100"/>
    </row>
    <row r="209">
      <c r="C209" s="103"/>
      <c r="D209" s="103"/>
      <c r="F209" s="100"/>
    </row>
    <row r="210">
      <c r="C210" s="103"/>
      <c r="D210" s="103"/>
      <c r="F210" s="100"/>
    </row>
    <row r="211">
      <c r="C211" s="103"/>
      <c r="D211" s="103"/>
      <c r="F211" s="100"/>
    </row>
    <row r="212">
      <c r="C212" s="103"/>
      <c r="D212" s="103"/>
      <c r="F212" s="100"/>
    </row>
    <row r="213">
      <c r="C213" s="103"/>
      <c r="D213" s="103"/>
      <c r="F213" s="100"/>
    </row>
    <row r="214">
      <c r="C214" s="103"/>
      <c r="D214" s="103"/>
      <c r="F214" s="100"/>
    </row>
    <row r="215">
      <c r="C215" s="103"/>
      <c r="D215" s="103"/>
      <c r="F215" s="100"/>
    </row>
    <row r="216">
      <c r="C216" s="103"/>
      <c r="D216" s="103"/>
      <c r="F216" s="100"/>
    </row>
    <row r="217">
      <c r="C217" s="103"/>
      <c r="D217" s="103"/>
      <c r="F217" s="100"/>
    </row>
    <row r="218">
      <c r="C218" s="103"/>
      <c r="D218" s="103"/>
      <c r="F218" s="100"/>
    </row>
    <row r="219">
      <c r="C219" s="103"/>
      <c r="D219" s="103"/>
      <c r="F219" s="100"/>
    </row>
    <row r="220">
      <c r="C220" s="103"/>
      <c r="D220" s="103"/>
      <c r="F220" s="100"/>
    </row>
    <row r="221">
      <c r="C221" s="103"/>
      <c r="D221" s="103"/>
      <c r="F221" s="100"/>
    </row>
    <row r="222">
      <c r="C222" s="103"/>
      <c r="D222" s="103"/>
      <c r="F222" s="100"/>
    </row>
    <row r="223">
      <c r="C223" s="103"/>
      <c r="D223" s="103"/>
      <c r="F223" s="100"/>
    </row>
    <row r="224">
      <c r="C224" s="103"/>
      <c r="D224" s="103"/>
      <c r="F224" s="100"/>
    </row>
    <row r="225">
      <c r="C225" s="103"/>
      <c r="D225" s="103"/>
      <c r="F225" s="100"/>
    </row>
    <row r="226">
      <c r="C226" s="103"/>
      <c r="D226" s="103"/>
      <c r="F226" s="100"/>
    </row>
    <row r="227">
      <c r="C227" s="103"/>
      <c r="D227" s="103"/>
      <c r="F227" s="100"/>
    </row>
    <row r="228">
      <c r="C228" s="103"/>
      <c r="D228" s="103"/>
      <c r="F228" s="100"/>
    </row>
    <row r="229">
      <c r="C229" s="103"/>
      <c r="D229" s="103"/>
      <c r="F229" s="100"/>
    </row>
    <row r="230">
      <c r="C230" s="103"/>
      <c r="D230" s="103"/>
      <c r="F230" s="100"/>
    </row>
    <row r="231">
      <c r="C231" s="103"/>
      <c r="D231" s="103"/>
      <c r="F231" s="100"/>
    </row>
    <row r="232">
      <c r="C232" s="103"/>
      <c r="D232" s="103"/>
      <c r="F232" s="100"/>
    </row>
    <row r="233">
      <c r="C233" s="103"/>
      <c r="D233" s="103"/>
      <c r="F233" s="100"/>
    </row>
    <row r="234">
      <c r="C234" s="103"/>
      <c r="D234" s="103"/>
      <c r="F234" s="100"/>
    </row>
    <row r="235">
      <c r="C235" s="103"/>
      <c r="D235" s="103"/>
      <c r="F235" s="100"/>
    </row>
    <row r="236">
      <c r="C236" s="103"/>
      <c r="D236" s="103"/>
      <c r="F236" s="100"/>
    </row>
    <row r="237">
      <c r="C237" s="103"/>
      <c r="D237" s="103"/>
      <c r="F237" s="100"/>
    </row>
    <row r="238">
      <c r="C238" s="103"/>
      <c r="D238" s="103"/>
      <c r="F238" s="100"/>
    </row>
    <row r="239">
      <c r="C239" s="103"/>
      <c r="D239" s="103"/>
      <c r="F239" s="100"/>
    </row>
    <row r="240">
      <c r="C240" s="103"/>
      <c r="D240" s="103"/>
      <c r="F240" s="100"/>
    </row>
    <row r="241">
      <c r="C241" s="103"/>
      <c r="D241" s="103"/>
      <c r="F241" s="100"/>
    </row>
    <row r="242">
      <c r="C242" s="103"/>
      <c r="D242" s="103"/>
      <c r="F242" s="100"/>
    </row>
    <row r="243">
      <c r="C243" s="103"/>
      <c r="D243" s="103"/>
      <c r="F243" s="100"/>
    </row>
    <row r="244">
      <c r="C244" s="103"/>
      <c r="D244" s="103"/>
      <c r="F244" s="100"/>
    </row>
    <row r="245">
      <c r="C245" s="103"/>
      <c r="D245" s="103"/>
      <c r="F245" s="100"/>
    </row>
    <row r="246">
      <c r="C246" s="103"/>
      <c r="D246" s="103"/>
      <c r="F246" s="100"/>
    </row>
    <row r="247">
      <c r="C247" s="103"/>
      <c r="D247" s="103"/>
      <c r="F247" s="100"/>
    </row>
    <row r="248">
      <c r="C248" s="103"/>
      <c r="D248" s="103"/>
      <c r="F248" s="100"/>
    </row>
    <row r="249">
      <c r="C249" s="103"/>
      <c r="D249" s="103"/>
      <c r="F249" s="100"/>
    </row>
    <row r="250">
      <c r="C250" s="103"/>
      <c r="D250" s="103"/>
      <c r="F250" s="100"/>
    </row>
    <row r="251">
      <c r="C251" s="103"/>
      <c r="D251" s="103"/>
      <c r="F251" s="100"/>
    </row>
    <row r="252">
      <c r="C252" s="103"/>
      <c r="D252" s="103"/>
      <c r="F252" s="100"/>
    </row>
    <row r="253">
      <c r="C253" s="103"/>
      <c r="D253" s="103"/>
      <c r="F253" s="100"/>
    </row>
    <row r="254">
      <c r="C254" s="103"/>
      <c r="D254" s="103"/>
      <c r="F254" s="100"/>
    </row>
    <row r="255">
      <c r="C255" s="103"/>
      <c r="D255" s="103"/>
      <c r="F255" s="100"/>
    </row>
    <row r="256">
      <c r="C256" s="103"/>
      <c r="D256" s="103"/>
      <c r="F256" s="100"/>
    </row>
    <row r="257">
      <c r="C257" s="103"/>
      <c r="D257" s="103"/>
      <c r="F257" s="100"/>
    </row>
    <row r="258">
      <c r="C258" s="103"/>
      <c r="D258" s="103"/>
      <c r="F258" s="100"/>
    </row>
    <row r="259">
      <c r="C259" s="103"/>
      <c r="D259" s="103"/>
      <c r="F259" s="100"/>
    </row>
    <row r="260">
      <c r="C260" s="103"/>
      <c r="D260" s="103"/>
      <c r="F260" s="100"/>
    </row>
    <row r="261">
      <c r="C261" s="103"/>
      <c r="D261" s="103"/>
      <c r="F261" s="100"/>
    </row>
    <row r="262">
      <c r="C262" s="103"/>
      <c r="D262" s="103"/>
      <c r="F262" s="100"/>
    </row>
    <row r="263">
      <c r="C263" s="103"/>
      <c r="D263" s="103"/>
      <c r="F263" s="100"/>
    </row>
    <row r="264">
      <c r="C264" s="103"/>
      <c r="D264" s="103"/>
      <c r="F264" s="100"/>
    </row>
    <row r="265">
      <c r="C265" s="103"/>
      <c r="D265" s="103"/>
      <c r="F265" s="100"/>
    </row>
    <row r="266">
      <c r="C266" s="103"/>
      <c r="D266" s="103"/>
      <c r="F266" s="100"/>
    </row>
    <row r="267">
      <c r="C267" s="103"/>
      <c r="D267" s="103"/>
      <c r="F267" s="100"/>
    </row>
    <row r="268">
      <c r="C268" s="103"/>
      <c r="D268" s="103"/>
      <c r="F268" s="100"/>
    </row>
    <row r="269">
      <c r="C269" s="103"/>
      <c r="D269" s="103"/>
      <c r="F269" s="100"/>
    </row>
    <row r="270">
      <c r="C270" s="103"/>
      <c r="D270" s="103"/>
      <c r="F270" s="100"/>
    </row>
    <row r="271">
      <c r="C271" s="103"/>
      <c r="D271" s="103"/>
      <c r="F271" s="100"/>
    </row>
    <row r="272">
      <c r="C272" s="103"/>
      <c r="D272" s="103"/>
      <c r="F272" s="100"/>
    </row>
    <row r="273">
      <c r="C273" s="103"/>
      <c r="D273" s="103"/>
      <c r="F273" s="100"/>
    </row>
    <row r="274">
      <c r="C274" s="103"/>
      <c r="D274" s="103"/>
      <c r="F274" s="100"/>
    </row>
    <row r="275">
      <c r="C275" s="103"/>
      <c r="D275" s="103"/>
      <c r="F275" s="100"/>
    </row>
    <row r="276">
      <c r="C276" s="103"/>
      <c r="D276" s="103"/>
      <c r="F276" s="100"/>
    </row>
    <row r="277">
      <c r="C277" s="103"/>
      <c r="D277" s="103"/>
      <c r="F277" s="100"/>
    </row>
    <row r="278">
      <c r="C278" s="103"/>
      <c r="D278" s="103"/>
      <c r="F278" s="100"/>
    </row>
    <row r="279">
      <c r="C279" s="103"/>
      <c r="D279" s="103"/>
      <c r="F279" s="100"/>
    </row>
    <row r="280">
      <c r="C280" s="103"/>
      <c r="D280" s="103"/>
      <c r="F280" s="100"/>
    </row>
    <row r="281">
      <c r="C281" s="103"/>
      <c r="D281" s="103"/>
      <c r="F281" s="100"/>
    </row>
    <row r="282">
      <c r="C282" s="103"/>
      <c r="D282" s="103"/>
      <c r="F282" s="100"/>
    </row>
    <row r="283">
      <c r="C283" s="103"/>
      <c r="D283" s="103"/>
      <c r="F283" s="100"/>
    </row>
    <row r="284">
      <c r="C284" s="103"/>
      <c r="D284" s="103"/>
      <c r="F284" s="100"/>
    </row>
    <row r="285">
      <c r="C285" s="103"/>
      <c r="D285" s="103"/>
      <c r="F285" s="100"/>
    </row>
    <row r="286">
      <c r="C286" s="103"/>
      <c r="D286" s="103"/>
      <c r="F286" s="100"/>
    </row>
    <row r="287">
      <c r="C287" s="103"/>
      <c r="D287" s="103"/>
      <c r="F287" s="100"/>
    </row>
    <row r="288">
      <c r="C288" s="103"/>
      <c r="D288" s="103"/>
      <c r="F288" s="100"/>
    </row>
    <row r="289">
      <c r="C289" s="103"/>
      <c r="D289" s="103"/>
      <c r="F289" s="100"/>
    </row>
    <row r="290">
      <c r="C290" s="103"/>
      <c r="D290" s="103"/>
      <c r="F290" s="100"/>
    </row>
    <row r="291">
      <c r="C291" s="103"/>
      <c r="D291" s="103"/>
      <c r="F291" s="100"/>
    </row>
    <row r="292">
      <c r="C292" s="103"/>
      <c r="D292" s="103"/>
      <c r="F292" s="100"/>
    </row>
    <row r="293">
      <c r="C293" s="103"/>
      <c r="D293" s="103"/>
      <c r="F293" s="100"/>
    </row>
    <row r="294">
      <c r="C294" s="103"/>
      <c r="D294" s="103"/>
      <c r="F294" s="100"/>
    </row>
    <row r="295">
      <c r="C295" s="103"/>
      <c r="D295" s="103"/>
      <c r="F295" s="100"/>
    </row>
    <row r="296">
      <c r="C296" s="103"/>
      <c r="D296" s="103"/>
      <c r="F296" s="100"/>
    </row>
    <row r="297">
      <c r="C297" s="103"/>
      <c r="D297" s="103"/>
      <c r="F297" s="100"/>
    </row>
    <row r="298">
      <c r="C298" s="103"/>
      <c r="D298" s="103"/>
      <c r="F298" s="100"/>
    </row>
    <row r="299">
      <c r="C299" s="103"/>
      <c r="D299" s="103"/>
      <c r="F299" s="100"/>
    </row>
    <row r="300">
      <c r="C300" s="103"/>
      <c r="D300" s="103"/>
      <c r="F300" s="100"/>
    </row>
    <row r="301">
      <c r="C301" s="103"/>
      <c r="D301" s="103"/>
      <c r="F301" s="100"/>
    </row>
    <row r="302">
      <c r="C302" s="103"/>
      <c r="D302" s="103"/>
      <c r="F302" s="100"/>
    </row>
    <row r="303">
      <c r="C303" s="103"/>
      <c r="D303" s="103"/>
      <c r="F303" s="100"/>
    </row>
    <row r="304">
      <c r="C304" s="103"/>
      <c r="D304" s="103"/>
      <c r="F304" s="100"/>
    </row>
    <row r="305">
      <c r="C305" s="103"/>
      <c r="D305" s="103"/>
      <c r="F305" s="100"/>
    </row>
    <row r="306">
      <c r="C306" s="103"/>
      <c r="D306" s="103"/>
      <c r="F306" s="100"/>
    </row>
    <row r="307">
      <c r="C307" s="103"/>
      <c r="D307" s="103"/>
      <c r="F307" s="100"/>
    </row>
    <row r="308">
      <c r="C308" s="103"/>
      <c r="D308" s="103"/>
      <c r="F308" s="100"/>
    </row>
    <row r="309">
      <c r="C309" s="103"/>
      <c r="D309" s="103"/>
      <c r="F309" s="100"/>
    </row>
    <row r="310">
      <c r="C310" s="103"/>
      <c r="D310" s="103"/>
      <c r="F310" s="100"/>
    </row>
    <row r="311">
      <c r="C311" s="103"/>
      <c r="D311" s="103"/>
      <c r="F311" s="100"/>
    </row>
    <row r="312">
      <c r="C312" s="103"/>
      <c r="D312" s="103"/>
      <c r="F312" s="100"/>
    </row>
    <row r="313">
      <c r="C313" s="103"/>
      <c r="D313" s="103"/>
      <c r="F313" s="100"/>
    </row>
    <row r="314">
      <c r="C314" s="103"/>
      <c r="D314" s="103"/>
      <c r="F314" s="100"/>
    </row>
    <row r="315">
      <c r="C315" s="103"/>
      <c r="D315" s="103"/>
      <c r="F315" s="100"/>
    </row>
    <row r="316">
      <c r="C316" s="103"/>
      <c r="D316" s="103"/>
      <c r="F316" s="100"/>
    </row>
    <row r="317">
      <c r="C317" s="103"/>
      <c r="D317" s="103"/>
      <c r="F317" s="100"/>
    </row>
    <row r="318">
      <c r="C318" s="103"/>
      <c r="D318" s="103"/>
      <c r="F318" s="100"/>
    </row>
    <row r="319">
      <c r="C319" s="103"/>
      <c r="D319" s="103"/>
      <c r="F319" s="100"/>
    </row>
    <row r="320">
      <c r="C320" s="103"/>
      <c r="D320" s="103"/>
      <c r="F320" s="100"/>
    </row>
    <row r="321">
      <c r="C321" s="103"/>
      <c r="D321" s="103"/>
      <c r="F321" s="100"/>
    </row>
    <row r="322">
      <c r="C322" s="103"/>
      <c r="D322" s="103"/>
      <c r="F322" s="100"/>
    </row>
    <row r="323">
      <c r="C323" s="103"/>
      <c r="D323" s="103"/>
      <c r="F323" s="100"/>
    </row>
    <row r="324">
      <c r="C324" s="103"/>
      <c r="D324" s="103"/>
      <c r="F324" s="100"/>
    </row>
    <row r="325">
      <c r="C325" s="103"/>
      <c r="D325" s="103"/>
      <c r="F325" s="100"/>
    </row>
    <row r="326">
      <c r="C326" s="103"/>
      <c r="D326" s="103"/>
      <c r="F326" s="100"/>
    </row>
    <row r="327">
      <c r="C327" s="103"/>
      <c r="D327" s="103"/>
      <c r="F327" s="100"/>
    </row>
    <row r="328">
      <c r="C328" s="103"/>
      <c r="D328" s="103"/>
      <c r="F328" s="100"/>
    </row>
    <row r="329">
      <c r="C329" s="103"/>
      <c r="D329" s="103"/>
      <c r="F329" s="100"/>
    </row>
    <row r="330">
      <c r="C330" s="103"/>
      <c r="D330" s="103"/>
      <c r="F330" s="100"/>
    </row>
    <row r="331">
      <c r="C331" s="103"/>
      <c r="D331" s="103"/>
      <c r="F331" s="100"/>
    </row>
    <row r="332">
      <c r="C332" s="103"/>
      <c r="D332" s="103"/>
      <c r="F332" s="100"/>
    </row>
    <row r="333">
      <c r="C333" s="103"/>
      <c r="D333" s="103"/>
      <c r="F333" s="100"/>
    </row>
    <row r="334">
      <c r="C334" s="103"/>
      <c r="D334" s="103"/>
      <c r="F334" s="100"/>
    </row>
    <row r="335">
      <c r="C335" s="103"/>
      <c r="D335" s="103"/>
      <c r="F335" s="100"/>
    </row>
    <row r="336">
      <c r="C336" s="103"/>
      <c r="D336" s="103"/>
      <c r="F336" s="100"/>
    </row>
    <row r="337">
      <c r="C337" s="103"/>
      <c r="D337" s="103"/>
      <c r="F337" s="100"/>
    </row>
    <row r="338">
      <c r="C338" s="103"/>
      <c r="D338" s="103"/>
      <c r="F338" s="100"/>
    </row>
    <row r="339">
      <c r="C339" s="103"/>
      <c r="D339" s="103"/>
      <c r="F339" s="100"/>
    </row>
    <row r="340">
      <c r="C340" s="103"/>
      <c r="D340" s="103"/>
      <c r="F340" s="100"/>
    </row>
    <row r="341">
      <c r="C341" s="103"/>
      <c r="D341" s="103"/>
      <c r="F341" s="100"/>
    </row>
    <row r="342">
      <c r="C342" s="103"/>
      <c r="D342" s="103"/>
      <c r="F342" s="100"/>
    </row>
    <row r="343">
      <c r="C343" s="103"/>
      <c r="D343" s="103"/>
      <c r="F343" s="100"/>
    </row>
    <row r="344">
      <c r="C344" s="103"/>
      <c r="D344" s="103"/>
      <c r="F344" s="100"/>
    </row>
    <row r="345">
      <c r="C345" s="103"/>
      <c r="D345" s="103"/>
      <c r="F345" s="100"/>
    </row>
    <row r="346">
      <c r="C346" s="103"/>
      <c r="D346" s="103"/>
      <c r="F346" s="100"/>
    </row>
    <row r="347">
      <c r="C347" s="103"/>
      <c r="D347" s="103"/>
      <c r="F347" s="100"/>
    </row>
    <row r="348">
      <c r="C348" s="103"/>
      <c r="D348" s="103"/>
      <c r="F348" s="100"/>
    </row>
    <row r="349">
      <c r="C349" s="103"/>
      <c r="D349" s="103"/>
      <c r="F349" s="100"/>
    </row>
    <row r="350">
      <c r="C350" s="103"/>
      <c r="D350" s="103"/>
      <c r="F350" s="100"/>
    </row>
    <row r="351">
      <c r="C351" s="103"/>
      <c r="D351" s="103"/>
      <c r="F351" s="100"/>
    </row>
    <row r="352">
      <c r="C352" s="103"/>
      <c r="D352" s="103"/>
      <c r="F352" s="100"/>
    </row>
    <row r="353">
      <c r="C353" s="103"/>
      <c r="D353" s="103"/>
      <c r="F353" s="100"/>
    </row>
    <row r="354">
      <c r="C354" s="103"/>
      <c r="D354" s="103"/>
      <c r="F354" s="100"/>
    </row>
    <row r="355">
      <c r="C355" s="103"/>
      <c r="D355" s="103"/>
      <c r="F355" s="100"/>
    </row>
    <row r="356">
      <c r="C356" s="103"/>
      <c r="D356" s="103"/>
      <c r="F356" s="100"/>
    </row>
    <row r="357">
      <c r="C357" s="103"/>
      <c r="D357" s="103"/>
      <c r="F357" s="100"/>
    </row>
    <row r="358">
      <c r="C358" s="103"/>
      <c r="D358" s="103"/>
      <c r="F358" s="100"/>
    </row>
    <row r="359">
      <c r="C359" s="103"/>
      <c r="D359" s="103"/>
      <c r="F359" s="100"/>
    </row>
    <row r="360">
      <c r="C360" s="103"/>
      <c r="D360" s="103"/>
      <c r="F360" s="100"/>
    </row>
    <row r="361">
      <c r="C361" s="103"/>
      <c r="D361" s="103"/>
      <c r="F361" s="100"/>
    </row>
    <row r="362">
      <c r="C362" s="103"/>
      <c r="D362" s="103"/>
      <c r="F362" s="100"/>
    </row>
    <row r="363">
      <c r="C363" s="103"/>
      <c r="D363" s="103"/>
      <c r="F363" s="100"/>
    </row>
    <row r="364">
      <c r="C364" s="103"/>
      <c r="D364" s="103"/>
      <c r="F364" s="100"/>
    </row>
    <row r="365">
      <c r="C365" s="103"/>
      <c r="D365" s="103"/>
      <c r="F365" s="100"/>
    </row>
    <row r="366">
      <c r="C366" s="103"/>
      <c r="D366" s="103"/>
      <c r="F366" s="100"/>
    </row>
    <row r="367">
      <c r="C367" s="103"/>
      <c r="D367" s="103"/>
      <c r="F367" s="100"/>
    </row>
    <row r="368">
      <c r="C368" s="103"/>
      <c r="D368" s="103"/>
      <c r="F368" s="100"/>
    </row>
    <row r="369">
      <c r="C369" s="103"/>
      <c r="D369" s="103"/>
      <c r="F369" s="100"/>
    </row>
    <row r="370">
      <c r="C370" s="103"/>
      <c r="D370" s="103"/>
      <c r="F370" s="100"/>
    </row>
    <row r="371">
      <c r="C371" s="103"/>
      <c r="D371" s="103"/>
      <c r="F371" s="100"/>
    </row>
    <row r="372">
      <c r="C372" s="103"/>
      <c r="D372" s="103"/>
      <c r="F372" s="100"/>
    </row>
    <row r="373">
      <c r="C373" s="103"/>
      <c r="D373" s="103"/>
      <c r="F373" s="100"/>
    </row>
    <row r="374">
      <c r="C374" s="103"/>
      <c r="D374" s="103"/>
      <c r="F374" s="100"/>
    </row>
    <row r="375">
      <c r="C375" s="103"/>
      <c r="D375" s="103"/>
      <c r="F375" s="100"/>
    </row>
    <row r="376">
      <c r="C376" s="103"/>
      <c r="D376" s="103"/>
      <c r="F376" s="100"/>
    </row>
    <row r="377">
      <c r="C377" s="103"/>
      <c r="D377" s="103"/>
      <c r="F377" s="100"/>
    </row>
    <row r="378">
      <c r="C378" s="103"/>
      <c r="D378" s="103"/>
      <c r="F378" s="100"/>
    </row>
    <row r="379">
      <c r="C379" s="103"/>
      <c r="D379" s="103"/>
      <c r="F379" s="100"/>
    </row>
    <row r="380">
      <c r="C380" s="103"/>
      <c r="D380" s="103"/>
      <c r="F380" s="100"/>
    </row>
    <row r="381">
      <c r="C381" s="103"/>
      <c r="D381" s="103"/>
      <c r="F381" s="100"/>
    </row>
    <row r="382">
      <c r="C382" s="103"/>
      <c r="D382" s="103"/>
      <c r="F382" s="100"/>
    </row>
    <row r="383">
      <c r="C383" s="103"/>
      <c r="D383" s="103"/>
      <c r="F383" s="100"/>
    </row>
    <row r="384">
      <c r="C384" s="103"/>
      <c r="D384" s="103"/>
      <c r="F384" s="100"/>
    </row>
    <row r="385">
      <c r="C385" s="103"/>
      <c r="D385" s="103"/>
      <c r="F385" s="100"/>
    </row>
    <row r="386">
      <c r="C386" s="103"/>
      <c r="D386" s="103"/>
      <c r="F386" s="100"/>
    </row>
    <row r="387">
      <c r="C387" s="103"/>
      <c r="D387" s="103"/>
      <c r="F387" s="100"/>
    </row>
    <row r="388">
      <c r="C388" s="103"/>
      <c r="D388" s="103"/>
      <c r="F388" s="100"/>
    </row>
    <row r="389">
      <c r="C389" s="103"/>
      <c r="D389" s="103"/>
      <c r="F389" s="100"/>
    </row>
    <row r="390">
      <c r="C390" s="103"/>
      <c r="D390" s="103"/>
      <c r="F390" s="100"/>
    </row>
    <row r="391">
      <c r="C391" s="103"/>
      <c r="D391" s="103"/>
      <c r="F391" s="100"/>
    </row>
    <row r="392">
      <c r="C392" s="103"/>
      <c r="D392" s="103"/>
      <c r="F392" s="100"/>
    </row>
    <row r="393">
      <c r="C393" s="103"/>
      <c r="D393" s="103"/>
      <c r="F393" s="100"/>
    </row>
    <row r="394">
      <c r="C394" s="103"/>
      <c r="D394" s="103"/>
      <c r="F394" s="100"/>
    </row>
    <row r="395">
      <c r="C395" s="103"/>
      <c r="D395" s="103"/>
      <c r="F395" s="100"/>
    </row>
    <row r="396">
      <c r="C396" s="103"/>
      <c r="D396" s="103"/>
      <c r="F396" s="100"/>
    </row>
    <row r="397">
      <c r="C397" s="103"/>
      <c r="D397" s="103"/>
      <c r="F397" s="100"/>
    </row>
    <row r="398">
      <c r="C398" s="103"/>
      <c r="D398" s="103"/>
      <c r="F398" s="100"/>
    </row>
    <row r="399">
      <c r="C399" s="103"/>
      <c r="D399" s="103"/>
      <c r="F399" s="100"/>
    </row>
    <row r="400">
      <c r="C400" s="103"/>
      <c r="D400" s="103"/>
      <c r="F400" s="100"/>
    </row>
    <row r="401">
      <c r="C401" s="103"/>
      <c r="D401" s="103"/>
      <c r="F401" s="100"/>
    </row>
    <row r="402">
      <c r="C402" s="103"/>
      <c r="D402" s="103"/>
      <c r="F402" s="100"/>
    </row>
    <row r="403">
      <c r="C403" s="103"/>
      <c r="D403" s="103"/>
      <c r="F403" s="100"/>
    </row>
    <row r="404">
      <c r="C404" s="103"/>
      <c r="D404" s="103"/>
      <c r="F404" s="100"/>
    </row>
    <row r="405">
      <c r="C405" s="103"/>
      <c r="D405" s="103"/>
      <c r="F405" s="100"/>
    </row>
    <row r="406">
      <c r="C406" s="103"/>
      <c r="D406" s="103"/>
      <c r="F406" s="100"/>
    </row>
    <row r="407">
      <c r="C407" s="103"/>
      <c r="D407" s="103"/>
      <c r="F407" s="100"/>
    </row>
    <row r="408">
      <c r="C408" s="103"/>
      <c r="D408" s="103"/>
      <c r="F408" s="100"/>
    </row>
    <row r="409">
      <c r="C409" s="103"/>
      <c r="D409" s="103"/>
      <c r="F409" s="100"/>
    </row>
    <row r="410">
      <c r="C410" s="103"/>
      <c r="D410" s="103"/>
      <c r="F410" s="100"/>
    </row>
    <row r="411">
      <c r="C411" s="103"/>
      <c r="D411" s="103"/>
      <c r="F411" s="100"/>
    </row>
    <row r="412">
      <c r="C412" s="103"/>
      <c r="D412" s="103"/>
      <c r="F412" s="100"/>
    </row>
    <row r="413">
      <c r="C413" s="103"/>
      <c r="D413" s="103"/>
      <c r="F413" s="100"/>
    </row>
    <row r="414">
      <c r="C414" s="103"/>
      <c r="D414" s="103"/>
      <c r="F414" s="100"/>
    </row>
    <row r="415">
      <c r="C415" s="103"/>
      <c r="D415" s="103"/>
      <c r="F415" s="100"/>
    </row>
    <row r="416">
      <c r="C416" s="103"/>
      <c r="D416" s="103"/>
      <c r="F416" s="100"/>
    </row>
    <row r="417">
      <c r="C417" s="103"/>
      <c r="D417" s="103"/>
      <c r="F417" s="100"/>
    </row>
    <row r="418">
      <c r="C418" s="103"/>
      <c r="D418" s="103"/>
      <c r="F418" s="100"/>
    </row>
    <row r="419">
      <c r="C419" s="103"/>
      <c r="D419" s="103"/>
      <c r="F419" s="100"/>
    </row>
    <row r="420">
      <c r="C420" s="103"/>
      <c r="D420" s="103"/>
      <c r="F420" s="100"/>
    </row>
    <row r="421">
      <c r="C421" s="103"/>
      <c r="D421" s="103"/>
      <c r="F421" s="100"/>
    </row>
    <row r="422">
      <c r="C422" s="103"/>
      <c r="D422" s="103"/>
      <c r="F422" s="100"/>
    </row>
    <row r="423">
      <c r="C423" s="103"/>
      <c r="D423" s="103"/>
      <c r="F423" s="100"/>
    </row>
    <row r="424">
      <c r="C424" s="103"/>
      <c r="D424" s="103"/>
      <c r="F424" s="100"/>
    </row>
    <row r="425">
      <c r="C425" s="103"/>
      <c r="D425" s="103"/>
      <c r="F425" s="100"/>
    </row>
    <row r="426">
      <c r="C426" s="103"/>
      <c r="D426" s="103"/>
      <c r="F426" s="100"/>
    </row>
    <row r="427">
      <c r="C427" s="103"/>
      <c r="D427" s="103"/>
      <c r="F427" s="100"/>
    </row>
    <row r="428">
      <c r="C428" s="103"/>
      <c r="D428" s="103"/>
      <c r="F428" s="100"/>
    </row>
    <row r="429">
      <c r="C429" s="103"/>
      <c r="D429" s="103"/>
      <c r="F429" s="100"/>
    </row>
    <row r="430">
      <c r="C430" s="103"/>
      <c r="D430" s="103"/>
      <c r="F430" s="100"/>
    </row>
    <row r="431">
      <c r="C431" s="103"/>
      <c r="D431" s="103"/>
      <c r="F431" s="100"/>
    </row>
    <row r="432">
      <c r="C432" s="103"/>
      <c r="D432" s="103"/>
      <c r="F432" s="100"/>
    </row>
    <row r="433">
      <c r="C433" s="103"/>
      <c r="D433" s="103"/>
      <c r="F433" s="100"/>
    </row>
    <row r="434">
      <c r="C434" s="103"/>
      <c r="D434" s="103"/>
      <c r="F434" s="100"/>
    </row>
    <row r="435">
      <c r="C435" s="103"/>
      <c r="D435" s="103"/>
      <c r="F435" s="100"/>
    </row>
    <row r="436">
      <c r="C436" s="103"/>
      <c r="D436" s="103"/>
      <c r="F436" s="100"/>
    </row>
    <row r="437">
      <c r="C437" s="103"/>
      <c r="D437" s="103"/>
      <c r="F437" s="100"/>
    </row>
    <row r="438">
      <c r="C438" s="103"/>
      <c r="D438" s="103"/>
      <c r="F438" s="100"/>
    </row>
    <row r="439">
      <c r="C439" s="103"/>
      <c r="D439" s="103"/>
      <c r="F439" s="100"/>
    </row>
    <row r="440">
      <c r="C440" s="103"/>
      <c r="D440" s="103"/>
      <c r="F440" s="100"/>
    </row>
    <row r="441">
      <c r="C441" s="103"/>
      <c r="D441" s="103"/>
      <c r="F441" s="100"/>
    </row>
    <row r="442">
      <c r="C442" s="103"/>
      <c r="D442" s="103"/>
      <c r="F442" s="100"/>
    </row>
    <row r="443">
      <c r="C443" s="103"/>
      <c r="D443" s="103"/>
      <c r="F443" s="100"/>
    </row>
    <row r="444">
      <c r="C444" s="103"/>
      <c r="D444" s="103"/>
      <c r="F444" s="100"/>
    </row>
    <row r="445">
      <c r="C445" s="103"/>
      <c r="D445" s="103"/>
      <c r="F445" s="100"/>
    </row>
    <row r="446">
      <c r="C446" s="103"/>
      <c r="D446" s="103"/>
      <c r="F446" s="100"/>
    </row>
    <row r="447">
      <c r="C447" s="103"/>
      <c r="D447" s="103"/>
      <c r="F447" s="100"/>
    </row>
    <row r="448">
      <c r="C448" s="103"/>
      <c r="D448" s="103"/>
      <c r="F448" s="100"/>
    </row>
    <row r="449">
      <c r="C449" s="103"/>
      <c r="D449" s="103"/>
      <c r="F449" s="100"/>
    </row>
    <row r="450">
      <c r="C450" s="103"/>
      <c r="D450" s="103"/>
      <c r="F450" s="100"/>
    </row>
    <row r="451">
      <c r="C451" s="103"/>
      <c r="D451" s="103"/>
      <c r="F451" s="100"/>
    </row>
    <row r="452">
      <c r="C452" s="103"/>
      <c r="D452" s="103"/>
      <c r="F452" s="100"/>
    </row>
    <row r="453">
      <c r="C453" s="103"/>
      <c r="D453" s="103"/>
      <c r="F453" s="100"/>
    </row>
    <row r="454">
      <c r="C454" s="103"/>
      <c r="D454" s="103"/>
      <c r="F454" s="100"/>
    </row>
    <row r="455">
      <c r="C455" s="103"/>
      <c r="D455" s="103"/>
      <c r="F455" s="100"/>
    </row>
    <row r="456">
      <c r="C456" s="103"/>
      <c r="D456" s="103"/>
      <c r="F456" s="100"/>
    </row>
    <row r="457">
      <c r="C457" s="103"/>
      <c r="D457" s="103"/>
      <c r="F457" s="100"/>
    </row>
    <row r="458">
      <c r="C458" s="103"/>
      <c r="D458" s="103"/>
      <c r="F458" s="100"/>
    </row>
    <row r="459">
      <c r="C459" s="103"/>
      <c r="D459" s="103"/>
      <c r="F459" s="100"/>
    </row>
    <row r="460">
      <c r="C460" s="103"/>
      <c r="D460" s="103"/>
      <c r="F460" s="100"/>
    </row>
    <row r="461">
      <c r="C461" s="103"/>
      <c r="D461" s="103"/>
      <c r="F461" s="100"/>
    </row>
    <row r="462">
      <c r="C462" s="103"/>
      <c r="D462" s="103"/>
      <c r="F462" s="100"/>
    </row>
    <row r="463">
      <c r="C463" s="103"/>
      <c r="D463" s="103"/>
      <c r="F463" s="100"/>
    </row>
    <row r="464">
      <c r="C464" s="103"/>
      <c r="D464" s="103"/>
      <c r="F464" s="100"/>
    </row>
    <row r="465">
      <c r="C465" s="103"/>
      <c r="D465" s="103"/>
      <c r="F465" s="100"/>
    </row>
    <row r="466">
      <c r="C466" s="103"/>
      <c r="D466" s="103"/>
      <c r="F466" s="100"/>
    </row>
    <row r="467">
      <c r="C467" s="103"/>
      <c r="D467" s="103"/>
      <c r="F467" s="100"/>
    </row>
    <row r="468">
      <c r="C468" s="103"/>
      <c r="D468" s="103"/>
      <c r="F468" s="100"/>
    </row>
    <row r="469">
      <c r="C469" s="103"/>
      <c r="D469" s="103"/>
      <c r="F469" s="100"/>
    </row>
    <row r="470">
      <c r="C470" s="103"/>
      <c r="D470" s="103"/>
      <c r="F470" s="100"/>
    </row>
    <row r="471">
      <c r="C471" s="103"/>
      <c r="D471" s="103"/>
      <c r="F471" s="100"/>
    </row>
    <row r="472">
      <c r="C472" s="103"/>
      <c r="D472" s="103"/>
      <c r="F472" s="100"/>
    </row>
    <row r="473">
      <c r="C473" s="103"/>
      <c r="D473" s="103"/>
      <c r="F473" s="100"/>
    </row>
    <row r="474">
      <c r="C474" s="103"/>
      <c r="D474" s="103"/>
      <c r="F474" s="100"/>
    </row>
    <row r="475">
      <c r="C475" s="103"/>
      <c r="D475" s="103"/>
      <c r="F475" s="100"/>
    </row>
    <row r="476">
      <c r="C476" s="103"/>
      <c r="D476" s="103"/>
      <c r="F476" s="100"/>
    </row>
    <row r="477">
      <c r="C477" s="103"/>
      <c r="D477" s="103"/>
      <c r="F477" s="100"/>
    </row>
    <row r="478">
      <c r="C478" s="103"/>
      <c r="D478" s="103"/>
      <c r="F478" s="100"/>
    </row>
    <row r="479">
      <c r="C479" s="103"/>
      <c r="D479" s="103"/>
      <c r="F479" s="100"/>
    </row>
    <row r="480">
      <c r="C480" s="103"/>
      <c r="D480" s="103"/>
      <c r="F480" s="100"/>
    </row>
    <row r="481">
      <c r="C481" s="103"/>
      <c r="D481" s="103"/>
      <c r="F481" s="100"/>
    </row>
    <row r="482">
      <c r="C482" s="103"/>
      <c r="D482" s="103"/>
      <c r="F482" s="100"/>
    </row>
    <row r="483">
      <c r="C483" s="103"/>
      <c r="D483" s="103"/>
      <c r="F483" s="100"/>
    </row>
    <row r="484">
      <c r="C484" s="103"/>
      <c r="D484" s="103"/>
      <c r="F484" s="100"/>
    </row>
    <row r="485">
      <c r="C485" s="103"/>
      <c r="D485" s="103"/>
      <c r="F485" s="100"/>
    </row>
    <row r="486">
      <c r="C486" s="103"/>
      <c r="D486" s="103"/>
      <c r="F486" s="100"/>
    </row>
    <row r="487">
      <c r="C487" s="103"/>
      <c r="D487" s="103"/>
      <c r="F487" s="100"/>
    </row>
    <row r="488">
      <c r="C488" s="103"/>
      <c r="D488" s="103"/>
      <c r="F488" s="100"/>
    </row>
    <row r="489">
      <c r="C489" s="103"/>
      <c r="D489" s="103"/>
      <c r="F489" s="100"/>
    </row>
    <row r="490">
      <c r="C490" s="103"/>
      <c r="D490" s="103"/>
      <c r="F490" s="100"/>
    </row>
    <row r="491">
      <c r="C491" s="103"/>
      <c r="D491" s="103"/>
      <c r="F491" s="100"/>
    </row>
    <row r="492">
      <c r="C492" s="103"/>
      <c r="D492" s="103"/>
      <c r="F492" s="100"/>
    </row>
    <row r="493">
      <c r="C493" s="103"/>
      <c r="D493" s="103"/>
      <c r="F493" s="100"/>
    </row>
    <row r="494">
      <c r="C494" s="103"/>
      <c r="D494" s="103"/>
      <c r="F494" s="100"/>
    </row>
    <row r="495">
      <c r="C495" s="103"/>
      <c r="D495" s="103"/>
      <c r="F495" s="100"/>
    </row>
    <row r="496">
      <c r="C496" s="103"/>
      <c r="D496" s="103"/>
      <c r="F496" s="100"/>
    </row>
    <row r="497">
      <c r="C497" s="103"/>
      <c r="D497" s="103"/>
      <c r="F497" s="100"/>
    </row>
    <row r="498">
      <c r="C498" s="103"/>
      <c r="D498" s="103"/>
      <c r="F498" s="100"/>
    </row>
    <row r="499">
      <c r="C499" s="103"/>
      <c r="D499" s="103"/>
      <c r="F499" s="100"/>
    </row>
    <row r="500">
      <c r="C500" s="103"/>
      <c r="D500" s="103"/>
      <c r="F500" s="100"/>
    </row>
    <row r="501">
      <c r="C501" s="103"/>
      <c r="D501" s="103"/>
      <c r="F501" s="100"/>
    </row>
    <row r="502">
      <c r="C502" s="103"/>
      <c r="D502" s="103"/>
      <c r="F502" s="100"/>
    </row>
    <row r="503">
      <c r="C503" s="103"/>
      <c r="D503" s="103"/>
      <c r="F503" s="100"/>
    </row>
    <row r="504">
      <c r="C504" s="103"/>
      <c r="D504" s="103"/>
      <c r="F504" s="100"/>
    </row>
    <row r="505">
      <c r="C505" s="103"/>
      <c r="D505" s="103"/>
      <c r="F505" s="100"/>
    </row>
    <row r="506">
      <c r="C506" s="103"/>
      <c r="D506" s="103"/>
      <c r="F506" s="100"/>
    </row>
    <row r="507">
      <c r="C507" s="103"/>
      <c r="D507" s="103"/>
      <c r="F507" s="100"/>
    </row>
    <row r="508">
      <c r="C508" s="103"/>
      <c r="D508" s="103"/>
      <c r="F508" s="100"/>
    </row>
    <row r="509">
      <c r="C509" s="103"/>
      <c r="D509" s="103"/>
      <c r="F509" s="100"/>
    </row>
    <row r="510">
      <c r="C510" s="103"/>
      <c r="D510" s="103"/>
      <c r="F510" s="100"/>
    </row>
    <row r="511">
      <c r="C511" s="103"/>
      <c r="D511" s="103"/>
      <c r="F511" s="100"/>
    </row>
    <row r="512">
      <c r="C512" s="103"/>
      <c r="D512" s="103"/>
      <c r="F512" s="100"/>
    </row>
    <row r="513">
      <c r="C513" s="103"/>
      <c r="D513" s="103"/>
      <c r="F513" s="100"/>
    </row>
    <row r="514">
      <c r="C514" s="103"/>
      <c r="D514" s="103"/>
      <c r="F514" s="100"/>
    </row>
    <row r="515">
      <c r="C515" s="103"/>
      <c r="D515" s="103"/>
      <c r="F515" s="100"/>
    </row>
    <row r="516">
      <c r="C516" s="103"/>
      <c r="D516" s="103"/>
      <c r="F516" s="100"/>
    </row>
    <row r="517">
      <c r="C517" s="103"/>
      <c r="D517" s="103"/>
      <c r="F517" s="100"/>
    </row>
    <row r="518">
      <c r="C518" s="103"/>
      <c r="D518" s="103"/>
      <c r="F518" s="100"/>
    </row>
    <row r="519">
      <c r="C519" s="103"/>
      <c r="D519" s="103"/>
      <c r="F519" s="100"/>
    </row>
    <row r="520">
      <c r="C520" s="103"/>
      <c r="D520" s="103"/>
      <c r="F520" s="100"/>
    </row>
    <row r="521">
      <c r="C521" s="103"/>
      <c r="D521" s="103"/>
      <c r="F521" s="100"/>
    </row>
    <row r="522">
      <c r="C522" s="103"/>
      <c r="D522" s="103"/>
      <c r="F522" s="100"/>
    </row>
    <row r="523">
      <c r="C523" s="103"/>
      <c r="D523" s="103"/>
      <c r="F523" s="100"/>
    </row>
    <row r="524">
      <c r="C524" s="103"/>
      <c r="D524" s="103"/>
      <c r="F524" s="100"/>
    </row>
    <row r="525">
      <c r="C525" s="103"/>
      <c r="D525" s="103"/>
      <c r="F525" s="100"/>
    </row>
    <row r="526">
      <c r="C526" s="103"/>
      <c r="D526" s="103"/>
      <c r="F526" s="100"/>
    </row>
    <row r="527">
      <c r="C527" s="103"/>
      <c r="D527" s="103"/>
      <c r="F527" s="100"/>
    </row>
    <row r="528">
      <c r="C528" s="103"/>
      <c r="D528" s="103"/>
      <c r="F528" s="100"/>
    </row>
    <row r="529">
      <c r="C529" s="103"/>
      <c r="D529" s="103"/>
      <c r="F529" s="10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90.25"/>
    <col customWidth="1" min="2" max="2" width="11.38"/>
  </cols>
  <sheetData>
    <row r="1">
      <c r="A1" s="104" t="s">
        <v>166</v>
      </c>
      <c r="B1" s="184" t="s">
        <v>167</v>
      </c>
      <c r="C1" s="185" t="s">
        <v>234</v>
      </c>
      <c r="D1" s="86"/>
      <c r="E1" s="86"/>
      <c r="F1" s="86"/>
      <c r="G1" s="86"/>
      <c r="H1" s="86"/>
      <c r="I1" s="86"/>
      <c r="J1" s="86"/>
      <c r="K1" s="86"/>
      <c r="L1" s="86"/>
      <c r="M1" s="86"/>
      <c r="N1" s="86"/>
      <c r="O1" s="86"/>
      <c r="P1" s="86"/>
      <c r="Q1" s="86"/>
      <c r="R1" s="86"/>
      <c r="S1" s="86"/>
      <c r="T1" s="86"/>
      <c r="U1" s="86"/>
      <c r="V1" s="86"/>
      <c r="W1" s="86"/>
      <c r="X1" s="86"/>
    </row>
    <row r="2">
      <c r="A2" s="87" t="s">
        <v>169</v>
      </c>
      <c r="B2" s="88">
        <v>0.756</v>
      </c>
      <c r="C2" s="89">
        <v>31.0</v>
      </c>
      <c r="D2" s="90"/>
      <c r="E2" s="90"/>
      <c r="F2" s="90"/>
      <c r="G2" s="90"/>
      <c r="H2" s="90"/>
      <c r="I2" s="90"/>
      <c r="J2" s="90"/>
      <c r="K2" s="90"/>
      <c r="L2" s="90"/>
      <c r="M2" s="90"/>
      <c r="N2" s="90"/>
      <c r="O2" s="90"/>
      <c r="P2" s="90"/>
      <c r="Q2" s="90"/>
      <c r="R2" s="90"/>
      <c r="S2" s="90"/>
      <c r="T2" s="90"/>
      <c r="U2" s="90"/>
      <c r="V2" s="90"/>
      <c r="W2" s="90"/>
      <c r="X2" s="90"/>
      <c r="Y2" s="90"/>
    </row>
    <row r="3">
      <c r="A3" s="87" t="s">
        <v>170</v>
      </c>
      <c r="B3" s="88">
        <v>0.732</v>
      </c>
      <c r="C3" s="89">
        <v>30.0</v>
      </c>
      <c r="D3" s="90"/>
      <c r="E3" s="90"/>
      <c r="F3" s="90"/>
      <c r="G3" s="90"/>
      <c r="H3" s="90"/>
      <c r="I3" s="90"/>
      <c r="J3" s="90"/>
      <c r="K3" s="90"/>
      <c r="L3" s="90"/>
      <c r="M3" s="90"/>
      <c r="N3" s="90"/>
      <c r="O3" s="90"/>
      <c r="P3" s="90"/>
      <c r="Q3" s="90"/>
      <c r="R3" s="90"/>
      <c r="S3" s="90"/>
      <c r="T3" s="90"/>
      <c r="U3" s="90"/>
      <c r="V3" s="90"/>
      <c r="W3" s="90"/>
      <c r="X3" s="90"/>
      <c r="Y3" s="90"/>
    </row>
    <row r="4">
      <c r="A4" s="87" t="s">
        <v>172</v>
      </c>
      <c r="B4" s="88">
        <v>0.683</v>
      </c>
      <c r="C4" s="89">
        <v>28.0</v>
      </c>
      <c r="D4" s="90"/>
      <c r="E4" s="90"/>
      <c r="F4" s="90"/>
      <c r="G4" s="90"/>
      <c r="H4" s="90"/>
      <c r="I4" s="90"/>
      <c r="J4" s="90"/>
      <c r="K4" s="90"/>
      <c r="L4" s="90"/>
      <c r="M4" s="90"/>
      <c r="N4" s="90"/>
      <c r="O4" s="90"/>
      <c r="P4" s="90"/>
      <c r="Q4" s="90"/>
      <c r="R4" s="90"/>
      <c r="S4" s="90"/>
      <c r="T4" s="90"/>
      <c r="U4" s="90"/>
      <c r="V4" s="90"/>
      <c r="W4" s="90"/>
      <c r="X4" s="90"/>
      <c r="Y4" s="90"/>
    </row>
    <row r="5">
      <c r="A5" s="87" t="s">
        <v>171</v>
      </c>
      <c r="B5" s="88">
        <v>0.659</v>
      </c>
      <c r="C5" s="89">
        <v>27.0</v>
      </c>
      <c r="D5" s="90"/>
      <c r="E5" s="90"/>
      <c r="F5" s="90"/>
      <c r="G5" s="90"/>
      <c r="H5" s="90"/>
      <c r="I5" s="90"/>
      <c r="J5" s="90"/>
      <c r="K5" s="90"/>
      <c r="L5" s="90"/>
      <c r="M5" s="90"/>
      <c r="N5" s="90"/>
      <c r="O5" s="90"/>
      <c r="P5" s="90"/>
      <c r="Q5" s="90"/>
      <c r="R5" s="90"/>
      <c r="S5" s="90"/>
      <c r="T5" s="90"/>
      <c r="U5" s="90"/>
      <c r="V5" s="90"/>
      <c r="W5" s="90"/>
      <c r="X5" s="90"/>
      <c r="Y5" s="90"/>
    </row>
    <row r="6">
      <c r="A6" s="105" t="s">
        <v>174</v>
      </c>
      <c r="B6" s="109">
        <v>0.463</v>
      </c>
      <c r="C6" s="110">
        <v>19.0</v>
      </c>
      <c r="D6" s="108"/>
      <c r="E6" s="108"/>
      <c r="F6" s="108"/>
      <c r="G6" s="108"/>
      <c r="H6" s="108"/>
      <c r="I6" s="108"/>
      <c r="J6" s="108"/>
      <c r="K6" s="108"/>
      <c r="L6" s="108"/>
      <c r="M6" s="108"/>
      <c r="N6" s="108"/>
      <c r="O6" s="108"/>
      <c r="P6" s="108"/>
      <c r="Q6" s="108"/>
      <c r="R6" s="108"/>
      <c r="S6" s="108"/>
      <c r="T6" s="108"/>
      <c r="U6" s="108"/>
      <c r="V6" s="108"/>
      <c r="W6" s="108"/>
      <c r="X6" s="108"/>
      <c r="Y6" s="108"/>
    </row>
    <row r="7">
      <c r="A7" s="105" t="s">
        <v>173</v>
      </c>
      <c r="B7" s="109">
        <v>0.366</v>
      </c>
      <c r="C7" s="110">
        <v>15.0</v>
      </c>
      <c r="D7" s="108"/>
      <c r="E7" s="108"/>
      <c r="F7" s="108"/>
      <c r="G7" s="108"/>
      <c r="H7" s="108"/>
      <c r="I7" s="108"/>
      <c r="J7" s="108"/>
      <c r="K7" s="108"/>
      <c r="L7" s="108"/>
      <c r="M7" s="108"/>
      <c r="N7" s="108"/>
      <c r="O7" s="108"/>
      <c r="P7" s="108"/>
      <c r="Q7" s="108"/>
      <c r="R7" s="108"/>
      <c r="S7" s="108"/>
      <c r="T7" s="108"/>
      <c r="U7" s="108"/>
      <c r="V7" s="108"/>
      <c r="W7" s="108"/>
      <c r="X7" s="108"/>
      <c r="Y7" s="108"/>
    </row>
    <row r="8">
      <c r="A8" s="91" t="s">
        <v>177</v>
      </c>
      <c r="B8" s="92">
        <v>0.317</v>
      </c>
      <c r="C8" s="93">
        <v>13.0</v>
      </c>
      <c r="D8" s="94"/>
      <c r="E8" s="94"/>
      <c r="F8" s="94"/>
      <c r="G8" s="94"/>
      <c r="H8" s="94"/>
      <c r="I8" s="94"/>
      <c r="J8" s="94"/>
      <c r="K8" s="94"/>
      <c r="L8" s="94"/>
      <c r="M8" s="94"/>
      <c r="N8" s="94"/>
      <c r="O8" s="94"/>
      <c r="P8" s="94"/>
      <c r="Q8" s="94"/>
      <c r="R8" s="94"/>
      <c r="S8" s="94"/>
      <c r="T8" s="94"/>
      <c r="U8" s="94"/>
      <c r="V8" s="94"/>
      <c r="W8" s="94"/>
      <c r="X8" s="94"/>
      <c r="Y8" s="94"/>
    </row>
    <row r="9">
      <c r="A9" s="91" t="s">
        <v>175</v>
      </c>
      <c r="B9" s="92">
        <v>0.317</v>
      </c>
      <c r="C9" s="93">
        <v>13.0</v>
      </c>
      <c r="D9" s="94"/>
      <c r="E9" s="94"/>
      <c r="F9" s="94"/>
      <c r="G9" s="94"/>
      <c r="H9" s="94"/>
      <c r="I9" s="94"/>
      <c r="J9" s="94"/>
      <c r="K9" s="94"/>
      <c r="L9" s="94"/>
      <c r="M9" s="94"/>
      <c r="N9" s="94"/>
      <c r="O9" s="94"/>
      <c r="P9" s="94"/>
      <c r="Q9" s="94"/>
      <c r="R9" s="94"/>
      <c r="S9" s="94"/>
      <c r="T9" s="94"/>
      <c r="U9" s="94"/>
      <c r="V9" s="94"/>
      <c r="W9" s="94"/>
      <c r="X9" s="94"/>
      <c r="Y9" s="94"/>
    </row>
    <row r="10">
      <c r="A10" s="91" t="s">
        <v>184</v>
      </c>
      <c r="B10" s="92">
        <v>0.317</v>
      </c>
      <c r="C10" s="93">
        <v>13.0</v>
      </c>
      <c r="D10" s="94"/>
      <c r="E10" s="94"/>
      <c r="F10" s="94"/>
      <c r="G10" s="94"/>
      <c r="H10" s="94"/>
      <c r="I10" s="94"/>
      <c r="J10" s="94"/>
      <c r="K10" s="94"/>
      <c r="L10" s="94"/>
      <c r="M10" s="94"/>
      <c r="N10" s="94"/>
      <c r="O10" s="94"/>
      <c r="P10" s="94"/>
      <c r="Q10" s="94"/>
      <c r="R10" s="94"/>
      <c r="S10" s="94"/>
      <c r="T10" s="94"/>
      <c r="U10" s="94"/>
      <c r="V10" s="94"/>
      <c r="W10" s="94"/>
      <c r="X10" s="94"/>
      <c r="Y10" s="94"/>
    </row>
    <row r="11">
      <c r="A11" s="111" t="s">
        <v>181</v>
      </c>
      <c r="B11" s="112">
        <v>0.293</v>
      </c>
      <c r="C11" s="113">
        <v>12.0</v>
      </c>
      <c r="D11" s="114"/>
      <c r="E11" s="114"/>
      <c r="F11" s="114"/>
      <c r="G11" s="114"/>
      <c r="H11" s="114"/>
      <c r="I11" s="114"/>
      <c r="J11" s="114"/>
      <c r="K11" s="114"/>
      <c r="L11" s="114"/>
      <c r="M11" s="114"/>
      <c r="N11" s="114"/>
      <c r="O11" s="114"/>
      <c r="P11" s="114"/>
      <c r="Q11" s="114"/>
      <c r="R11" s="114"/>
      <c r="S11" s="114"/>
      <c r="T11" s="114"/>
      <c r="U11" s="114"/>
      <c r="V11" s="114"/>
      <c r="W11" s="114"/>
      <c r="X11" s="114"/>
      <c r="Y11" s="114"/>
    </row>
    <row r="12">
      <c r="A12" s="111" t="s">
        <v>180</v>
      </c>
      <c r="B12" s="112">
        <v>0.293</v>
      </c>
      <c r="C12" s="113">
        <v>12.0</v>
      </c>
      <c r="D12" s="114"/>
      <c r="E12" s="114"/>
      <c r="F12" s="114"/>
      <c r="G12" s="114"/>
      <c r="H12" s="114"/>
      <c r="I12" s="114"/>
      <c r="J12" s="114"/>
      <c r="K12" s="114"/>
      <c r="L12" s="114"/>
      <c r="M12" s="114"/>
      <c r="N12" s="114"/>
      <c r="O12" s="114"/>
      <c r="P12" s="114"/>
      <c r="Q12" s="114"/>
      <c r="R12" s="114"/>
      <c r="S12" s="114"/>
      <c r="T12" s="114"/>
      <c r="U12" s="114"/>
      <c r="V12" s="114"/>
      <c r="W12" s="114"/>
      <c r="X12" s="114"/>
      <c r="Y12" s="114"/>
    </row>
    <row r="13">
      <c r="A13" s="111" t="s">
        <v>192</v>
      </c>
      <c r="B13" s="112">
        <v>0.268</v>
      </c>
      <c r="C13" s="113">
        <v>11.0</v>
      </c>
      <c r="D13" s="114"/>
      <c r="E13" s="114"/>
      <c r="F13" s="114"/>
      <c r="G13" s="114"/>
      <c r="H13" s="114"/>
      <c r="I13" s="114"/>
      <c r="J13" s="114"/>
      <c r="K13" s="114"/>
      <c r="L13" s="114"/>
      <c r="M13" s="114"/>
      <c r="N13" s="114"/>
      <c r="O13" s="114"/>
      <c r="P13" s="114"/>
      <c r="Q13" s="114"/>
      <c r="R13" s="114"/>
      <c r="S13" s="114"/>
      <c r="T13" s="114"/>
      <c r="U13" s="114"/>
      <c r="V13" s="114"/>
      <c r="W13" s="114"/>
      <c r="X13" s="114"/>
      <c r="Y13" s="114"/>
    </row>
    <row r="14">
      <c r="A14" s="111" t="s">
        <v>178</v>
      </c>
      <c r="B14" s="112">
        <v>0.268</v>
      </c>
      <c r="C14" s="113">
        <v>11.0</v>
      </c>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111" t="s">
        <v>176</v>
      </c>
      <c r="B15" s="112">
        <v>0.244</v>
      </c>
      <c r="C15" s="113">
        <v>10.0</v>
      </c>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111" t="s">
        <v>187</v>
      </c>
      <c r="B16" s="112">
        <v>0.244</v>
      </c>
      <c r="C16" s="113">
        <v>10.0</v>
      </c>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111" t="s">
        <v>183</v>
      </c>
      <c r="B17" s="112">
        <v>0.244</v>
      </c>
      <c r="C17" s="113">
        <v>10.0</v>
      </c>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111" t="s">
        <v>186</v>
      </c>
      <c r="B18" s="112">
        <v>0.244</v>
      </c>
      <c r="C18" s="113">
        <v>10.0</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11" t="s">
        <v>185</v>
      </c>
      <c r="B19" s="112">
        <v>0.244</v>
      </c>
      <c r="C19" s="113">
        <v>10.0</v>
      </c>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111" t="s">
        <v>191</v>
      </c>
      <c r="B20" s="112">
        <v>0.22</v>
      </c>
      <c r="C20" s="113">
        <v>9.0</v>
      </c>
      <c r="D20" s="114"/>
      <c r="E20" s="114"/>
      <c r="F20" s="114"/>
      <c r="G20" s="114"/>
      <c r="H20" s="114"/>
      <c r="I20" s="114"/>
      <c r="J20" s="114"/>
      <c r="K20" s="114"/>
      <c r="L20" s="114"/>
      <c r="M20" s="114"/>
      <c r="N20" s="114"/>
      <c r="O20" s="114"/>
      <c r="P20" s="114"/>
      <c r="Q20" s="114"/>
      <c r="R20" s="114"/>
      <c r="S20" s="114"/>
      <c r="T20" s="114"/>
      <c r="U20" s="114"/>
      <c r="V20" s="114"/>
      <c r="W20" s="114"/>
      <c r="X20" s="114"/>
      <c r="Y20" s="114"/>
    </row>
    <row r="21">
      <c r="A21" s="111" t="s">
        <v>182</v>
      </c>
      <c r="B21" s="112">
        <v>0.22</v>
      </c>
      <c r="C21" s="113">
        <v>9.0</v>
      </c>
      <c r="D21" s="114"/>
      <c r="E21" s="114"/>
      <c r="F21" s="114"/>
      <c r="G21" s="114"/>
      <c r="H21" s="114"/>
      <c r="I21" s="114"/>
      <c r="J21" s="114"/>
      <c r="K21" s="114"/>
      <c r="L21" s="114"/>
      <c r="M21" s="114"/>
      <c r="N21" s="114"/>
      <c r="O21" s="114"/>
      <c r="P21" s="114"/>
      <c r="Q21" s="114"/>
      <c r="R21" s="114"/>
      <c r="S21" s="114"/>
      <c r="T21" s="114"/>
      <c r="U21" s="114"/>
      <c r="V21" s="114"/>
      <c r="W21" s="114"/>
      <c r="X21" s="114"/>
      <c r="Y21" s="114"/>
    </row>
    <row r="22">
      <c r="A22" s="111" t="s">
        <v>199</v>
      </c>
      <c r="B22" s="112">
        <v>0.195</v>
      </c>
      <c r="C22" s="113">
        <v>8.0</v>
      </c>
      <c r="D22" s="114"/>
      <c r="E22" s="114"/>
      <c r="F22" s="114"/>
      <c r="G22" s="114"/>
      <c r="H22" s="114"/>
      <c r="I22" s="114"/>
      <c r="J22" s="114"/>
      <c r="K22" s="114"/>
      <c r="L22" s="114"/>
      <c r="M22" s="114"/>
      <c r="N22" s="114"/>
      <c r="O22" s="114"/>
      <c r="P22" s="114"/>
      <c r="Q22" s="114"/>
      <c r="R22" s="114"/>
      <c r="S22" s="114"/>
      <c r="T22" s="114"/>
      <c r="U22" s="114"/>
      <c r="V22" s="114"/>
      <c r="W22" s="114"/>
      <c r="X22" s="114"/>
      <c r="Y22" s="114"/>
    </row>
    <row r="23">
      <c r="A23" s="111" t="s">
        <v>179</v>
      </c>
      <c r="B23" s="112">
        <v>0.195</v>
      </c>
      <c r="C23" s="113">
        <v>8.0</v>
      </c>
      <c r="D23" s="114"/>
      <c r="E23" s="114"/>
      <c r="F23" s="114"/>
      <c r="G23" s="114"/>
      <c r="H23" s="114"/>
      <c r="I23" s="114"/>
      <c r="J23" s="114"/>
      <c r="K23" s="114"/>
      <c r="L23" s="114"/>
      <c r="M23" s="114"/>
      <c r="N23" s="114"/>
      <c r="O23" s="114"/>
      <c r="P23" s="114"/>
      <c r="Q23" s="114"/>
      <c r="R23" s="114"/>
      <c r="S23" s="114"/>
      <c r="T23" s="114"/>
      <c r="U23" s="114"/>
      <c r="V23" s="114"/>
      <c r="W23" s="114"/>
      <c r="X23" s="114"/>
      <c r="Y23" s="114"/>
    </row>
    <row r="24">
      <c r="A24" s="111" t="s">
        <v>198</v>
      </c>
      <c r="B24" s="112">
        <v>0.195</v>
      </c>
      <c r="C24" s="113">
        <v>8.0</v>
      </c>
      <c r="D24" s="114"/>
      <c r="E24" s="114"/>
      <c r="F24" s="114"/>
      <c r="G24" s="114"/>
      <c r="H24" s="114"/>
      <c r="I24" s="114"/>
      <c r="J24" s="114"/>
      <c r="K24" s="114"/>
      <c r="L24" s="114"/>
      <c r="M24" s="114"/>
      <c r="N24" s="114"/>
      <c r="O24" s="114"/>
      <c r="P24" s="114"/>
      <c r="Q24" s="114"/>
      <c r="R24" s="114"/>
      <c r="S24" s="114"/>
      <c r="T24" s="114"/>
      <c r="U24" s="114"/>
      <c r="V24" s="114"/>
      <c r="W24" s="114"/>
      <c r="X24" s="114"/>
      <c r="Y24" s="114"/>
    </row>
    <row r="25">
      <c r="A25" s="111" t="s">
        <v>194</v>
      </c>
      <c r="B25" s="112">
        <v>0.195</v>
      </c>
      <c r="C25" s="113">
        <v>8.0</v>
      </c>
      <c r="D25" s="114"/>
      <c r="E25" s="114"/>
      <c r="F25" s="114"/>
      <c r="G25" s="114"/>
      <c r="H25" s="114"/>
      <c r="I25" s="114"/>
      <c r="J25" s="114"/>
      <c r="K25" s="114"/>
      <c r="L25" s="114"/>
      <c r="M25" s="114"/>
      <c r="N25" s="114"/>
      <c r="O25" s="114"/>
      <c r="P25" s="114"/>
      <c r="Q25" s="114"/>
      <c r="R25" s="114"/>
      <c r="S25" s="114"/>
      <c r="T25" s="114"/>
      <c r="U25" s="114"/>
      <c r="V25" s="114"/>
      <c r="W25" s="114"/>
      <c r="X25" s="114"/>
      <c r="Y25" s="114"/>
    </row>
    <row r="26">
      <c r="A26" s="111" t="s">
        <v>190</v>
      </c>
      <c r="B26" s="112">
        <v>0.195</v>
      </c>
      <c r="C26" s="113">
        <v>8.0</v>
      </c>
      <c r="D26" s="114"/>
      <c r="E26" s="114"/>
      <c r="F26" s="114"/>
      <c r="G26" s="114"/>
      <c r="H26" s="114"/>
      <c r="I26" s="114"/>
      <c r="J26" s="114"/>
      <c r="K26" s="114"/>
      <c r="L26" s="114"/>
      <c r="M26" s="114"/>
      <c r="N26" s="114"/>
      <c r="O26" s="114"/>
      <c r="P26" s="114"/>
      <c r="Q26" s="114"/>
      <c r="R26" s="114"/>
      <c r="S26" s="114"/>
      <c r="T26" s="114"/>
      <c r="U26" s="114"/>
      <c r="V26" s="114"/>
      <c r="W26" s="114"/>
      <c r="X26" s="114"/>
      <c r="Y26" s="114"/>
    </row>
    <row r="27">
      <c r="A27" s="118" t="s">
        <v>197</v>
      </c>
      <c r="B27" s="116">
        <v>0.171</v>
      </c>
      <c r="C27" s="117">
        <v>7.0</v>
      </c>
    </row>
    <row r="28">
      <c r="A28" s="118" t="s">
        <v>193</v>
      </c>
      <c r="B28" s="116">
        <v>0.171</v>
      </c>
      <c r="C28" s="117">
        <v>7.0</v>
      </c>
    </row>
    <row r="29">
      <c r="A29" s="118" t="s">
        <v>196</v>
      </c>
      <c r="B29" s="116">
        <v>0.171</v>
      </c>
      <c r="C29" s="117">
        <v>7.0</v>
      </c>
    </row>
    <row r="30">
      <c r="A30" s="118" t="s">
        <v>189</v>
      </c>
      <c r="B30" s="116">
        <v>0.171</v>
      </c>
      <c r="C30" s="117">
        <v>7.0</v>
      </c>
    </row>
    <row r="31">
      <c r="A31" s="118" t="s">
        <v>200</v>
      </c>
      <c r="B31" s="116">
        <v>0.146</v>
      </c>
      <c r="C31" s="117">
        <v>6.0</v>
      </c>
    </row>
    <row r="32">
      <c r="A32" s="118" t="s">
        <v>202</v>
      </c>
      <c r="B32" s="116">
        <v>0.146</v>
      </c>
      <c r="C32" s="117">
        <v>6.0</v>
      </c>
    </row>
    <row r="33">
      <c r="A33" s="118" t="s">
        <v>203</v>
      </c>
      <c r="B33" s="116">
        <v>0.146</v>
      </c>
      <c r="C33" s="117">
        <v>6.0</v>
      </c>
    </row>
    <row r="34">
      <c r="A34" s="118" t="s">
        <v>188</v>
      </c>
      <c r="B34" s="116">
        <v>0.122</v>
      </c>
      <c r="C34" s="117">
        <v>5.0</v>
      </c>
    </row>
    <row r="35">
      <c r="A35" s="118" t="s">
        <v>195</v>
      </c>
      <c r="B35" s="116">
        <v>0.098</v>
      </c>
      <c r="C35" s="117">
        <v>4.0</v>
      </c>
    </row>
    <row r="36">
      <c r="A36" s="118" t="s">
        <v>201</v>
      </c>
      <c r="B36" s="116">
        <v>0.098</v>
      </c>
      <c r="C36" s="117">
        <v>4.0</v>
      </c>
    </row>
    <row r="37">
      <c r="A37" s="118" t="s">
        <v>206</v>
      </c>
      <c r="B37" s="116">
        <v>0.098</v>
      </c>
      <c r="C37" s="117">
        <v>4.0</v>
      </c>
    </row>
    <row r="38">
      <c r="A38" s="95" t="s">
        <v>208</v>
      </c>
      <c r="B38" s="96">
        <v>0.073</v>
      </c>
      <c r="C38" s="97">
        <v>3.0</v>
      </c>
      <c r="D38" s="99"/>
      <c r="E38" s="99"/>
      <c r="F38" s="99"/>
      <c r="G38" s="99"/>
      <c r="H38" s="99"/>
      <c r="I38" s="99"/>
      <c r="J38" s="99"/>
      <c r="K38" s="99"/>
      <c r="L38" s="99"/>
      <c r="M38" s="99"/>
      <c r="N38" s="99"/>
      <c r="O38" s="99"/>
      <c r="P38" s="99"/>
      <c r="Q38" s="99"/>
      <c r="R38" s="99"/>
      <c r="S38" s="99"/>
      <c r="T38" s="99"/>
      <c r="U38" s="99"/>
      <c r="V38" s="99"/>
      <c r="W38" s="99"/>
      <c r="X38" s="99"/>
      <c r="Y38" s="99"/>
    </row>
    <row r="39">
      <c r="A39" s="95" t="s">
        <v>204</v>
      </c>
      <c r="B39" s="96">
        <v>0.073</v>
      </c>
      <c r="C39" s="97">
        <v>3.0</v>
      </c>
      <c r="D39" s="99"/>
      <c r="E39" s="99"/>
      <c r="F39" s="99"/>
      <c r="G39" s="99"/>
      <c r="H39" s="99"/>
      <c r="I39" s="99"/>
      <c r="J39" s="99"/>
      <c r="K39" s="99"/>
      <c r="L39" s="99"/>
      <c r="M39" s="99"/>
      <c r="N39" s="99"/>
      <c r="O39" s="99"/>
      <c r="P39" s="99"/>
      <c r="Q39" s="99"/>
      <c r="R39" s="99"/>
      <c r="S39" s="99"/>
      <c r="T39" s="99"/>
      <c r="U39" s="99"/>
      <c r="V39" s="99"/>
      <c r="W39" s="99"/>
      <c r="X39" s="99"/>
      <c r="Y39" s="99"/>
    </row>
    <row r="40">
      <c r="A40" s="95" t="s">
        <v>207</v>
      </c>
      <c r="B40" s="96">
        <v>0.049</v>
      </c>
      <c r="C40" s="97">
        <v>2.0</v>
      </c>
      <c r="D40" s="99"/>
      <c r="E40" s="99"/>
      <c r="F40" s="99"/>
      <c r="G40" s="99"/>
      <c r="H40" s="99"/>
      <c r="I40" s="99"/>
      <c r="J40" s="99"/>
      <c r="K40" s="99"/>
      <c r="L40" s="99"/>
      <c r="M40" s="99"/>
      <c r="N40" s="99"/>
      <c r="O40" s="99"/>
      <c r="P40" s="99"/>
      <c r="Q40" s="99"/>
      <c r="R40" s="99"/>
      <c r="S40" s="99"/>
      <c r="T40" s="99"/>
      <c r="U40" s="99"/>
      <c r="V40" s="99"/>
      <c r="W40" s="99"/>
      <c r="X40" s="99"/>
      <c r="Y40" s="99"/>
    </row>
    <row r="41">
      <c r="A41" s="95" t="s">
        <v>205</v>
      </c>
      <c r="B41" s="96">
        <v>0.049</v>
      </c>
      <c r="C41" s="97">
        <v>2.0</v>
      </c>
      <c r="D41" s="99"/>
      <c r="E41" s="99"/>
      <c r="F41" s="99"/>
      <c r="G41" s="99"/>
      <c r="H41" s="99"/>
      <c r="I41" s="99"/>
      <c r="J41" s="99"/>
      <c r="K41" s="99"/>
      <c r="L41" s="99"/>
      <c r="M41" s="99"/>
      <c r="N41" s="99"/>
      <c r="O41" s="99"/>
      <c r="P41" s="99"/>
      <c r="Q41" s="99"/>
      <c r="R41" s="99"/>
      <c r="S41" s="99"/>
      <c r="T41" s="99"/>
      <c r="U41" s="99"/>
      <c r="V41" s="99"/>
      <c r="W41" s="99"/>
      <c r="X41" s="99"/>
      <c r="Y41" s="99"/>
    </row>
    <row r="42">
      <c r="A42" s="95" t="s">
        <v>209</v>
      </c>
      <c r="B42" s="96">
        <v>0.024</v>
      </c>
      <c r="C42" s="97">
        <v>1.0</v>
      </c>
      <c r="D42" s="99"/>
      <c r="E42" s="99"/>
      <c r="F42" s="99"/>
      <c r="G42" s="99"/>
      <c r="H42" s="99"/>
      <c r="I42" s="99"/>
      <c r="J42" s="99"/>
      <c r="K42" s="99"/>
      <c r="L42" s="99"/>
      <c r="M42" s="99"/>
      <c r="N42" s="99"/>
      <c r="O42" s="99"/>
      <c r="P42" s="99"/>
      <c r="Q42" s="99"/>
      <c r="R42" s="99"/>
      <c r="S42" s="99"/>
      <c r="T42" s="99"/>
      <c r="U42" s="99"/>
      <c r="V42" s="99"/>
      <c r="W42" s="99"/>
      <c r="X42" s="99"/>
      <c r="Y42" s="99"/>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row r="857">
      <c r="B857" s="100"/>
    </row>
    <row r="858">
      <c r="B858" s="100"/>
    </row>
    <row r="859">
      <c r="B859" s="100"/>
    </row>
    <row r="860">
      <c r="B860" s="100"/>
    </row>
    <row r="861">
      <c r="B861" s="100"/>
    </row>
    <row r="862">
      <c r="B862" s="100"/>
    </row>
    <row r="863">
      <c r="B863" s="100"/>
    </row>
    <row r="864">
      <c r="B864" s="100"/>
    </row>
    <row r="865">
      <c r="B865" s="100"/>
    </row>
    <row r="866">
      <c r="B866" s="100"/>
    </row>
    <row r="867">
      <c r="B867" s="100"/>
    </row>
    <row r="868">
      <c r="B868" s="100"/>
    </row>
    <row r="869">
      <c r="B869" s="100"/>
    </row>
    <row r="870">
      <c r="B870" s="100"/>
    </row>
    <row r="871">
      <c r="B871" s="100"/>
    </row>
    <row r="872">
      <c r="B872" s="100"/>
    </row>
    <row r="873">
      <c r="B873" s="100"/>
    </row>
    <row r="874">
      <c r="B874" s="100"/>
    </row>
    <row r="875">
      <c r="B875" s="100"/>
    </row>
    <row r="876">
      <c r="B876" s="100"/>
    </row>
    <row r="877">
      <c r="B877" s="100"/>
    </row>
    <row r="878">
      <c r="B878" s="10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90.88"/>
    <col customWidth="1" min="2" max="2" width="11.63"/>
  </cols>
  <sheetData>
    <row r="1">
      <c r="A1" s="104" t="s">
        <v>166</v>
      </c>
      <c r="B1" s="184" t="s">
        <v>167</v>
      </c>
      <c r="C1" s="185" t="s">
        <v>235</v>
      </c>
      <c r="D1" s="86"/>
      <c r="E1" s="86"/>
      <c r="F1" s="86"/>
      <c r="G1" s="86"/>
      <c r="H1" s="86"/>
      <c r="I1" s="86"/>
      <c r="J1" s="86"/>
      <c r="K1" s="86"/>
      <c r="L1" s="86"/>
      <c r="M1" s="86"/>
      <c r="N1" s="86"/>
      <c r="O1" s="86"/>
      <c r="P1" s="86"/>
      <c r="Q1" s="86"/>
      <c r="R1" s="86"/>
      <c r="S1" s="86"/>
      <c r="T1" s="86"/>
      <c r="U1" s="86"/>
      <c r="V1" s="86"/>
      <c r="W1" s="86"/>
      <c r="X1" s="86"/>
      <c r="Y1" s="186"/>
    </row>
    <row r="2">
      <c r="A2" s="87" t="s">
        <v>173</v>
      </c>
      <c r="B2" s="88">
        <v>0.714</v>
      </c>
      <c r="C2" s="89">
        <v>10.0</v>
      </c>
      <c r="D2" s="90"/>
      <c r="E2" s="90"/>
      <c r="F2" s="90"/>
      <c r="G2" s="90"/>
      <c r="H2" s="90"/>
      <c r="I2" s="90"/>
      <c r="J2" s="90"/>
      <c r="K2" s="90"/>
      <c r="L2" s="90"/>
      <c r="M2" s="90"/>
      <c r="N2" s="90"/>
      <c r="O2" s="90"/>
      <c r="P2" s="90"/>
      <c r="Q2" s="90"/>
      <c r="R2" s="90"/>
      <c r="S2" s="90"/>
      <c r="T2" s="90"/>
      <c r="U2" s="90"/>
      <c r="V2" s="90"/>
      <c r="W2" s="90"/>
      <c r="X2" s="90"/>
      <c r="Y2" s="90"/>
    </row>
    <row r="3">
      <c r="A3" s="105" t="s">
        <v>179</v>
      </c>
      <c r="B3" s="109">
        <v>0.5</v>
      </c>
      <c r="C3" s="110">
        <v>7.0</v>
      </c>
      <c r="D3" s="108"/>
      <c r="E3" s="108"/>
      <c r="F3" s="108"/>
      <c r="G3" s="108"/>
      <c r="H3" s="108"/>
      <c r="I3" s="108"/>
      <c r="J3" s="108"/>
      <c r="K3" s="108"/>
      <c r="L3" s="108"/>
      <c r="M3" s="108"/>
      <c r="N3" s="108"/>
      <c r="O3" s="108"/>
      <c r="P3" s="108"/>
      <c r="Q3" s="108"/>
      <c r="R3" s="108"/>
      <c r="S3" s="108"/>
      <c r="T3" s="108"/>
      <c r="U3" s="108"/>
      <c r="V3" s="108"/>
      <c r="W3" s="108"/>
      <c r="X3" s="108"/>
      <c r="Y3" s="108"/>
    </row>
    <row r="4">
      <c r="A4" s="105" t="s">
        <v>188</v>
      </c>
      <c r="B4" s="109">
        <v>0.5</v>
      </c>
      <c r="C4" s="110">
        <v>7.0</v>
      </c>
      <c r="D4" s="108"/>
      <c r="E4" s="108"/>
      <c r="F4" s="108"/>
      <c r="G4" s="108"/>
      <c r="H4" s="108"/>
      <c r="I4" s="108"/>
      <c r="J4" s="108"/>
      <c r="K4" s="108"/>
      <c r="L4" s="108"/>
      <c r="M4" s="108"/>
      <c r="N4" s="108"/>
      <c r="O4" s="108"/>
      <c r="P4" s="108"/>
      <c r="Q4" s="108"/>
      <c r="R4" s="108"/>
      <c r="S4" s="108"/>
      <c r="T4" s="108"/>
      <c r="U4" s="108"/>
      <c r="V4" s="108"/>
      <c r="W4" s="108"/>
      <c r="X4" s="108"/>
      <c r="Y4" s="108"/>
    </row>
    <row r="5">
      <c r="A5" s="105" t="s">
        <v>182</v>
      </c>
      <c r="B5" s="109">
        <v>0.429</v>
      </c>
      <c r="C5" s="110">
        <v>6.0</v>
      </c>
      <c r="D5" s="108"/>
      <c r="E5" s="108"/>
      <c r="F5" s="108"/>
      <c r="G5" s="108"/>
      <c r="H5" s="108"/>
      <c r="I5" s="108"/>
      <c r="J5" s="108"/>
      <c r="K5" s="108"/>
      <c r="L5" s="108"/>
      <c r="M5" s="108"/>
      <c r="N5" s="108"/>
      <c r="O5" s="108"/>
      <c r="P5" s="108"/>
      <c r="Q5" s="108"/>
      <c r="R5" s="108"/>
      <c r="S5" s="108"/>
      <c r="T5" s="108"/>
      <c r="U5" s="108"/>
      <c r="V5" s="108"/>
      <c r="W5" s="108"/>
      <c r="X5" s="108"/>
      <c r="Y5" s="108"/>
    </row>
    <row r="6">
      <c r="A6" s="91" t="s">
        <v>189</v>
      </c>
      <c r="B6" s="92">
        <v>0.357</v>
      </c>
      <c r="C6" s="93">
        <v>5.0</v>
      </c>
      <c r="D6" s="94"/>
      <c r="E6" s="94"/>
      <c r="F6" s="94"/>
      <c r="G6" s="94"/>
      <c r="H6" s="94"/>
      <c r="I6" s="94"/>
      <c r="J6" s="94"/>
      <c r="K6" s="94"/>
      <c r="L6" s="94"/>
      <c r="M6" s="94"/>
      <c r="N6" s="94"/>
      <c r="O6" s="94"/>
      <c r="P6" s="94"/>
      <c r="Q6" s="94"/>
      <c r="R6" s="94"/>
      <c r="S6" s="94"/>
      <c r="T6" s="94"/>
      <c r="U6" s="94"/>
      <c r="V6" s="94"/>
      <c r="W6" s="94"/>
      <c r="X6" s="94"/>
      <c r="Y6" s="94"/>
    </row>
    <row r="7">
      <c r="A7" s="135" t="s">
        <v>174</v>
      </c>
      <c r="B7" s="92">
        <v>0.357</v>
      </c>
      <c r="C7" s="93">
        <v>5.0</v>
      </c>
      <c r="D7" s="94"/>
      <c r="E7" s="94"/>
      <c r="F7" s="94"/>
      <c r="G7" s="94"/>
      <c r="H7" s="94"/>
      <c r="I7" s="94"/>
      <c r="J7" s="94"/>
      <c r="K7" s="94"/>
      <c r="L7" s="94"/>
      <c r="M7" s="94"/>
      <c r="N7" s="94"/>
      <c r="O7" s="94"/>
      <c r="P7" s="94"/>
      <c r="Q7" s="94"/>
      <c r="R7" s="94"/>
      <c r="S7" s="94"/>
      <c r="T7" s="94"/>
      <c r="U7" s="94"/>
      <c r="V7" s="94"/>
      <c r="W7" s="94"/>
      <c r="X7" s="94"/>
      <c r="Y7" s="94"/>
    </row>
    <row r="8">
      <c r="A8" s="91" t="s">
        <v>183</v>
      </c>
      <c r="B8" s="92">
        <v>0.357</v>
      </c>
      <c r="C8" s="93">
        <v>5.0</v>
      </c>
      <c r="D8" s="94"/>
      <c r="E8" s="94"/>
      <c r="F8" s="94"/>
      <c r="G8" s="94"/>
      <c r="H8" s="94"/>
      <c r="I8" s="94"/>
      <c r="J8" s="94"/>
      <c r="K8" s="94"/>
      <c r="L8" s="94"/>
      <c r="M8" s="94"/>
      <c r="N8" s="94"/>
      <c r="O8" s="94"/>
      <c r="P8" s="94"/>
      <c r="Q8" s="94"/>
      <c r="R8" s="94"/>
      <c r="S8" s="94"/>
      <c r="T8" s="94"/>
      <c r="U8" s="94"/>
      <c r="V8" s="94"/>
      <c r="W8" s="94"/>
      <c r="X8" s="94"/>
      <c r="Y8" s="94"/>
    </row>
    <row r="9">
      <c r="A9" s="91" t="s">
        <v>176</v>
      </c>
      <c r="B9" s="92">
        <v>0.357</v>
      </c>
      <c r="C9" s="93">
        <v>5.0</v>
      </c>
      <c r="D9" s="94"/>
      <c r="E9" s="94"/>
      <c r="F9" s="94"/>
      <c r="G9" s="94"/>
      <c r="H9" s="94"/>
      <c r="I9" s="94"/>
      <c r="J9" s="94"/>
      <c r="K9" s="94"/>
      <c r="L9" s="94"/>
      <c r="M9" s="94"/>
      <c r="N9" s="94"/>
      <c r="O9" s="94"/>
      <c r="P9" s="94"/>
      <c r="Q9" s="94"/>
      <c r="R9" s="94"/>
      <c r="S9" s="94"/>
      <c r="T9" s="94"/>
      <c r="U9" s="94"/>
      <c r="V9" s="94"/>
      <c r="W9" s="94"/>
      <c r="X9" s="94"/>
      <c r="Y9" s="94"/>
    </row>
    <row r="10">
      <c r="A10" s="91" t="s">
        <v>195</v>
      </c>
      <c r="B10" s="92">
        <v>0.357</v>
      </c>
      <c r="C10" s="93">
        <v>5.0</v>
      </c>
      <c r="D10" s="94"/>
      <c r="E10" s="94"/>
      <c r="F10" s="94"/>
      <c r="G10" s="94"/>
      <c r="H10" s="94"/>
      <c r="I10" s="94"/>
      <c r="J10" s="94"/>
      <c r="K10" s="94"/>
      <c r="L10" s="94"/>
      <c r="M10" s="94"/>
      <c r="N10" s="94"/>
      <c r="O10" s="94"/>
      <c r="P10" s="94"/>
      <c r="Q10" s="94"/>
      <c r="R10" s="94"/>
      <c r="S10" s="94"/>
      <c r="T10" s="94"/>
      <c r="U10" s="94"/>
      <c r="V10" s="94"/>
      <c r="W10" s="94"/>
      <c r="X10" s="94"/>
      <c r="Y10" s="94"/>
    </row>
    <row r="11">
      <c r="A11" s="111" t="s">
        <v>185</v>
      </c>
      <c r="B11" s="112">
        <v>0.286</v>
      </c>
      <c r="C11" s="113">
        <v>4.0</v>
      </c>
      <c r="D11" s="114"/>
      <c r="E11" s="114"/>
      <c r="F11" s="114"/>
      <c r="G11" s="114"/>
      <c r="H11" s="114"/>
      <c r="I11" s="114"/>
      <c r="J11" s="114"/>
      <c r="K11" s="114"/>
      <c r="L11" s="114"/>
      <c r="M11" s="114"/>
      <c r="N11" s="114"/>
      <c r="O11" s="114"/>
      <c r="P11" s="114"/>
      <c r="Q11" s="114"/>
      <c r="R11" s="114"/>
      <c r="S11" s="114"/>
      <c r="T11" s="114"/>
      <c r="U11" s="114"/>
      <c r="V11" s="114"/>
      <c r="W11" s="114"/>
      <c r="X11" s="114"/>
      <c r="Y11" s="114"/>
    </row>
    <row r="12">
      <c r="A12" s="111" t="s">
        <v>178</v>
      </c>
      <c r="B12" s="112">
        <v>0.286</v>
      </c>
      <c r="C12" s="113">
        <v>4.0</v>
      </c>
      <c r="D12" s="114"/>
      <c r="E12" s="114"/>
      <c r="F12" s="114"/>
      <c r="G12" s="114"/>
      <c r="H12" s="114"/>
      <c r="I12" s="114"/>
      <c r="J12" s="114"/>
      <c r="K12" s="114"/>
      <c r="L12" s="114"/>
      <c r="M12" s="114"/>
      <c r="N12" s="114"/>
      <c r="O12" s="114"/>
      <c r="P12" s="114"/>
      <c r="Q12" s="114"/>
      <c r="R12" s="114"/>
      <c r="S12" s="114"/>
      <c r="T12" s="114"/>
      <c r="U12" s="114"/>
      <c r="V12" s="114"/>
      <c r="W12" s="114"/>
      <c r="X12" s="114"/>
      <c r="Y12" s="114"/>
    </row>
    <row r="13">
      <c r="A13" s="111" t="s">
        <v>186</v>
      </c>
      <c r="B13" s="112">
        <v>0.286</v>
      </c>
      <c r="C13" s="113">
        <v>4.0</v>
      </c>
      <c r="D13" s="114"/>
      <c r="E13" s="114"/>
      <c r="F13" s="114"/>
      <c r="G13" s="114"/>
      <c r="H13" s="114"/>
      <c r="I13" s="114"/>
      <c r="J13" s="114"/>
      <c r="K13" s="114"/>
      <c r="L13" s="114"/>
      <c r="M13" s="114"/>
      <c r="N13" s="114"/>
      <c r="O13" s="114"/>
      <c r="P13" s="114"/>
      <c r="Q13" s="114"/>
      <c r="R13" s="114"/>
      <c r="S13" s="114"/>
      <c r="T13" s="114"/>
      <c r="U13" s="114"/>
      <c r="V13" s="114"/>
      <c r="W13" s="114"/>
      <c r="X13" s="114"/>
      <c r="Y13" s="114"/>
    </row>
    <row r="14">
      <c r="A14" s="111" t="s">
        <v>187</v>
      </c>
      <c r="B14" s="112">
        <v>0.286</v>
      </c>
      <c r="C14" s="113">
        <v>4.0</v>
      </c>
      <c r="D14" s="114"/>
      <c r="E14" s="114"/>
      <c r="F14" s="114"/>
      <c r="G14" s="114"/>
      <c r="H14" s="114"/>
      <c r="I14" s="114"/>
      <c r="J14" s="114"/>
      <c r="K14" s="114"/>
      <c r="L14" s="114"/>
      <c r="M14" s="114"/>
      <c r="N14" s="114"/>
      <c r="O14" s="114"/>
      <c r="P14" s="114"/>
      <c r="Q14" s="114"/>
      <c r="R14" s="114"/>
      <c r="S14" s="114"/>
      <c r="T14" s="114"/>
      <c r="U14" s="114"/>
      <c r="V14" s="114"/>
      <c r="W14" s="114"/>
      <c r="X14" s="114"/>
      <c r="Y14" s="114"/>
    </row>
    <row r="15">
      <c r="A15" s="111" t="s">
        <v>190</v>
      </c>
      <c r="B15" s="112">
        <v>0.214</v>
      </c>
      <c r="C15" s="113">
        <v>3.0</v>
      </c>
      <c r="D15" s="114"/>
      <c r="E15" s="114"/>
      <c r="F15" s="114"/>
      <c r="G15" s="114"/>
      <c r="H15" s="114"/>
      <c r="I15" s="114"/>
      <c r="J15" s="114"/>
      <c r="K15" s="114"/>
      <c r="L15" s="114"/>
      <c r="M15" s="114"/>
      <c r="N15" s="114"/>
      <c r="O15" s="114"/>
      <c r="P15" s="114"/>
      <c r="Q15" s="114"/>
      <c r="R15" s="114"/>
      <c r="S15" s="114"/>
      <c r="T15" s="114"/>
      <c r="U15" s="114"/>
      <c r="V15" s="114"/>
      <c r="W15" s="114"/>
      <c r="X15" s="114"/>
      <c r="Y15" s="114"/>
    </row>
    <row r="16">
      <c r="A16" s="111" t="s">
        <v>180</v>
      </c>
      <c r="B16" s="112">
        <v>0.214</v>
      </c>
      <c r="C16" s="113">
        <v>3.0</v>
      </c>
      <c r="D16" s="114"/>
      <c r="E16" s="114"/>
      <c r="F16" s="114"/>
      <c r="G16" s="114"/>
      <c r="H16" s="114"/>
      <c r="I16" s="114"/>
      <c r="J16" s="114"/>
      <c r="K16" s="114"/>
      <c r="L16" s="114"/>
      <c r="M16" s="114"/>
      <c r="N16" s="114"/>
      <c r="O16" s="114"/>
      <c r="P16" s="114"/>
      <c r="Q16" s="114"/>
      <c r="R16" s="114"/>
      <c r="S16" s="114"/>
      <c r="T16" s="114"/>
      <c r="U16" s="114"/>
      <c r="V16" s="114"/>
      <c r="W16" s="114"/>
      <c r="X16" s="114"/>
      <c r="Y16" s="114"/>
    </row>
    <row r="17">
      <c r="A17" s="111" t="s">
        <v>193</v>
      </c>
      <c r="B17" s="112">
        <v>0.214</v>
      </c>
      <c r="C17" s="113">
        <v>3.0</v>
      </c>
      <c r="D17" s="114"/>
      <c r="E17" s="114"/>
      <c r="F17" s="114"/>
      <c r="G17" s="114"/>
      <c r="H17" s="114"/>
      <c r="I17" s="114"/>
      <c r="J17" s="114"/>
      <c r="K17" s="114"/>
      <c r="L17" s="114"/>
      <c r="M17" s="114"/>
      <c r="N17" s="114"/>
      <c r="O17" s="114"/>
      <c r="P17" s="114"/>
      <c r="Q17" s="114"/>
      <c r="R17" s="114"/>
      <c r="S17" s="114"/>
      <c r="T17" s="114"/>
      <c r="U17" s="114"/>
      <c r="V17" s="114"/>
      <c r="W17" s="114"/>
      <c r="X17" s="114"/>
      <c r="Y17" s="114"/>
    </row>
    <row r="18">
      <c r="A18" s="111" t="s">
        <v>181</v>
      </c>
      <c r="B18" s="112">
        <v>0.214</v>
      </c>
      <c r="C18" s="113">
        <v>3.0</v>
      </c>
      <c r="D18" s="114"/>
      <c r="E18" s="114"/>
      <c r="F18" s="114"/>
      <c r="G18" s="114"/>
      <c r="H18" s="114"/>
      <c r="I18" s="114"/>
      <c r="J18" s="114"/>
      <c r="K18" s="114"/>
      <c r="L18" s="114"/>
      <c r="M18" s="114"/>
      <c r="N18" s="114"/>
      <c r="O18" s="114"/>
      <c r="P18" s="114"/>
      <c r="Q18" s="114"/>
      <c r="R18" s="114"/>
      <c r="S18" s="114"/>
      <c r="T18" s="114"/>
      <c r="U18" s="114"/>
      <c r="V18" s="114"/>
      <c r="W18" s="114"/>
      <c r="X18" s="114"/>
      <c r="Y18" s="114"/>
    </row>
    <row r="19">
      <c r="A19" s="111" t="s">
        <v>175</v>
      </c>
      <c r="B19" s="112">
        <v>0.214</v>
      </c>
      <c r="C19" s="113">
        <v>3.0</v>
      </c>
      <c r="D19" s="114"/>
      <c r="E19" s="114"/>
      <c r="F19" s="114"/>
      <c r="G19" s="114"/>
      <c r="H19" s="114"/>
      <c r="I19" s="114"/>
      <c r="J19" s="114"/>
      <c r="K19" s="114"/>
      <c r="L19" s="114"/>
      <c r="M19" s="114"/>
      <c r="N19" s="114"/>
      <c r="O19" s="114"/>
      <c r="P19" s="114"/>
      <c r="Q19" s="114"/>
      <c r="R19" s="114"/>
      <c r="S19" s="114"/>
      <c r="T19" s="114"/>
      <c r="U19" s="114"/>
      <c r="V19" s="114"/>
      <c r="W19" s="114"/>
      <c r="X19" s="114"/>
      <c r="Y19" s="114"/>
    </row>
    <row r="20">
      <c r="A20" s="111" t="s">
        <v>201</v>
      </c>
      <c r="B20" s="112">
        <v>0.214</v>
      </c>
      <c r="C20" s="113">
        <v>3.0</v>
      </c>
      <c r="D20" s="114"/>
      <c r="E20" s="114"/>
      <c r="F20" s="114"/>
      <c r="G20" s="114"/>
      <c r="H20" s="114"/>
      <c r="I20" s="114"/>
      <c r="J20" s="114"/>
      <c r="K20" s="114"/>
      <c r="L20" s="114"/>
      <c r="M20" s="114"/>
      <c r="N20" s="114"/>
      <c r="O20" s="114"/>
      <c r="P20" s="114"/>
      <c r="Q20" s="114"/>
      <c r="R20" s="114"/>
      <c r="S20" s="114"/>
      <c r="T20" s="114"/>
      <c r="U20" s="114"/>
      <c r="V20" s="114"/>
      <c r="W20" s="114"/>
      <c r="X20" s="114"/>
      <c r="Y20" s="114"/>
    </row>
    <row r="21">
      <c r="A21" s="118" t="s">
        <v>205</v>
      </c>
      <c r="B21" s="116">
        <v>0.143</v>
      </c>
      <c r="C21" s="117">
        <v>2.0</v>
      </c>
    </row>
    <row r="22">
      <c r="A22" s="118" t="s">
        <v>196</v>
      </c>
      <c r="B22" s="116">
        <v>0.143</v>
      </c>
      <c r="C22" s="117">
        <v>2.0</v>
      </c>
    </row>
    <row r="23">
      <c r="A23" s="118" t="s">
        <v>184</v>
      </c>
      <c r="B23" s="116">
        <v>0.143</v>
      </c>
      <c r="C23" s="117">
        <v>2.0</v>
      </c>
    </row>
    <row r="24">
      <c r="A24" s="118" t="s">
        <v>204</v>
      </c>
      <c r="B24" s="116">
        <v>0.143</v>
      </c>
      <c r="C24" s="117">
        <v>2.0</v>
      </c>
    </row>
    <row r="25">
      <c r="A25" s="118" t="s">
        <v>200</v>
      </c>
      <c r="B25" s="116">
        <v>0.143</v>
      </c>
      <c r="C25" s="117">
        <v>2.0</v>
      </c>
    </row>
    <row r="26">
      <c r="A26" s="118" t="s">
        <v>197</v>
      </c>
      <c r="B26" s="116">
        <v>0.143</v>
      </c>
      <c r="C26" s="117">
        <v>2.0</v>
      </c>
    </row>
    <row r="27">
      <c r="A27" s="118" t="s">
        <v>177</v>
      </c>
      <c r="B27" s="116">
        <v>0.143</v>
      </c>
      <c r="C27" s="117">
        <v>2.0</v>
      </c>
    </row>
    <row r="28">
      <c r="A28" s="118" t="s">
        <v>191</v>
      </c>
      <c r="B28" s="116">
        <v>0.143</v>
      </c>
      <c r="C28" s="117">
        <v>2.0</v>
      </c>
    </row>
    <row r="29">
      <c r="A29" s="95" t="s">
        <v>203</v>
      </c>
      <c r="B29" s="96">
        <v>0.071</v>
      </c>
      <c r="C29" s="97">
        <v>1.0</v>
      </c>
      <c r="D29" s="99"/>
      <c r="E29" s="99"/>
      <c r="F29" s="99"/>
      <c r="G29" s="99"/>
      <c r="H29" s="99"/>
      <c r="I29" s="99"/>
      <c r="J29" s="99"/>
      <c r="K29" s="99"/>
      <c r="L29" s="99"/>
      <c r="M29" s="99"/>
      <c r="N29" s="99"/>
      <c r="O29" s="99"/>
      <c r="P29" s="99"/>
      <c r="Q29" s="99"/>
      <c r="R29" s="99"/>
      <c r="S29" s="99"/>
      <c r="T29" s="99"/>
      <c r="U29" s="99"/>
      <c r="V29" s="99"/>
      <c r="W29" s="99"/>
      <c r="X29" s="99"/>
      <c r="Y29" s="99"/>
    </row>
    <row r="30">
      <c r="A30" s="95" t="s">
        <v>169</v>
      </c>
      <c r="B30" s="96">
        <v>0.071</v>
      </c>
      <c r="C30" s="97">
        <v>1.0</v>
      </c>
      <c r="D30" s="99"/>
      <c r="E30" s="99"/>
      <c r="F30" s="99"/>
      <c r="G30" s="99"/>
      <c r="H30" s="99"/>
      <c r="I30" s="99"/>
      <c r="J30" s="99"/>
      <c r="K30" s="99"/>
      <c r="L30" s="99"/>
      <c r="M30" s="99"/>
      <c r="N30" s="99"/>
      <c r="O30" s="99"/>
      <c r="P30" s="99"/>
      <c r="Q30" s="99"/>
      <c r="R30" s="99"/>
      <c r="S30" s="99"/>
      <c r="T30" s="99"/>
      <c r="U30" s="99"/>
      <c r="V30" s="99"/>
      <c r="W30" s="99"/>
      <c r="X30" s="99"/>
      <c r="Y30" s="99"/>
    </row>
    <row r="31">
      <c r="A31" s="95" t="s">
        <v>194</v>
      </c>
      <c r="B31" s="96">
        <v>0.071</v>
      </c>
      <c r="C31" s="97">
        <v>1.0</v>
      </c>
      <c r="D31" s="99"/>
      <c r="E31" s="99"/>
      <c r="F31" s="99"/>
      <c r="G31" s="99"/>
      <c r="H31" s="99"/>
      <c r="I31" s="99"/>
      <c r="J31" s="99"/>
      <c r="K31" s="99"/>
      <c r="L31" s="99"/>
      <c r="M31" s="99"/>
      <c r="N31" s="99"/>
      <c r="O31" s="99"/>
      <c r="P31" s="99"/>
      <c r="Q31" s="99"/>
      <c r="R31" s="99"/>
      <c r="S31" s="99"/>
      <c r="T31" s="99"/>
      <c r="U31" s="99"/>
      <c r="V31" s="99"/>
      <c r="W31" s="99"/>
      <c r="X31" s="99"/>
      <c r="Y31" s="99"/>
    </row>
    <row r="32">
      <c r="A32" s="95" t="s">
        <v>202</v>
      </c>
      <c r="B32" s="96">
        <v>0.071</v>
      </c>
      <c r="C32" s="97">
        <v>1.0</v>
      </c>
      <c r="D32" s="99"/>
      <c r="E32" s="99"/>
      <c r="F32" s="99"/>
      <c r="G32" s="99"/>
      <c r="H32" s="99"/>
      <c r="I32" s="99"/>
      <c r="J32" s="99"/>
      <c r="K32" s="99"/>
      <c r="L32" s="99"/>
      <c r="M32" s="99"/>
      <c r="N32" s="99"/>
      <c r="O32" s="99"/>
      <c r="P32" s="99"/>
      <c r="Q32" s="99"/>
      <c r="R32" s="99"/>
      <c r="S32" s="99"/>
      <c r="T32" s="99"/>
      <c r="U32" s="99"/>
      <c r="V32" s="99"/>
      <c r="W32" s="99"/>
      <c r="X32" s="99"/>
      <c r="Y32" s="99"/>
    </row>
    <row r="33">
      <c r="A33" s="95" t="s">
        <v>198</v>
      </c>
      <c r="B33" s="96">
        <v>0.071</v>
      </c>
      <c r="C33" s="97">
        <v>1.0</v>
      </c>
      <c r="D33" s="99"/>
      <c r="E33" s="99"/>
      <c r="F33" s="99"/>
      <c r="G33" s="99"/>
      <c r="H33" s="99"/>
      <c r="I33" s="99"/>
      <c r="J33" s="99"/>
      <c r="K33" s="99"/>
      <c r="L33" s="99"/>
      <c r="M33" s="99"/>
      <c r="N33" s="99"/>
      <c r="O33" s="99"/>
      <c r="P33" s="99"/>
      <c r="Q33" s="99"/>
      <c r="R33" s="99"/>
      <c r="S33" s="99"/>
      <c r="T33" s="99"/>
      <c r="U33" s="99"/>
      <c r="V33" s="99"/>
      <c r="W33" s="99"/>
      <c r="X33" s="99"/>
      <c r="Y33" s="99"/>
    </row>
    <row r="34">
      <c r="A34" s="95" t="s">
        <v>209</v>
      </c>
      <c r="B34" s="96">
        <v>0.071</v>
      </c>
      <c r="C34" s="97">
        <v>1.0</v>
      </c>
      <c r="D34" s="99"/>
      <c r="E34" s="99"/>
      <c r="F34" s="99"/>
      <c r="G34" s="99"/>
      <c r="H34" s="99"/>
      <c r="I34" s="99"/>
      <c r="J34" s="99"/>
      <c r="K34" s="99"/>
      <c r="L34" s="99"/>
      <c r="M34" s="99"/>
      <c r="N34" s="99"/>
      <c r="O34" s="99"/>
      <c r="P34" s="99"/>
      <c r="Q34" s="99"/>
      <c r="R34" s="99"/>
      <c r="S34" s="99"/>
      <c r="T34" s="99"/>
      <c r="U34" s="99"/>
      <c r="V34" s="99"/>
      <c r="W34" s="99"/>
      <c r="X34" s="99"/>
      <c r="Y34" s="99"/>
    </row>
    <row r="35">
      <c r="A35" s="95" t="s">
        <v>207</v>
      </c>
      <c r="B35" s="96">
        <v>0.071</v>
      </c>
      <c r="C35" s="97">
        <v>1.0</v>
      </c>
      <c r="D35" s="99"/>
      <c r="E35" s="99"/>
      <c r="F35" s="99"/>
      <c r="G35" s="99"/>
      <c r="H35" s="99"/>
      <c r="I35" s="99"/>
      <c r="J35" s="99"/>
      <c r="K35" s="99"/>
      <c r="L35" s="99"/>
      <c r="M35" s="99"/>
      <c r="N35" s="99"/>
      <c r="O35" s="99"/>
      <c r="P35" s="99"/>
      <c r="Q35" s="99"/>
      <c r="R35" s="99"/>
      <c r="S35" s="99"/>
      <c r="T35" s="99"/>
      <c r="U35" s="99"/>
      <c r="V35" s="99"/>
      <c r="W35" s="99"/>
      <c r="X35" s="99"/>
      <c r="Y35" s="99"/>
    </row>
    <row r="36">
      <c r="A36" s="95" t="s">
        <v>171</v>
      </c>
      <c r="B36" s="96">
        <v>0.071</v>
      </c>
      <c r="C36" s="97">
        <v>1.0</v>
      </c>
      <c r="D36" s="99"/>
      <c r="E36" s="99"/>
      <c r="F36" s="99"/>
      <c r="G36" s="99"/>
      <c r="H36" s="99"/>
      <c r="I36" s="99"/>
      <c r="J36" s="99"/>
      <c r="K36" s="99"/>
      <c r="L36" s="99"/>
      <c r="M36" s="99"/>
      <c r="N36" s="99"/>
      <c r="O36" s="99"/>
      <c r="P36" s="99"/>
      <c r="Q36" s="99"/>
      <c r="R36" s="99"/>
      <c r="S36" s="99"/>
      <c r="T36" s="99"/>
      <c r="U36" s="99"/>
      <c r="V36" s="99"/>
      <c r="W36" s="99"/>
      <c r="X36" s="99"/>
      <c r="Y36" s="99"/>
    </row>
    <row r="37">
      <c r="A37" s="95" t="s">
        <v>172</v>
      </c>
      <c r="B37" s="96">
        <v>0.0</v>
      </c>
      <c r="C37" s="97">
        <v>0.0</v>
      </c>
      <c r="D37" s="99"/>
      <c r="E37" s="99"/>
      <c r="F37" s="99"/>
      <c r="G37" s="99"/>
      <c r="H37" s="99"/>
      <c r="I37" s="99"/>
      <c r="J37" s="99"/>
      <c r="K37" s="99"/>
      <c r="L37" s="99"/>
      <c r="M37" s="99"/>
      <c r="N37" s="99"/>
      <c r="O37" s="99"/>
      <c r="P37" s="99"/>
      <c r="Q37" s="99"/>
      <c r="R37" s="99"/>
      <c r="S37" s="99"/>
      <c r="T37" s="99"/>
      <c r="U37" s="99"/>
      <c r="V37" s="99"/>
      <c r="W37" s="99"/>
      <c r="X37" s="99"/>
      <c r="Y37" s="99"/>
    </row>
    <row r="38">
      <c r="A38" s="95" t="s">
        <v>170</v>
      </c>
      <c r="B38" s="96">
        <v>0.0</v>
      </c>
      <c r="C38" s="97">
        <v>0.0</v>
      </c>
      <c r="D38" s="99"/>
      <c r="E38" s="99"/>
      <c r="F38" s="99"/>
      <c r="G38" s="99"/>
      <c r="H38" s="99"/>
      <c r="I38" s="99"/>
      <c r="J38" s="99"/>
      <c r="K38" s="99"/>
      <c r="L38" s="99"/>
      <c r="M38" s="99"/>
      <c r="N38" s="99"/>
      <c r="O38" s="99"/>
      <c r="P38" s="99"/>
      <c r="Q38" s="99"/>
      <c r="R38" s="99"/>
      <c r="S38" s="99"/>
      <c r="T38" s="99"/>
      <c r="U38" s="99"/>
      <c r="V38" s="99"/>
      <c r="W38" s="99"/>
      <c r="X38" s="99"/>
      <c r="Y38" s="99"/>
    </row>
    <row r="39">
      <c r="A39" s="95" t="s">
        <v>206</v>
      </c>
      <c r="B39" s="96">
        <v>0.0</v>
      </c>
      <c r="C39" s="97">
        <v>0.0</v>
      </c>
      <c r="D39" s="99"/>
      <c r="E39" s="99"/>
      <c r="F39" s="99"/>
      <c r="G39" s="99"/>
      <c r="H39" s="99"/>
      <c r="I39" s="99"/>
      <c r="J39" s="99"/>
      <c r="K39" s="99"/>
      <c r="L39" s="99"/>
      <c r="M39" s="99"/>
      <c r="N39" s="99"/>
      <c r="O39" s="99"/>
      <c r="P39" s="99"/>
      <c r="Q39" s="99"/>
      <c r="R39" s="99"/>
      <c r="S39" s="99"/>
      <c r="T39" s="99"/>
      <c r="U39" s="99"/>
      <c r="V39" s="99"/>
      <c r="W39" s="99"/>
      <c r="X39" s="99"/>
      <c r="Y39" s="99"/>
    </row>
    <row r="40">
      <c r="A40" s="95" t="s">
        <v>192</v>
      </c>
      <c r="B40" s="96">
        <v>0.0</v>
      </c>
      <c r="C40" s="97">
        <v>0.0</v>
      </c>
      <c r="D40" s="99"/>
      <c r="E40" s="99"/>
      <c r="F40" s="99"/>
      <c r="G40" s="99"/>
      <c r="H40" s="99"/>
      <c r="I40" s="99"/>
      <c r="J40" s="99"/>
      <c r="K40" s="99"/>
      <c r="L40" s="99"/>
      <c r="M40" s="99"/>
      <c r="N40" s="99"/>
      <c r="O40" s="99"/>
      <c r="P40" s="99"/>
      <c r="Q40" s="99"/>
      <c r="R40" s="99"/>
      <c r="S40" s="99"/>
      <c r="T40" s="99"/>
      <c r="U40" s="99"/>
      <c r="V40" s="99"/>
      <c r="W40" s="99"/>
      <c r="X40" s="99"/>
      <c r="Y40" s="99"/>
    </row>
    <row r="41">
      <c r="A41" s="95" t="s">
        <v>199</v>
      </c>
      <c r="B41" s="96">
        <v>0.0</v>
      </c>
      <c r="C41" s="97">
        <v>0.0</v>
      </c>
      <c r="D41" s="99"/>
      <c r="E41" s="99"/>
      <c r="F41" s="99"/>
      <c r="G41" s="99"/>
      <c r="H41" s="99"/>
      <c r="I41" s="99"/>
      <c r="J41" s="99"/>
      <c r="K41" s="99"/>
      <c r="L41" s="99"/>
      <c r="M41" s="99"/>
      <c r="N41" s="99"/>
      <c r="O41" s="99"/>
      <c r="P41" s="99"/>
      <c r="Q41" s="99"/>
      <c r="R41" s="99"/>
      <c r="S41" s="99"/>
      <c r="T41" s="99"/>
      <c r="U41" s="99"/>
      <c r="V41" s="99"/>
      <c r="W41" s="99"/>
      <c r="X41" s="99"/>
      <c r="Y41" s="99"/>
    </row>
    <row r="42">
      <c r="A42" s="95" t="s">
        <v>208</v>
      </c>
      <c r="B42" s="96">
        <v>0.0</v>
      </c>
      <c r="C42" s="97">
        <v>0.0</v>
      </c>
      <c r="D42" s="99"/>
      <c r="E42" s="99"/>
      <c r="F42" s="99"/>
      <c r="G42" s="99"/>
      <c r="H42" s="99"/>
      <c r="I42" s="99"/>
      <c r="J42" s="99"/>
      <c r="K42" s="99"/>
      <c r="L42" s="99"/>
      <c r="M42" s="99"/>
      <c r="N42" s="99"/>
      <c r="O42" s="99"/>
      <c r="P42" s="99"/>
      <c r="Q42" s="99"/>
      <c r="R42" s="99"/>
      <c r="S42" s="99"/>
      <c r="T42" s="99"/>
      <c r="U42" s="99"/>
      <c r="V42" s="99"/>
      <c r="W42" s="99"/>
      <c r="X42" s="99"/>
      <c r="Y42" s="99"/>
    </row>
    <row r="43">
      <c r="B43" s="100"/>
    </row>
    <row r="44">
      <c r="B44" s="100"/>
    </row>
    <row r="45">
      <c r="B45" s="100"/>
    </row>
    <row r="46">
      <c r="B46" s="100"/>
    </row>
    <row r="47">
      <c r="B47" s="100"/>
    </row>
    <row r="48">
      <c r="B48" s="100"/>
    </row>
    <row r="49">
      <c r="B49" s="100"/>
    </row>
    <row r="50">
      <c r="B50" s="100"/>
    </row>
    <row r="51">
      <c r="B51" s="100"/>
    </row>
    <row r="52">
      <c r="B52" s="100"/>
    </row>
    <row r="53">
      <c r="B53" s="100"/>
    </row>
    <row r="54">
      <c r="B54" s="100"/>
    </row>
    <row r="55">
      <c r="B55" s="100"/>
    </row>
    <row r="56">
      <c r="B56" s="100"/>
    </row>
    <row r="57">
      <c r="B57" s="100"/>
    </row>
    <row r="58">
      <c r="B58" s="100"/>
    </row>
    <row r="59">
      <c r="B59" s="100"/>
    </row>
    <row r="60">
      <c r="B60" s="100"/>
    </row>
    <row r="61">
      <c r="B61" s="100"/>
    </row>
    <row r="62">
      <c r="B62" s="100"/>
    </row>
    <row r="63">
      <c r="B63" s="100"/>
    </row>
    <row r="64">
      <c r="B64" s="100"/>
    </row>
    <row r="65">
      <c r="B65" s="100"/>
    </row>
    <row r="66">
      <c r="B66" s="100"/>
    </row>
    <row r="67">
      <c r="B67" s="100"/>
    </row>
    <row r="68">
      <c r="B68" s="100"/>
    </row>
    <row r="69">
      <c r="B69" s="100"/>
    </row>
    <row r="70">
      <c r="B70" s="100"/>
    </row>
    <row r="71">
      <c r="B71" s="100"/>
    </row>
    <row r="72">
      <c r="B72" s="100"/>
    </row>
    <row r="73">
      <c r="B73" s="100"/>
    </row>
    <row r="74">
      <c r="B74" s="100"/>
    </row>
    <row r="75">
      <c r="B75" s="100"/>
    </row>
    <row r="76">
      <c r="B76" s="100"/>
    </row>
    <row r="77">
      <c r="B77" s="100"/>
    </row>
    <row r="78">
      <c r="B78" s="100"/>
    </row>
    <row r="79">
      <c r="B79" s="100"/>
    </row>
    <row r="80">
      <c r="B80" s="100"/>
    </row>
    <row r="81">
      <c r="B81" s="100"/>
    </row>
    <row r="82">
      <c r="B82" s="100"/>
    </row>
    <row r="83">
      <c r="B83" s="100"/>
    </row>
    <row r="84">
      <c r="B84" s="100"/>
    </row>
    <row r="85">
      <c r="B85" s="100"/>
    </row>
    <row r="86">
      <c r="B86" s="100"/>
    </row>
    <row r="87">
      <c r="B87" s="100"/>
    </row>
    <row r="88">
      <c r="B88" s="100"/>
    </row>
    <row r="89">
      <c r="B89" s="100"/>
    </row>
    <row r="90">
      <c r="B90" s="100"/>
    </row>
    <row r="91">
      <c r="B91" s="100"/>
    </row>
    <row r="92">
      <c r="B92" s="100"/>
    </row>
    <row r="93">
      <c r="B93" s="100"/>
    </row>
    <row r="94">
      <c r="B94" s="100"/>
    </row>
    <row r="95">
      <c r="B95" s="100"/>
    </row>
    <row r="96">
      <c r="B96" s="100"/>
    </row>
    <row r="97">
      <c r="B97" s="100"/>
    </row>
    <row r="98">
      <c r="B98" s="100"/>
    </row>
    <row r="99">
      <c r="B99" s="100"/>
    </row>
    <row r="100">
      <c r="B100" s="100"/>
    </row>
    <row r="101">
      <c r="B101" s="100"/>
    </row>
    <row r="102">
      <c r="B102" s="100"/>
    </row>
    <row r="103">
      <c r="B103" s="100"/>
    </row>
    <row r="104">
      <c r="B104" s="100"/>
    </row>
    <row r="105">
      <c r="B105" s="100"/>
    </row>
    <row r="106">
      <c r="B106" s="100"/>
    </row>
    <row r="107">
      <c r="B107" s="100"/>
    </row>
    <row r="108">
      <c r="B108" s="100"/>
    </row>
    <row r="109">
      <c r="B109" s="100"/>
    </row>
    <row r="110">
      <c r="B110" s="100"/>
    </row>
    <row r="111">
      <c r="B111" s="100"/>
    </row>
    <row r="112">
      <c r="B112" s="100"/>
    </row>
    <row r="113">
      <c r="B113" s="100"/>
    </row>
    <row r="114">
      <c r="B114" s="100"/>
    </row>
    <row r="115">
      <c r="B115" s="100"/>
    </row>
    <row r="116">
      <c r="B116" s="100"/>
    </row>
    <row r="117">
      <c r="B117" s="100"/>
    </row>
    <row r="118">
      <c r="B118" s="100"/>
    </row>
    <row r="119">
      <c r="B119" s="100"/>
    </row>
    <row r="120">
      <c r="B120" s="100"/>
    </row>
    <row r="121">
      <c r="B121" s="100"/>
    </row>
    <row r="122">
      <c r="B122" s="100"/>
    </row>
    <row r="123">
      <c r="B123" s="100"/>
    </row>
    <row r="124">
      <c r="B124" s="100"/>
    </row>
    <row r="125">
      <c r="B125" s="100"/>
    </row>
    <row r="126">
      <c r="B126" s="100"/>
    </row>
    <row r="127">
      <c r="B127" s="100"/>
    </row>
    <row r="128">
      <c r="B128" s="100"/>
    </row>
    <row r="129">
      <c r="B129" s="100"/>
    </row>
    <row r="130">
      <c r="B130" s="100"/>
    </row>
    <row r="131">
      <c r="B131" s="100"/>
    </row>
    <row r="132">
      <c r="B132" s="100"/>
    </row>
    <row r="133">
      <c r="B133" s="100"/>
    </row>
    <row r="134">
      <c r="B134" s="100"/>
    </row>
    <row r="135">
      <c r="B135" s="100"/>
    </row>
    <row r="136">
      <c r="B136" s="100"/>
    </row>
    <row r="137">
      <c r="B137" s="100"/>
    </row>
    <row r="138">
      <c r="B138" s="100"/>
    </row>
    <row r="139">
      <c r="B139" s="100"/>
    </row>
    <row r="140">
      <c r="B140" s="100"/>
    </row>
    <row r="141">
      <c r="B141" s="100"/>
    </row>
    <row r="142">
      <c r="B142" s="100"/>
    </row>
    <row r="143">
      <c r="B143" s="100"/>
    </row>
    <row r="144">
      <c r="B144" s="100"/>
    </row>
    <row r="145">
      <c r="B145" s="100"/>
    </row>
    <row r="146">
      <c r="B146" s="100"/>
    </row>
    <row r="147">
      <c r="B147" s="100"/>
    </row>
    <row r="148">
      <c r="B148" s="100"/>
    </row>
    <row r="149">
      <c r="B149" s="100"/>
    </row>
    <row r="150">
      <c r="B150" s="100"/>
    </row>
    <row r="151">
      <c r="B151" s="100"/>
    </row>
    <row r="152">
      <c r="B152" s="100"/>
    </row>
    <row r="153">
      <c r="B153" s="100"/>
    </row>
    <row r="154">
      <c r="B154" s="100"/>
    </row>
    <row r="155">
      <c r="B155" s="100"/>
    </row>
    <row r="156">
      <c r="B156" s="100"/>
    </row>
    <row r="157">
      <c r="B157" s="100"/>
    </row>
    <row r="158">
      <c r="B158" s="100"/>
    </row>
    <row r="159">
      <c r="B159" s="100"/>
    </row>
    <row r="160">
      <c r="B160" s="100"/>
    </row>
    <row r="161">
      <c r="B161" s="100"/>
    </row>
    <row r="162">
      <c r="B162" s="100"/>
    </row>
    <row r="163">
      <c r="B163" s="100"/>
    </row>
    <row r="164">
      <c r="B164" s="100"/>
    </row>
    <row r="165">
      <c r="B165" s="100"/>
    </row>
    <row r="166">
      <c r="B166" s="100"/>
    </row>
    <row r="167">
      <c r="B167" s="100"/>
    </row>
    <row r="168">
      <c r="B168" s="100"/>
    </row>
    <row r="169">
      <c r="B169" s="100"/>
    </row>
    <row r="170">
      <c r="B170" s="100"/>
    </row>
    <row r="171">
      <c r="B171" s="100"/>
    </row>
    <row r="172">
      <c r="B172" s="100"/>
    </row>
    <row r="173">
      <c r="B173" s="100"/>
    </row>
    <row r="174">
      <c r="B174" s="100"/>
    </row>
    <row r="175">
      <c r="B175" s="100"/>
    </row>
    <row r="176">
      <c r="B176" s="100"/>
    </row>
    <row r="177">
      <c r="B177" s="100"/>
    </row>
    <row r="178">
      <c r="B178" s="100"/>
    </row>
    <row r="179">
      <c r="B179" s="100"/>
    </row>
    <row r="180">
      <c r="B180" s="100"/>
    </row>
    <row r="181">
      <c r="B181" s="100"/>
    </row>
    <row r="182">
      <c r="B182" s="100"/>
    </row>
    <row r="183">
      <c r="B183" s="100"/>
    </row>
    <row r="184">
      <c r="B184" s="100"/>
    </row>
    <row r="185">
      <c r="B185" s="100"/>
    </row>
    <row r="186">
      <c r="B186" s="100"/>
    </row>
    <row r="187">
      <c r="B187" s="100"/>
    </row>
    <row r="188">
      <c r="B188" s="100"/>
    </row>
    <row r="189">
      <c r="B189" s="100"/>
    </row>
    <row r="190">
      <c r="B190" s="100"/>
    </row>
    <row r="191">
      <c r="B191" s="100"/>
    </row>
    <row r="192">
      <c r="B192" s="100"/>
    </row>
    <row r="193">
      <c r="B193" s="100"/>
    </row>
    <row r="194">
      <c r="B194" s="100"/>
    </row>
    <row r="195">
      <c r="B195" s="100"/>
    </row>
    <row r="196">
      <c r="B196" s="100"/>
    </row>
    <row r="197">
      <c r="B197" s="100"/>
    </row>
    <row r="198">
      <c r="B198" s="100"/>
    </row>
    <row r="199">
      <c r="B199" s="100"/>
    </row>
    <row r="200">
      <c r="B200" s="100"/>
    </row>
    <row r="201">
      <c r="B201" s="100"/>
    </row>
    <row r="202">
      <c r="B202" s="100"/>
    </row>
    <row r="203">
      <c r="B203" s="100"/>
    </row>
    <row r="204">
      <c r="B204" s="100"/>
    </row>
    <row r="205">
      <c r="B205" s="100"/>
    </row>
    <row r="206">
      <c r="B206" s="100"/>
    </row>
    <row r="207">
      <c r="B207" s="100"/>
    </row>
    <row r="208">
      <c r="B208" s="100"/>
    </row>
    <row r="209">
      <c r="B209" s="100"/>
    </row>
    <row r="210">
      <c r="B210" s="100"/>
    </row>
    <row r="211">
      <c r="B211" s="100"/>
    </row>
    <row r="212">
      <c r="B212" s="100"/>
    </row>
    <row r="213">
      <c r="B213" s="100"/>
    </row>
    <row r="214">
      <c r="B214" s="100"/>
    </row>
    <row r="215">
      <c r="B215" s="100"/>
    </row>
    <row r="216">
      <c r="B216" s="100"/>
    </row>
    <row r="217">
      <c r="B217" s="100"/>
    </row>
    <row r="218">
      <c r="B218" s="100"/>
    </row>
    <row r="219">
      <c r="B219" s="100"/>
    </row>
    <row r="220">
      <c r="B220" s="100"/>
    </row>
    <row r="221">
      <c r="B221" s="100"/>
    </row>
    <row r="222">
      <c r="B222" s="100"/>
    </row>
    <row r="223">
      <c r="B223" s="100"/>
    </row>
    <row r="224">
      <c r="B224" s="100"/>
    </row>
    <row r="225">
      <c r="B225" s="100"/>
    </row>
    <row r="226">
      <c r="B226" s="100"/>
    </row>
    <row r="227">
      <c r="B227" s="100"/>
    </row>
    <row r="228">
      <c r="B228" s="100"/>
    </row>
    <row r="229">
      <c r="B229" s="100"/>
    </row>
    <row r="230">
      <c r="B230" s="100"/>
    </row>
    <row r="231">
      <c r="B231" s="100"/>
    </row>
    <row r="232">
      <c r="B232" s="100"/>
    </row>
    <row r="233">
      <c r="B233" s="100"/>
    </row>
    <row r="234">
      <c r="B234" s="100"/>
    </row>
    <row r="235">
      <c r="B235" s="100"/>
    </row>
    <row r="236">
      <c r="B236" s="100"/>
    </row>
    <row r="237">
      <c r="B237" s="100"/>
    </row>
    <row r="238">
      <c r="B238" s="100"/>
    </row>
    <row r="239">
      <c r="B239" s="100"/>
    </row>
    <row r="240">
      <c r="B240" s="100"/>
    </row>
    <row r="241">
      <c r="B241" s="100"/>
    </row>
    <row r="242">
      <c r="B242" s="100"/>
    </row>
    <row r="243">
      <c r="B243" s="100"/>
    </row>
    <row r="244">
      <c r="B244" s="100"/>
    </row>
    <row r="245">
      <c r="B245" s="100"/>
    </row>
    <row r="246">
      <c r="B246" s="100"/>
    </row>
    <row r="247">
      <c r="B247" s="100"/>
    </row>
    <row r="248">
      <c r="B248" s="100"/>
    </row>
    <row r="249">
      <c r="B249" s="100"/>
    </row>
    <row r="250">
      <c r="B250" s="100"/>
    </row>
    <row r="251">
      <c r="B251" s="100"/>
    </row>
    <row r="252">
      <c r="B252" s="100"/>
    </row>
    <row r="253">
      <c r="B253" s="100"/>
    </row>
    <row r="254">
      <c r="B254" s="100"/>
    </row>
    <row r="255">
      <c r="B255" s="100"/>
    </row>
    <row r="256">
      <c r="B256" s="100"/>
    </row>
    <row r="257">
      <c r="B257" s="100"/>
    </row>
    <row r="258">
      <c r="B258" s="100"/>
    </row>
    <row r="259">
      <c r="B259" s="100"/>
    </row>
    <row r="260">
      <c r="B260" s="100"/>
    </row>
    <row r="261">
      <c r="B261" s="100"/>
    </row>
    <row r="262">
      <c r="B262" s="100"/>
    </row>
    <row r="263">
      <c r="B263" s="100"/>
    </row>
    <row r="264">
      <c r="B264" s="100"/>
    </row>
    <row r="265">
      <c r="B265" s="100"/>
    </row>
    <row r="266">
      <c r="B266" s="100"/>
    </row>
    <row r="267">
      <c r="B267" s="100"/>
    </row>
    <row r="268">
      <c r="B268" s="100"/>
    </row>
    <row r="269">
      <c r="B269" s="100"/>
    </row>
    <row r="270">
      <c r="B270" s="100"/>
    </row>
    <row r="271">
      <c r="B271" s="100"/>
    </row>
    <row r="272">
      <c r="B272" s="100"/>
    </row>
    <row r="273">
      <c r="B273" s="100"/>
    </row>
    <row r="274">
      <c r="B274" s="100"/>
    </row>
    <row r="275">
      <c r="B275" s="100"/>
    </row>
    <row r="276">
      <c r="B276" s="100"/>
    </row>
    <row r="277">
      <c r="B277" s="100"/>
    </row>
    <row r="278">
      <c r="B278" s="100"/>
    </row>
    <row r="279">
      <c r="B279" s="100"/>
    </row>
    <row r="280">
      <c r="B280" s="100"/>
    </row>
    <row r="281">
      <c r="B281" s="100"/>
    </row>
    <row r="282">
      <c r="B282" s="100"/>
    </row>
    <row r="283">
      <c r="B283" s="100"/>
    </row>
    <row r="284">
      <c r="B284" s="100"/>
    </row>
    <row r="285">
      <c r="B285" s="100"/>
    </row>
    <row r="286">
      <c r="B286" s="100"/>
    </row>
    <row r="287">
      <c r="B287" s="100"/>
    </row>
    <row r="288">
      <c r="B288" s="100"/>
    </row>
    <row r="289">
      <c r="B289" s="100"/>
    </row>
    <row r="290">
      <c r="B290" s="100"/>
    </row>
    <row r="291">
      <c r="B291" s="100"/>
    </row>
    <row r="292">
      <c r="B292" s="100"/>
    </row>
    <row r="293">
      <c r="B293" s="100"/>
    </row>
    <row r="294">
      <c r="B294" s="100"/>
    </row>
    <row r="295">
      <c r="B295" s="100"/>
    </row>
    <row r="296">
      <c r="B296" s="100"/>
    </row>
    <row r="297">
      <c r="B297" s="100"/>
    </row>
    <row r="298">
      <c r="B298" s="100"/>
    </row>
    <row r="299">
      <c r="B299" s="100"/>
    </row>
    <row r="300">
      <c r="B300" s="100"/>
    </row>
    <row r="301">
      <c r="B301" s="100"/>
    </row>
    <row r="302">
      <c r="B302" s="100"/>
    </row>
    <row r="303">
      <c r="B303" s="100"/>
    </row>
    <row r="304">
      <c r="B304" s="100"/>
    </row>
    <row r="305">
      <c r="B305" s="100"/>
    </row>
    <row r="306">
      <c r="B306" s="100"/>
    </row>
    <row r="307">
      <c r="B307" s="100"/>
    </row>
    <row r="308">
      <c r="B308" s="100"/>
    </row>
    <row r="309">
      <c r="B309" s="100"/>
    </row>
    <row r="310">
      <c r="B310" s="100"/>
    </row>
    <row r="311">
      <c r="B311" s="100"/>
    </row>
    <row r="312">
      <c r="B312" s="100"/>
    </row>
    <row r="313">
      <c r="B313" s="100"/>
    </row>
    <row r="314">
      <c r="B314" s="100"/>
    </row>
    <row r="315">
      <c r="B315" s="100"/>
    </row>
    <row r="316">
      <c r="B316" s="100"/>
    </row>
    <row r="317">
      <c r="B317" s="100"/>
    </row>
    <row r="318">
      <c r="B318" s="100"/>
    </row>
    <row r="319">
      <c r="B319" s="100"/>
    </row>
    <row r="320">
      <c r="B320" s="100"/>
    </row>
    <row r="321">
      <c r="B321" s="100"/>
    </row>
    <row r="322">
      <c r="B322" s="100"/>
    </row>
    <row r="323">
      <c r="B323" s="100"/>
    </row>
    <row r="324">
      <c r="B324" s="100"/>
    </row>
    <row r="325">
      <c r="B325" s="100"/>
    </row>
    <row r="326">
      <c r="B326" s="100"/>
    </row>
    <row r="327">
      <c r="B327" s="100"/>
    </row>
    <row r="328">
      <c r="B328" s="100"/>
    </row>
    <row r="329">
      <c r="B329" s="100"/>
    </row>
    <row r="330">
      <c r="B330" s="100"/>
    </row>
    <row r="331">
      <c r="B331" s="100"/>
    </row>
    <row r="332">
      <c r="B332" s="100"/>
    </row>
    <row r="333">
      <c r="B333" s="100"/>
    </row>
    <row r="334">
      <c r="B334" s="100"/>
    </row>
    <row r="335">
      <c r="B335" s="100"/>
    </row>
    <row r="336">
      <c r="B336" s="100"/>
    </row>
    <row r="337">
      <c r="B337" s="100"/>
    </row>
    <row r="338">
      <c r="B338" s="100"/>
    </row>
    <row r="339">
      <c r="B339" s="100"/>
    </row>
    <row r="340">
      <c r="B340" s="100"/>
    </row>
    <row r="341">
      <c r="B341" s="100"/>
    </row>
    <row r="342">
      <c r="B342" s="100"/>
    </row>
    <row r="343">
      <c r="B343" s="100"/>
    </row>
    <row r="344">
      <c r="B344" s="100"/>
    </row>
    <row r="345">
      <c r="B345" s="100"/>
    </row>
    <row r="346">
      <c r="B346" s="100"/>
    </row>
    <row r="347">
      <c r="B347" s="100"/>
    </row>
    <row r="348">
      <c r="B348" s="100"/>
    </row>
    <row r="349">
      <c r="B349" s="100"/>
    </row>
    <row r="350">
      <c r="B350" s="100"/>
    </row>
    <row r="351">
      <c r="B351" s="100"/>
    </row>
    <row r="352">
      <c r="B352" s="100"/>
    </row>
    <row r="353">
      <c r="B353" s="100"/>
    </row>
    <row r="354">
      <c r="B354" s="100"/>
    </row>
    <row r="355">
      <c r="B355" s="100"/>
    </row>
    <row r="356">
      <c r="B356" s="100"/>
    </row>
    <row r="357">
      <c r="B357" s="100"/>
    </row>
    <row r="358">
      <c r="B358" s="100"/>
    </row>
    <row r="359">
      <c r="B359" s="100"/>
    </row>
    <row r="360">
      <c r="B360" s="100"/>
    </row>
    <row r="361">
      <c r="B361" s="100"/>
    </row>
    <row r="362">
      <c r="B362" s="100"/>
    </row>
    <row r="363">
      <c r="B363" s="100"/>
    </row>
    <row r="364">
      <c r="B364" s="100"/>
    </row>
    <row r="365">
      <c r="B365" s="100"/>
    </row>
    <row r="366">
      <c r="B366" s="100"/>
    </row>
    <row r="367">
      <c r="B367" s="100"/>
    </row>
    <row r="368">
      <c r="B368" s="100"/>
    </row>
    <row r="369">
      <c r="B369" s="100"/>
    </row>
    <row r="370">
      <c r="B370" s="100"/>
    </row>
    <row r="371">
      <c r="B371" s="100"/>
    </row>
    <row r="372">
      <c r="B372" s="100"/>
    </row>
    <row r="373">
      <c r="B373" s="100"/>
    </row>
    <row r="374">
      <c r="B374" s="100"/>
    </row>
    <row r="375">
      <c r="B375" s="100"/>
    </row>
    <row r="376">
      <c r="B376" s="100"/>
    </row>
    <row r="377">
      <c r="B377" s="100"/>
    </row>
    <row r="378">
      <c r="B378" s="100"/>
    </row>
    <row r="379">
      <c r="B379" s="100"/>
    </row>
    <row r="380">
      <c r="B380" s="100"/>
    </row>
    <row r="381">
      <c r="B381" s="100"/>
    </row>
    <row r="382">
      <c r="B382" s="100"/>
    </row>
    <row r="383">
      <c r="B383" s="100"/>
    </row>
    <row r="384">
      <c r="B384" s="100"/>
    </row>
    <row r="385">
      <c r="B385" s="100"/>
    </row>
    <row r="386">
      <c r="B386" s="100"/>
    </row>
    <row r="387">
      <c r="B387" s="100"/>
    </row>
    <row r="388">
      <c r="B388" s="100"/>
    </row>
    <row r="389">
      <c r="B389" s="100"/>
    </row>
    <row r="390">
      <c r="B390" s="100"/>
    </row>
    <row r="391">
      <c r="B391" s="100"/>
    </row>
    <row r="392">
      <c r="B392" s="100"/>
    </row>
    <row r="393">
      <c r="B393" s="100"/>
    </row>
    <row r="394">
      <c r="B394" s="100"/>
    </row>
    <row r="395">
      <c r="B395" s="100"/>
    </row>
    <row r="396">
      <c r="B396" s="100"/>
    </row>
    <row r="397">
      <c r="B397" s="100"/>
    </row>
    <row r="398">
      <c r="B398" s="100"/>
    </row>
    <row r="399">
      <c r="B399" s="100"/>
    </row>
    <row r="400">
      <c r="B400" s="100"/>
    </row>
    <row r="401">
      <c r="B401" s="100"/>
    </row>
    <row r="402">
      <c r="B402" s="100"/>
    </row>
    <row r="403">
      <c r="B403" s="100"/>
    </row>
    <row r="404">
      <c r="B404" s="100"/>
    </row>
    <row r="405">
      <c r="B405" s="100"/>
    </row>
    <row r="406">
      <c r="B406" s="100"/>
    </row>
    <row r="407">
      <c r="B407" s="100"/>
    </row>
    <row r="408">
      <c r="B408" s="100"/>
    </row>
    <row r="409">
      <c r="B409" s="100"/>
    </row>
    <row r="410">
      <c r="B410" s="100"/>
    </row>
    <row r="411">
      <c r="B411" s="100"/>
    </row>
    <row r="412">
      <c r="B412" s="100"/>
    </row>
    <row r="413">
      <c r="B413" s="100"/>
    </row>
    <row r="414">
      <c r="B414" s="100"/>
    </row>
    <row r="415">
      <c r="B415" s="100"/>
    </row>
    <row r="416">
      <c r="B416" s="100"/>
    </row>
    <row r="417">
      <c r="B417" s="100"/>
    </row>
    <row r="418">
      <c r="B418" s="100"/>
    </row>
    <row r="419">
      <c r="B419" s="100"/>
    </row>
    <row r="420">
      <c r="B420" s="100"/>
    </row>
    <row r="421">
      <c r="B421" s="100"/>
    </row>
    <row r="422">
      <c r="B422" s="100"/>
    </row>
    <row r="423">
      <c r="B423" s="100"/>
    </row>
    <row r="424">
      <c r="B424" s="100"/>
    </row>
    <row r="425">
      <c r="B425" s="100"/>
    </row>
    <row r="426">
      <c r="B426" s="100"/>
    </row>
    <row r="427">
      <c r="B427" s="100"/>
    </row>
    <row r="428">
      <c r="B428" s="100"/>
    </row>
    <row r="429">
      <c r="B429" s="100"/>
    </row>
    <row r="430">
      <c r="B430" s="100"/>
    </row>
    <row r="431">
      <c r="B431" s="100"/>
    </row>
    <row r="432">
      <c r="B432" s="100"/>
    </row>
    <row r="433">
      <c r="B433" s="100"/>
    </row>
    <row r="434">
      <c r="B434" s="100"/>
    </row>
    <row r="435">
      <c r="B435" s="100"/>
    </row>
    <row r="436">
      <c r="B436" s="100"/>
    </row>
    <row r="437">
      <c r="B437" s="100"/>
    </row>
    <row r="438">
      <c r="B438" s="100"/>
    </row>
    <row r="439">
      <c r="B439" s="100"/>
    </row>
    <row r="440">
      <c r="B440" s="100"/>
    </row>
    <row r="441">
      <c r="B441" s="100"/>
    </row>
    <row r="442">
      <c r="B442" s="100"/>
    </row>
    <row r="443">
      <c r="B443" s="100"/>
    </row>
    <row r="444">
      <c r="B444" s="100"/>
    </row>
    <row r="445">
      <c r="B445" s="100"/>
    </row>
    <row r="446">
      <c r="B446" s="100"/>
    </row>
    <row r="447">
      <c r="B447" s="100"/>
    </row>
    <row r="448">
      <c r="B448" s="100"/>
    </row>
    <row r="449">
      <c r="B449" s="100"/>
    </row>
    <row r="450">
      <c r="B450" s="100"/>
    </row>
    <row r="451">
      <c r="B451" s="100"/>
    </row>
    <row r="452">
      <c r="B452" s="100"/>
    </row>
    <row r="453">
      <c r="B453" s="100"/>
    </row>
    <row r="454">
      <c r="B454" s="100"/>
    </row>
    <row r="455">
      <c r="B455" s="100"/>
    </row>
    <row r="456">
      <c r="B456" s="100"/>
    </row>
    <row r="457">
      <c r="B457" s="100"/>
    </row>
    <row r="458">
      <c r="B458" s="100"/>
    </row>
    <row r="459">
      <c r="B459" s="100"/>
    </row>
    <row r="460">
      <c r="B460" s="100"/>
    </row>
    <row r="461">
      <c r="B461" s="100"/>
    </row>
    <row r="462">
      <c r="B462" s="100"/>
    </row>
    <row r="463">
      <c r="B463" s="100"/>
    </row>
    <row r="464">
      <c r="B464" s="100"/>
    </row>
    <row r="465">
      <c r="B465" s="100"/>
    </row>
    <row r="466">
      <c r="B466" s="100"/>
    </row>
    <row r="467">
      <c r="B467" s="100"/>
    </row>
    <row r="468">
      <c r="B468" s="100"/>
    </row>
    <row r="469">
      <c r="B469" s="100"/>
    </row>
    <row r="470">
      <c r="B470" s="100"/>
    </row>
    <row r="471">
      <c r="B471" s="100"/>
    </row>
    <row r="472">
      <c r="B472" s="100"/>
    </row>
    <row r="473">
      <c r="B473" s="100"/>
    </row>
    <row r="474">
      <c r="B474" s="100"/>
    </row>
    <row r="475">
      <c r="B475" s="100"/>
    </row>
    <row r="476">
      <c r="B476" s="100"/>
    </row>
    <row r="477">
      <c r="B477" s="100"/>
    </row>
    <row r="478">
      <c r="B478" s="100"/>
    </row>
    <row r="479">
      <c r="B479" s="100"/>
    </row>
    <row r="480">
      <c r="B480" s="100"/>
    </row>
    <row r="481">
      <c r="B481" s="100"/>
    </row>
    <row r="482">
      <c r="B482" s="100"/>
    </row>
    <row r="483">
      <c r="B483" s="100"/>
    </row>
    <row r="484">
      <c r="B484" s="100"/>
    </row>
    <row r="485">
      <c r="B485" s="100"/>
    </row>
    <row r="486">
      <c r="B486" s="100"/>
    </row>
    <row r="487">
      <c r="B487" s="100"/>
    </row>
    <row r="488">
      <c r="B488" s="100"/>
    </row>
    <row r="489">
      <c r="B489" s="100"/>
    </row>
    <row r="490">
      <c r="B490" s="100"/>
    </row>
    <row r="491">
      <c r="B491" s="100"/>
    </row>
    <row r="492">
      <c r="B492" s="100"/>
    </row>
    <row r="493">
      <c r="B493" s="100"/>
    </row>
    <row r="494">
      <c r="B494" s="100"/>
    </row>
    <row r="495">
      <c r="B495" s="100"/>
    </row>
    <row r="496">
      <c r="B496" s="100"/>
    </row>
    <row r="497">
      <c r="B497" s="100"/>
    </row>
    <row r="498">
      <c r="B498" s="100"/>
    </row>
    <row r="499">
      <c r="B499" s="100"/>
    </row>
    <row r="500">
      <c r="B500" s="100"/>
    </row>
    <row r="501">
      <c r="B501" s="100"/>
    </row>
    <row r="502">
      <c r="B502" s="100"/>
    </row>
    <row r="503">
      <c r="B503" s="100"/>
    </row>
    <row r="504">
      <c r="B504" s="100"/>
    </row>
    <row r="505">
      <c r="B505" s="100"/>
    </row>
    <row r="506">
      <c r="B506" s="100"/>
    </row>
    <row r="507">
      <c r="B507" s="100"/>
    </row>
    <row r="508">
      <c r="B508" s="100"/>
    </row>
    <row r="509">
      <c r="B509" s="100"/>
    </row>
    <row r="510">
      <c r="B510" s="100"/>
    </row>
    <row r="511">
      <c r="B511" s="100"/>
    </row>
    <row r="512">
      <c r="B512" s="100"/>
    </row>
    <row r="513">
      <c r="B513" s="100"/>
    </row>
    <row r="514">
      <c r="B514" s="100"/>
    </row>
    <row r="515">
      <c r="B515" s="100"/>
    </row>
    <row r="516">
      <c r="B516" s="100"/>
    </row>
    <row r="517">
      <c r="B517" s="100"/>
    </row>
    <row r="518">
      <c r="B518" s="100"/>
    </row>
    <row r="519">
      <c r="B519" s="100"/>
    </row>
    <row r="520">
      <c r="B520" s="100"/>
    </row>
    <row r="521">
      <c r="B521" s="100"/>
    </row>
    <row r="522">
      <c r="B522" s="100"/>
    </row>
    <row r="523">
      <c r="B523" s="100"/>
    </row>
    <row r="524">
      <c r="B524" s="100"/>
    </row>
    <row r="525">
      <c r="B525" s="100"/>
    </row>
    <row r="526">
      <c r="B526" s="100"/>
    </row>
    <row r="527">
      <c r="B527" s="100"/>
    </row>
    <row r="528">
      <c r="B528" s="100"/>
    </row>
    <row r="529">
      <c r="B529" s="100"/>
    </row>
    <row r="530">
      <c r="B530" s="100"/>
    </row>
    <row r="531">
      <c r="B531" s="100"/>
    </row>
    <row r="532">
      <c r="B532" s="100"/>
    </row>
    <row r="533">
      <c r="B533" s="100"/>
    </row>
    <row r="534">
      <c r="B534" s="100"/>
    </row>
    <row r="535">
      <c r="B535" s="100"/>
    </row>
    <row r="536">
      <c r="B536" s="100"/>
    </row>
    <row r="537">
      <c r="B537" s="100"/>
    </row>
    <row r="538">
      <c r="B538" s="100"/>
    </row>
    <row r="539">
      <c r="B539" s="100"/>
    </row>
    <row r="540">
      <c r="B540" s="100"/>
    </row>
    <row r="541">
      <c r="B541" s="100"/>
    </row>
    <row r="542">
      <c r="B542" s="100"/>
    </row>
    <row r="543">
      <c r="B543" s="100"/>
    </row>
    <row r="544">
      <c r="B544" s="100"/>
    </row>
    <row r="545">
      <c r="B545" s="100"/>
    </row>
    <row r="546">
      <c r="B546" s="100"/>
    </row>
    <row r="547">
      <c r="B547" s="100"/>
    </row>
    <row r="548">
      <c r="B548" s="100"/>
    </row>
    <row r="549">
      <c r="B549" s="100"/>
    </row>
    <row r="550">
      <c r="B550" s="100"/>
    </row>
    <row r="551">
      <c r="B551" s="100"/>
    </row>
    <row r="552">
      <c r="B552" s="100"/>
    </row>
    <row r="553">
      <c r="B553" s="100"/>
    </row>
    <row r="554">
      <c r="B554" s="100"/>
    </row>
    <row r="555">
      <c r="B555" s="100"/>
    </row>
    <row r="556">
      <c r="B556" s="100"/>
    </row>
    <row r="557">
      <c r="B557" s="100"/>
    </row>
    <row r="558">
      <c r="B558" s="100"/>
    </row>
    <row r="559">
      <c r="B559" s="100"/>
    </row>
    <row r="560">
      <c r="B560" s="100"/>
    </row>
    <row r="561">
      <c r="B561" s="100"/>
    </row>
    <row r="562">
      <c r="B562" s="100"/>
    </row>
    <row r="563">
      <c r="B563" s="100"/>
    </row>
    <row r="564">
      <c r="B564" s="100"/>
    </row>
    <row r="565">
      <c r="B565" s="100"/>
    </row>
    <row r="566">
      <c r="B566" s="100"/>
    </row>
    <row r="567">
      <c r="B567" s="100"/>
    </row>
    <row r="568">
      <c r="B568" s="100"/>
    </row>
    <row r="569">
      <c r="B569" s="100"/>
    </row>
    <row r="570">
      <c r="B570" s="100"/>
    </row>
    <row r="571">
      <c r="B571" s="100"/>
    </row>
    <row r="572">
      <c r="B572" s="100"/>
    </row>
    <row r="573">
      <c r="B573" s="100"/>
    </row>
    <row r="574">
      <c r="B574" s="100"/>
    </row>
    <row r="575">
      <c r="B575" s="100"/>
    </row>
    <row r="576">
      <c r="B576" s="100"/>
    </row>
    <row r="577">
      <c r="B577" s="100"/>
    </row>
    <row r="578">
      <c r="B578" s="100"/>
    </row>
    <row r="579">
      <c r="B579" s="100"/>
    </row>
    <row r="580">
      <c r="B580" s="100"/>
    </row>
    <row r="581">
      <c r="B581" s="100"/>
    </row>
    <row r="582">
      <c r="B582" s="100"/>
    </row>
    <row r="583">
      <c r="B583" s="100"/>
    </row>
    <row r="584">
      <c r="B584" s="100"/>
    </row>
    <row r="585">
      <c r="B585" s="100"/>
    </row>
    <row r="586">
      <c r="B586" s="100"/>
    </row>
    <row r="587">
      <c r="B587" s="100"/>
    </row>
    <row r="588">
      <c r="B588" s="100"/>
    </row>
    <row r="589">
      <c r="B589" s="100"/>
    </row>
    <row r="590">
      <c r="B590" s="100"/>
    </row>
    <row r="591">
      <c r="B591" s="100"/>
    </row>
    <row r="592">
      <c r="B592" s="100"/>
    </row>
    <row r="593">
      <c r="B593" s="100"/>
    </row>
    <row r="594">
      <c r="B594" s="100"/>
    </row>
    <row r="595">
      <c r="B595" s="100"/>
    </row>
    <row r="596">
      <c r="B596" s="100"/>
    </row>
    <row r="597">
      <c r="B597" s="100"/>
    </row>
    <row r="598">
      <c r="B598" s="100"/>
    </row>
    <row r="599">
      <c r="B599" s="100"/>
    </row>
    <row r="600">
      <c r="B600" s="100"/>
    </row>
    <row r="601">
      <c r="B601" s="100"/>
    </row>
    <row r="602">
      <c r="B602" s="100"/>
    </row>
    <row r="603">
      <c r="B603" s="100"/>
    </row>
    <row r="604">
      <c r="B604" s="100"/>
    </row>
    <row r="605">
      <c r="B605" s="100"/>
    </row>
    <row r="606">
      <c r="B606" s="100"/>
    </row>
    <row r="607">
      <c r="B607" s="100"/>
    </row>
    <row r="608">
      <c r="B608" s="100"/>
    </row>
    <row r="609">
      <c r="B609" s="100"/>
    </row>
    <row r="610">
      <c r="B610" s="100"/>
    </row>
    <row r="611">
      <c r="B611" s="100"/>
    </row>
    <row r="612">
      <c r="B612" s="100"/>
    </row>
    <row r="613">
      <c r="B613" s="100"/>
    </row>
    <row r="614">
      <c r="B614" s="100"/>
    </row>
    <row r="615">
      <c r="B615" s="100"/>
    </row>
    <row r="616">
      <c r="B616" s="100"/>
    </row>
    <row r="617">
      <c r="B617" s="100"/>
    </row>
    <row r="618">
      <c r="B618" s="100"/>
    </row>
    <row r="619">
      <c r="B619" s="100"/>
    </row>
    <row r="620">
      <c r="B620" s="100"/>
    </row>
    <row r="621">
      <c r="B621" s="100"/>
    </row>
    <row r="622">
      <c r="B622" s="100"/>
    </row>
    <row r="623">
      <c r="B623" s="100"/>
    </row>
    <row r="624">
      <c r="B624" s="100"/>
    </row>
    <row r="625">
      <c r="B625" s="100"/>
    </row>
    <row r="626">
      <c r="B626" s="100"/>
    </row>
    <row r="627">
      <c r="B627" s="100"/>
    </row>
    <row r="628">
      <c r="B628" s="100"/>
    </row>
    <row r="629">
      <c r="B629" s="100"/>
    </row>
    <row r="630">
      <c r="B630" s="100"/>
    </row>
    <row r="631">
      <c r="B631" s="100"/>
    </row>
    <row r="632">
      <c r="B632" s="100"/>
    </row>
    <row r="633">
      <c r="B633" s="100"/>
    </row>
    <row r="634">
      <c r="B634" s="100"/>
    </row>
    <row r="635">
      <c r="B635" s="100"/>
    </row>
    <row r="636">
      <c r="B636" s="100"/>
    </row>
    <row r="637">
      <c r="B637" s="100"/>
    </row>
    <row r="638">
      <c r="B638" s="100"/>
    </row>
    <row r="639">
      <c r="B639" s="100"/>
    </row>
    <row r="640">
      <c r="B640" s="100"/>
    </row>
    <row r="641">
      <c r="B641" s="100"/>
    </row>
    <row r="642">
      <c r="B642" s="100"/>
    </row>
    <row r="643">
      <c r="B643" s="100"/>
    </row>
    <row r="644">
      <c r="B644" s="100"/>
    </row>
    <row r="645">
      <c r="B645" s="100"/>
    </row>
    <row r="646">
      <c r="B646" s="100"/>
    </row>
    <row r="647">
      <c r="B647" s="100"/>
    </row>
    <row r="648">
      <c r="B648" s="100"/>
    </row>
    <row r="649">
      <c r="B649" s="100"/>
    </row>
    <row r="650">
      <c r="B650" s="100"/>
    </row>
    <row r="651">
      <c r="B651" s="100"/>
    </row>
    <row r="652">
      <c r="B652" s="100"/>
    </row>
    <row r="653">
      <c r="B653" s="100"/>
    </row>
    <row r="654">
      <c r="B654" s="100"/>
    </row>
    <row r="655">
      <c r="B655" s="100"/>
    </row>
    <row r="656">
      <c r="B656" s="100"/>
    </row>
    <row r="657">
      <c r="B657" s="100"/>
    </row>
    <row r="658">
      <c r="B658" s="100"/>
    </row>
    <row r="659">
      <c r="B659" s="100"/>
    </row>
    <row r="660">
      <c r="B660" s="100"/>
    </row>
    <row r="661">
      <c r="B661" s="100"/>
    </row>
    <row r="662">
      <c r="B662" s="100"/>
    </row>
    <row r="663">
      <c r="B663" s="100"/>
    </row>
    <row r="664">
      <c r="B664" s="100"/>
    </row>
    <row r="665">
      <c r="B665" s="100"/>
    </row>
    <row r="666">
      <c r="B666" s="100"/>
    </row>
    <row r="667">
      <c r="B667" s="100"/>
    </row>
    <row r="668">
      <c r="B668" s="100"/>
    </row>
    <row r="669">
      <c r="B669" s="100"/>
    </row>
    <row r="670">
      <c r="B670" s="100"/>
    </row>
    <row r="671">
      <c r="B671" s="100"/>
    </row>
    <row r="672">
      <c r="B672" s="100"/>
    </row>
    <row r="673">
      <c r="B673" s="100"/>
    </row>
    <row r="674">
      <c r="B674" s="100"/>
    </row>
    <row r="675">
      <c r="B675" s="100"/>
    </row>
    <row r="676">
      <c r="B676" s="100"/>
    </row>
    <row r="677">
      <c r="B677" s="100"/>
    </row>
    <row r="678">
      <c r="B678" s="100"/>
    </row>
    <row r="679">
      <c r="B679" s="100"/>
    </row>
    <row r="680">
      <c r="B680" s="100"/>
    </row>
    <row r="681">
      <c r="B681" s="100"/>
    </row>
    <row r="682">
      <c r="B682" s="100"/>
    </row>
    <row r="683">
      <c r="B683" s="100"/>
    </row>
    <row r="684">
      <c r="B684" s="100"/>
    </row>
    <row r="685">
      <c r="B685" s="100"/>
    </row>
    <row r="686">
      <c r="B686" s="100"/>
    </row>
    <row r="687">
      <c r="B687" s="100"/>
    </row>
    <row r="688">
      <c r="B688" s="100"/>
    </row>
    <row r="689">
      <c r="B689" s="100"/>
    </row>
    <row r="690">
      <c r="B690" s="100"/>
    </row>
    <row r="691">
      <c r="B691" s="100"/>
    </row>
    <row r="692">
      <c r="B692" s="100"/>
    </row>
    <row r="693">
      <c r="B693" s="100"/>
    </row>
    <row r="694">
      <c r="B694" s="100"/>
    </row>
    <row r="695">
      <c r="B695" s="100"/>
    </row>
    <row r="696">
      <c r="B696" s="100"/>
    </row>
    <row r="697">
      <c r="B697" s="100"/>
    </row>
    <row r="698">
      <c r="B698" s="100"/>
    </row>
    <row r="699">
      <c r="B699" s="100"/>
    </row>
    <row r="700">
      <c r="B700" s="100"/>
    </row>
    <row r="701">
      <c r="B701" s="100"/>
    </row>
    <row r="702">
      <c r="B702" s="100"/>
    </row>
    <row r="703">
      <c r="B703" s="100"/>
    </row>
    <row r="704">
      <c r="B704" s="100"/>
    </row>
    <row r="705">
      <c r="B705" s="100"/>
    </row>
    <row r="706">
      <c r="B706" s="100"/>
    </row>
    <row r="707">
      <c r="B707" s="100"/>
    </row>
    <row r="708">
      <c r="B708" s="100"/>
    </row>
    <row r="709">
      <c r="B709" s="100"/>
    </row>
    <row r="710">
      <c r="B710" s="100"/>
    </row>
    <row r="711">
      <c r="B711" s="100"/>
    </row>
    <row r="712">
      <c r="B712" s="100"/>
    </row>
    <row r="713">
      <c r="B713" s="100"/>
    </row>
    <row r="714">
      <c r="B714" s="100"/>
    </row>
    <row r="715">
      <c r="B715" s="100"/>
    </row>
    <row r="716">
      <c r="B716" s="100"/>
    </row>
    <row r="717">
      <c r="B717" s="100"/>
    </row>
    <row r="718">
      <c r="B718" s="100"/>
    </row>
    <row r="719">
      <c r="B719" s="100"/>
    </row>
    <row r="720">
      <c r="B720" s="100"/>
    </row>
    <row r="721">
      <c r="B721" s="100"/>
    </row>
    <row r="722">
      <c r="B722" s="100"/>
    </row>
    <row r="723">
      <c r="B723" s="100"/>
    </row>
    <row r="724">
      <c r="B724" s="100"/>
    </row>
    <row r="725">
      <c r="B725" s="100"/>
    </row>
    <row r="726">
      <c r="B726" s="100"/>
    </row>
    <row r="727">
      <c r="B727" s="100"/>
    </row>
    <row r="728">
      <c r="B728" s="100"/>
    </row>
    <row r="729">
      <c r="B729" s="100"/>
    </row>
    <row r="730">
      <c r="B730" s="100"/>
    </row>
    <row r="731">
      <c r="B731" s="100"/>
    </row>
    <row r="732">
      <c r="B732" s="100"/>
    </row>
    <row r="733">
      <c r="B733" s="100"/>
    </row>
    <row r="734">
      <c r="B734" s="100"/>
    </row>
    <row r="735">
      <c r="B735" s="100"/>
    </row>
    <row r="736">
      <c r="B736" s="100"/>
    </row>
    <row r="737">
      <c r="B737" s="100"/>
    </row>
    <row r="738">
      <c r="B738" s="100"/>
    </row>
    <row r="739">
      <c r="B739" s="100"/>
    </row>
    <row r="740">
      <c r="B740" s="100"/>
    </row>
    <row r="741">
      <c r="B741" s="100"/>
    </row>
    <row r="742">
      <c r="B742" s="100"/>
    </row>
    <row r="743">
      <c r="B743" s="100"/>
    </row>
    <row r="744">
      <c r="B744" s="100"/>
    </row>
    <row r="745">
      <c r="B745" s="100"/>
    </row>
    <row r="746">
      <c r="B746" s="100"/>
    </row>
    <row r="747">
      <c r="B747" s="100"/>
    </row>
    <row r="748">
      <c r="B748" s="100"/>
    </row>
    <row r="749">
      <c r="B749" s="100"/>
    </row>
    <row r="750">
      <c r="B750" s="100"/>
    </row>
    <row r="751">
      <c r="B751" s="100"/>
    </row>
    <row r="752">
      <c r="B752" s="100"/>
    </row>
    <row r="753">
      <c r="B753" s="100"/>
    </row>
    <row r="754">
      <c r="B754" s="100"/>
    </row>
    <row r="755">
      <c r="B755" s="100"/>
    </row>
    <row r="756">
      <c r="B756" s="100"/>
    </row>
    <row r="757">
      <c r="B757" s="100"/>
    </row>
    <row r="758">
      <c r="B758" s="100"/>
    </row>
    <row r="759">
      <c r="B759" s="100"/>
    </row>
    <row r="760">
      <c r="B760" s="100"/>
    </row>
    <row r="761">
      <c r="B761" s="100"/>
    </row>
    <row r="762">
      <c r="B762" s="100"/>
    </row>
    <row r="763">
      <c r="B763" s="100"/>
    </row>
    <row r="764">
      <c r="B764" s="100"/>
    </row>
    <row r="765">
      <c r="B765" s="100"/>
    </row>
    <row r="766">
      <c r="B766" s="100"/>
    </row>
    <row r="767">
      <c r="B767" s="100"/>
    </row>
    <row r="768">
      <c r="B768" s="100"/>
    </row>
    <row r="769">
      <c r="B769" s="100"/>
    </row>
    <row r="770">
      <c r="B770" s="100"/>
    </row>
    <row r="771">
      <c r="B771" s="100"/>
    </row>
    <row r="772">
      <c r="B772" s="100"/>
    </row>
    <row r="773">
      <c r="B773" s="100"/>
    </row>
    <row r="774">
      <c r="B774" s="100"/>
    </row>
    <row r="775">
      <c r="B775" s="100"/>
    </row>
    <row r="776">
      <c r="B776" s="100"/>
    </row>
    <row r="777">
      <c r="B777" s="100"/>
    </row>
    <row r="778">
      <c r="B778" s="100"/>
    </row>
    <row r="779">
      <c r="B779" s="100"/>
    </row>
    <row r="780">
      <c r="B780" s="100"/>
    </row>
    <row r="781">
      <c r="B781" s="100"/>
    </row>
    <row r="782">
      <c r="B782" s="100"/>
    </row>
    <row r="783">
      <c r="B783" s="100"/>
    </row>
    <row r="784">
      <c r="B784" s="100"/>
    </row>
    <row r="785">
      <c r="B785" s="100"/>
    </row>
    <row r="786">
      <c r="B786" s="100"/>
    </row>
    <row r="787">
      <c r="B787" s="100"/>
    </row>
    <row r="788">
      <c r="B788" s="100"/>
    </row>
    <row r="789">
      <c r="B789" s="100"/>
    </row>
    <row r="790">
      <c r="B790" s="100"/>
    </row>
    <row r="791">
      <c r="B791" s="100"/>
    </row>
    <row r="792">
      <c r="B792" s="100"/>
    </row>
    <row r="793">
      <c r="B793" s="100"/>
    </row>
    <row r="794">
      <c r="B794" s="100"/>
    </row>
    <row r="795">
      <c r="B795" s="100"/>
    </row>
    <row r="796">
      <c r="B796" s="100"/>
    </row>
    <row r="797">
      <c r="B797" s="100"/>
    </row>
    <row r="798">
      <c r="B798" s="100"/>
    </row>
    <row r="799">
      <c r="B799" s="100"/>
    </row>
    <row r="800">
      <c r="B800" s="100"/>
    </row>
    <row r="801">
      <c r="B801" s="100"/>
    </row>
    <row r="802">
      <c r="B802" s="100"/>
    </row>
    <row r="803">
      <c r="B803" s="100"/>
    </row>
    <row r="804">
      <c r="B804" s="100"/>
    </row>
    <row r="805">
      <c r="B805" s="100"/>
    </row>
    <row r="806">
      <c r="B806" s="100"/>
    </row>
    <row r="807">
      <c r="B807" s="100"/>
    </row>
    <row r="808">
      <c r="B808" s="100"/>
    </row>
    <row r="809">
      <c r="B809" s="100"/>
    </row>
    <row r="810">
      <c r="B810" s="100"/>
    </row>
    <row r="811">
      <c r="B811" s="100"/>
    </row>
    <row r="812">
      <c r="B812" s="100"/>
    </row>
    <row r="813">
      <c r="B813" s="100"/>
    </row>
    <row r="814">
      <c r="B814" s="100"/>
    </row>
    <row r="815">
      <c r="B815" s="100"/>
    </row>
    <row r="816">
      <c r="B816" s="100"/>
    </row>
    <row r="817">
      <c r="B817" s="100"/>
    </row>
    <row r="818">
      <c r="B818" s="100"/>
    </row>
    <row r="819">
      <c r="B819" s="100"/>
    </row>
    <row r="820">
      <c r="B820" s="100"/>
    </row>
    <row r="821">
      <c r="B821" s="100"/>
    </row>
    <row r="822">
      <c r="B822" s="100"/>
    </row>
    <row r="823">
      <c r="B823" s="100"/>
    </row>
    <row r="824">
      <c r="B824" s="100"/>
    </row>
    <row r="825">
      <c r="B825" s="100"/>
    </row>
    <row r="826">
      <c r="B826" s="100"/>
    </row>
    <row r="827">
      <c r="B827" s="100"/>
    </row>
    <row r="828">
      <c r="B828" s="100"/>
    </row>
    <row r="829">
      <c r="B829" s="100"/>
    </row>
    <row r="830">
      <c r="B830" s="100"/>
    </row>
    <row r="831">
      <c r="B831" s="100"/>
    </row>
    <row r="832">
      <c r="B832" s="100"/>
    </row>
    <row r="833">
      <c r="B833" s="100"/>
    </row>
    <row r="834">
      <c r="B834" s="100"/>
    </row>
    <row r="835">
      <c r="B835" s="100"/>
    </row>
    <row r="836">
      <c r="B836" s="100"/>
    </row>
    <row r="837">
      <c r="B837" s="100"/>
    </row>
    <row r="838">
      <c r="B838" s="100"/>
    </row>
    <row r="839">
      <c r="B839" s="100"/>
    </row>
    <row r="840">
      <c r="B840" s="100"/>
    </row>
    <row r="841">
      <c r="B841" s="100"/>
    </row>
    <row r="842">
      <c r="B842" s="100"/>
    </row>
    <row r="843">
      <c r="B843" s="100"/>
    </row>
    <row r="844">
      <c r="B844" s="100"/>
    </row>
    <row r="845">
      <c r="B845" s="100"/>
    </row>
    <row r="846">
      <c r="B846" s="100"/>
    </row>
    <row r="847">
      <c r="B847" s="100"/>
    </row>
    <row r="848">
      <c r="B848" s="100"/>
    </row>
    <row r="849">
      <c r="B849" s="100"/>
    </row>
    <row r="850">
      <c r="B850" s="100"/>
    </row>
    <row r="851">
      <c r="B851" s="100"/>
    </row>
    <row r="852">
      <c r="B852" s="100"/>
    </row>
    <row r="853">
      <c r="B853" s="100"/>
    </row>
    <row r="854">
      <c r="B854" s="100"/>
    </row>
    <row r="855">
      <c r="B855" s="100"/>
    </row>
    <row r="856">
      <c r="B856" s="100"/>
    </row>
  </sheetData>
  <drawing r:id="rId1"/>
</worksheet>
</file>