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vagov-my.sharepoint.com/personal/michelle_northuis_va_gov/Documents/Desktop/"/>
    </mc:Choice>
  </mc:AlternateContent>
  <xr:revisionPtr revIDLastSave="591" documentId="8_{0E33A94C-8923-4CCB-9B35-CA093C50D000}" xr6:coauthVersionLast="47" xr6:coauthVersionMax="47" xr10:uidLastSave="{7E6CBFF4-CA6F-4A73-896A-35E91E58A87A}"/>
  <bookViews>
    <workbookView xWindow="28680" yWindow="-120" windowWidth="29040" windowHeight="15840" firstSheet="1" activeTab="9" xr2:uid="{F5EE96AB-624E-4AC8-BB0B-D4689A56C89F}"/>
  </bookViews>
  <sheets>
    <sheet name="Participants" sheetId="1" r:id="rId1"/>
    <sheet name="First click" sheetId="2" r:id="rId2"/>
    <sheet name="Paths" sheetId="3" r:id="rId3"/>
    <sheet name="Paths (MN)" sheetId="6" r:id="rId4"/>
    <sheet name="Destinations" sheetId="4" r:id="rId5"/>
    <sheet name="Destinations (MN)" sheetId="7" r:id="rId6"/>
    <sheet name="Selections (MN)" sheetId="9" r:id="rId7"/>
    <sheet name="Task results" sheetId="5" r:id="rId8"/>
    <sheet name="Task analysis (MN)" sheetId="10" r:id="rId9"/>
    <sheet name="recruitment checker" sheetId="11" r:id="rId10"/>
  </sheets>
  <definedNames>
    <definedName name="_xlnm._FilterDatabase" localSheetId="3" hidden="1">'Paths (MN)'!$A$1:$L$411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9" l="1"/>
  <c r="M25" i="9"/>
  <c r="C13" i="11"/>
  <c r="C30" i="11"/>
  <c r="C31" i="11"/>
  <c r="C32" i="11"/>
  <c r="C33" i="11"/>
  <c r="C34" i="11"/>
  <c r="C35" i="11"/>
  <c r="C36" i="11"/>
  <c r="C29" i="11"/>
  <c r="C18" i="11"/>
  <c r="C19" i="11"/>
  <c r="C20" i="11"/>
  <c r="C21" i="11"/>
  <c r="C17" i="11"/>
  <c r="C14" i="11"/>
  <c r="C5" i="11"/>
  <c r="C6" i="11"/>
  <c r="C7" i="11"/>
  <c r="C8" i="11"/>
  <c r="C9" i="11"/>
  <c r="C10" i="11"/>
  <c r="C11" i="11"/>
  <c r="C12" i="11"/>
  <c r="N18" i="10"/>
  <c r="M18" i="10"/>
  <c r="L18" i="10"/>
  <c r="N14" i="10"/>
  <c r="M14" i="10"/>
  <c r="L14" i="10"/>
  <c r="N9" i="10"/>
  <c r="M9" i="10"/>
  <c r="L9" i="10"/>
  <c r="F18" i="10"/>
  <c r="G18" i="10"/>
  <c r="H18" i="10"/>
  <c r="I18" i="10"/>
  <c r="J18" i="10"/>
  <c r="K18" i="10"/>
  <c r="O18" i="10"/>
  <c r="P18" i="10"/>
  <c r="Q18" i="10"/>
  <c r="E18" i="10"/>
  <c r="F14" i="10"/>
  <c r="G14" i="10"/>
  <c r="H14" i="10"/>
  <c r="I14" i="10"/>
  <c r="J14" i="10"/>
  <c r="K14" i="10"/>
  <c r="O14" i="10"/>
  <c r="P14" i="10"/>
  <c r="Q14" i="10"/>
  <c r="R14" i="10"/>
  <c r="E14" i="10"/>
  <c r="H9" i="10"/>
  <c r="I9" i="10"/>
  <c r="J9" i="10"/>
  <c r="K9" i="10"/>
  <c r="O9" i="10"/>
  <c r="P9" i="10"/>
  <c r="Q9" i="10"/>
  <c r="F9" i="10"/>
  <c r="G9" i="10"/>
  <c r="E9" i="10"/>
  <c r="E47" i="9"/>
  <c r="D45" i="9"/>
  <c r="E44" i="9"/>
  <c r="E43" i="9"/>
  <c r="D41" i="9"/>
  <c r="E41" i="9" s="1"/>
  <c r="E40" i="9"/>
  <c r="E39" i="9"/>
  <c r="G47" i="9"/>
  <c r="F45" i="9"/>
  <c r="G45" i="9" s="1"/>
  <c r="G44" i="9"/>
  <c r="G43" i="9"/>
  <c r="F41" i="9"/>
  <c r="G41" i="9" s="1"/>
  <c r="G40" i="9"/>
  <c r="G39" i="9"/>
  <c r="C47" i="9"/>
  <c r="B45" i="9"/>
  <c r="C45" i="9" s="1"/>
  <c r="C44" i="9"/>
  <c r="C43" i="9"/>
  <c r="B41" i="9"/>
  <c r="C41" i="9" s="1"/>
  <c r="C40" i="9"/>
  <c r="C39" i="9"/>
  <c r="N44" i="9"/>
  <c r="N43" i="9"/>
  <c r="N40" i="9"/>
  <c r="N39" i="9"/>
  <c r="N28" i="9"/>
  <c r="N27" i="9"/>
  <c r="F29" i="9"/>
  <c r="G29" i="9" s="1"/>
  <c r="D29" i="9"/>
  <c r="E29" i="9" s="1"/>
  <c r="B29" i="9"/>
  <c r="C29" i="9" s="1"/>
  <c r="F25" i="9"/>
  <c r="G25" i="9" s="1"/>
  <c r="D25" i="9"/>
  <c r="B25" i="9"/>
  <c r="C25" i="9" s="1"/>
  <c r="N23" i="9"/>
  <c r="N24" i="9"/>
  <c r="N6" i="9"/>
  <c r="N5" i="9"/>
  <c r="N9" i="9"/>
  <c r="N10" i="9"/>
  <c r="J11" i="9"/>
  <c r="K11" i="9" s="1"/>
  <c r="H11" i="9"/>
  <c r="I11" i="9" s="1"/>
  <c r="F11" i="9"/>
  <c r="G11" i="9" s="1"/>
  <c r="D11" i="9"/>
  <c r="E11" i="9" s="1"/>
  <c r="J7" i="9"/>
  <c r="K7" i="9" s="1"/>
  <c r="H7" i="9"/>
  <c r="I7" i="9" s="1"/>
  <c r="F7" i="9"/>
  <c r="G7" i="9" s="1"/>
  <c r="D7" i="9"/>
  <c r="E7" i="9" s="1"/>
  <c r="B11" i="9"/>
  <c r="C11" i="9" s="1"/>
  <c r="B7" i="9"/>
  <c r="G31" i="9"/>
  <c r="E31" i="9"/>
  <c r="C31" i="9"/>
  <c r="G28" i="9"/>
  <c r="E28" i="9"/>
  <c r="C28" i="9"/>
  <c r="G27" i="9"/>
  <c r="E27" i="9"/>
  <c r="C27" i="9"/>
  <c r="G24" i="9"/>
  <c r="E24" i="9"/>
  <c r="C24" i="9"/>
  <c r="G23" i="9"/>
  <c r="E23" i="9"/>
  <c r="C23" i="9"/>
  <c r="K13" i="9"/>
  <c r="K10" i="9"/>
  <c r="K9" i="9"/>
  <c r="K6" i="9"/>
  <c r="K5" i="9"/>
  <c r="I13" i="9"/>
  <c r="I10" i="9"/>
  <c r="I9" i="9"/>
  <c r="I6" i="9"/>
  <c r="I5" i="9"/>
  <c r="C13" i="9"/>
  <c r="E13" i="9"/>
  <c r="G13" i="9"/>
  <c r="G10" i="9"/>
  <c r="G9" i="9"/>
  <c r="G6" i="9"/>
  <c r="G5" i="9"/>
  <c r="E10" i="9"/>
  <c r="E9" i="9"/>
  <c r="E6" i="9"/>
  <c r="E5" i="9"/>
  <c r="C6" i="9"/>
  <c r="C9" i="9"/>
  <c r="C10" i="9"/>
  <c r="C5" i="9"/>
  <c r="L421" i="7"/>
  <c r="M421" i="7"/>
  <c r="J421" i="7"/>
  <c r="K421" i="7"/>
  <c r="Q421" i="7"/>
  <c r="O421" i="7"/>
  <c r="N421" i="7"/>
  <c r="P421" i="7"/>
  <c r="R421" i="7"/>
  <c r="I421" i="7"/>
  <c r="L417" i="7"/>
  <c r="M417" i="7"/>
  <c r="J417" i="7"/>
  <c r="K417" i="7"/>
  <c r="Q417" i="7"/>
  <c r="O417" i="7"/>
  <c r="N417" i="7"/>
  <c r="P417" i="7"/>
  <c r="R417" i="7"/>
  <c r="I417" i="7"/>
  <c r="L405" i="7"/>
  <c r="M405" i="7"/>
  <c r="J405" i="7"/>
  <c r="K405" i="7"/>
  <c r="Q405" i="7"/>
  <c r="O405" i="7"/>
  <c r="N405" i="7"/>
  <c r="P405" i="7"/>
  <c r="R405" i="7"/>
  <c r="I405" i="7"/>
  <c r="L411" i="7"/>
  <c r="M411" i="7"/>
  <c r="J411" i="7"/>
  <c r="K411" i="7"/>
  <c r="Q411" i="7"/>
  <c r="O411" i="7"/>
  <c r="N411" i="7"/>
  <c r="P411" i="7"/>
  <c r="R411" i="7"/>
  <c r="I411" i="7"/>
  <c r="L404" i="7"/>
  <c r="M404" i="7"/>
  <c r="J404" i="7"/>
  <c r="K404" i="7"/>
  <c r="Q404" i="7"/>
  <c r="O404" i="7"/>
  <c r="N404" i="7"/>
  <c r="P404" i="7"/>
  <c r="R404" i="7"/>
  <c r="I404" i="7"/>
  <c r="U426"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85" i="7"/>
  <c r="T386" i="7"/>
  <c r="T387" i="7"/>
  <c r="T388" i="7"/>
  <c r="T389" i="7"/>
  <c r="T390" i="7"/>
  <c r="T391" i="7"/>
  <c r="T392" i="7"/>
  <c r="T393" i="7"/>
  <c r="T394" i="7"/>
  <c r="T395" i="7"/>
  <c r="T396" i="7"/>
  <c r="T397" i="7"/>
  <c r="T398" i="7"/>
  <c r="T399"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11" i="7"/>
  <c r="M43" i="9" l="1"/>
  <c r="M44" i="9"/>
  <c r="M47" i="9"/>
  <c r="N25" i="9"/>
  <c r="O23" i="9" s="1"/>
  <c r="M41" i="9"/>
  <c r="N41" i="9"/>
  <c r="N45" i="9"/>
  <c r="O44" i="9" s="1"/>
  <c r="E25" i="9"/>
  <c r="N7" i="9"/>
  <c r="O5" i="9" s="1"/>
  <c r="N29" i="9"/>
  <c r="O27" i="9" s="1"/>
  <c r="M40" i="9"/>
  <c r="E45" i="9"/>
  <c r="M45" i="9" s="1"/>
  <c r="M39" i="9"/>
  <c r="O39" i="9"/>
  <c r="O43" i="9"/>
  <c r="O40" i="9"/>
  <c r="M11" i="9"/>
  <c r="O6" i="9"/>
  <c r="O24" i="9"/>
  <c r="N11" i="9"/>
  <c r="O10" i="9" s="1"/>
  <c r="M31" i="9"/>
  <c r="M6" i="9"/>
  <c r="M13" i="9"/>
  <c r="C7" i="9"/>
  <c r="M7" i="9" s="1"/>
  <c r="M10" i="9"/>
  <c r="M9" i="9"/>
  <c r="M5" i="9"/>
  <c r="M23" i="9"/>
  <c r="M27" i="9"/>
  <c r="M28" i="9"/>
  <c r="M24" i="9"/>
  <c r="Q418" i="7"/>
  <c r="J418" i="7"/>
  <c r="P422" i="7"/>
  <c r="N422" i="7"/>
  <c r="O422" i="7"/>
  <c r="Q422" i="7"/>
  <c r="K422" i="7"/>
  <c r="O418" i="7"/>
  <c r="J412" i="7"/>
  <c r="J422" i="7"/>
  <c r="P418" i="7"/>
  <c r="I422" i="7"/>
  <c r="I423" i="7" s="1"/>
  <c r="M422" i="7"/>
  <c r="R422" i="7"/>
  <c r="L422" i="7"/>
  <c r="R418" i="7"/>
  <c r="L418" i="7"/>
  <c r="R412" i="7"/>
  <c r="L412" i="7"/>
  <c r="N418" i="7"/>
  <c r="K418" i="7"/>
  <c r="M418" i="7"/>
  <c r="T417" i="7"/>
  <c r="T421" i="7"/>
  <c r="I418" i="7"/>
  <c r="T411" i="7"/>
  <c r="P406" i="7"/>
  <c r="P412" i="7"/>
  <c r="N412" i="7"/>
  <c r="N406" i="7"/>
  <c r="O412" i="7"/>
  <c r="O406" i="7"/>
  <c r="Q412" i="7"/>
  <c r="K412" i="7"/>
  <c r="K406" i="7"/>
  <c r="M412" i="7"/>
  <c r="T404" i="7"/>
  <c r="Q406" i="7"/>
  <c r="I412" i="7"/>
  <c r="I415" i="7" s="1"/>
  <c r="J406" i="7"/>
  <c r="I406" i="7"/>
  <c r="I409" i="7" s="1"/>
  <c r="M406" i="7"/>
  <c r="R406" i="7"/>
  <c r="L406" i="7"/>
  <c r="T405" i="7"/>
  <c r="U220" i="7"/>
  <c r="U366" i="7"/>
  <c r="R407" i="7" l="1"/>
  <c r="O9" i="9"/>
  <c r="N414" i="7"/>
  <c r="O28" i="9"/>
  <c r="R413" i="7"/>
  <c r="N408" i="7"/>
  <c r="N419" i="7"/>
  <c r="P407" i="7"/>
  <c r="R423" i="7"/>
  <c r="P413" i="7"/>
  <c r="R419" i="7"/>
  <c r="M413" i="7"/>
  <c r="M407" i="7"/>
  <c r="T418" i="7"/>
  <c r="T422" i="7"/>
  <c r="T412" i="7"/>
  <c r="T406" i="7"/>
</calcChain>
</file>

<file path=xl/sharedStrings.xml><?xml version="1.0" encoding="utf-8"?>
<sst xmlns="http://schemas.openxmlformats.org/spreadsheetml/2006/main" count="7004" uniqueCount="969">
  <si>
    <t>participant id</t>
  </si>
  <si>
    <t>login entry</t>
  </si>
  <si>
    <t>url token</t>
  </si>
  <si>
    <t>tag</t>
  </si>
  <si>
    <t>country</t>
  </si>
  <si>
    <t>region</t>
  </si>
  <si>
    <t>city</t>
  </si>
  <si>
    <t>source</t>
  </si>
  <si>
    <t>referrer</t>
  </si>
  <si>
    <t>status</t>
  </si>
  <si>
    <t>start time (UTC)</t>
  </si>
  <si>
    <t>finish time (UTC)</t>
  </si>
  <si>
    <t>time taken</t>
  </si>
  <si>
    <t>browser</t>
  </si>
  <si>
    <t>system</t>
  </si>
  <si>
    <t>tasks completed</t>
  </si>
  <si>
    <t>tasks skipped</t>
  </si>
  <si>
    <t>tasks successful</t>
  </si>
  <si>
    <t xml:space="preserve">Pre: Which option most accurately describes your relationship to the Veteran in your life?
</t>
  </si>
  <si>
    <t xml:space="preserve">Post: Please enter the unique code you were provided in the email for this activity.
</t>
  </si>
  <si>
    <t>United States</t>
  </si>
  <si>
    <t>California</t>
  </si>
  <si>
    <t>San Diego</t>
  </si>
  <si>
    <t>Completed</t>
  </si>
  <si>
    <t>00:08:18</t>
  </si>
  <si>
    <t>Chrome 118.0.0.0</t>
  </si>
  <si>
    <t>Windows 10</t>
  </si>
  <si>
    <t>Spouse, child, or parent of a living Veteran</t>
  </si>
  <si>
    <t>C01</t>
  </si>
  <si>
    <t>Indiana</t>
  </si>
  <si>
    <t>Warren</t>
  </si>
  <si>
    <t>https://dj540s05.optimalworkshop.com/treejack/family-members?token=1</t>
  </si>
  <si>
    <t>00:06:59</t>
  </si>
  <si>
    <t>Chrome 119.0.0.0</t>
  </si>
  <si>
    <t>Android 10</t>
  </si>
  <si>
    <t>CO36</t>
  </si>
  <si>
    <t>Arizona</t>
  </si>
  <si>
    <t>Kingman</t>
  </si>
  <si>
    <t>https://dj540s05.optimalworkshop.com/treejack/family-members?token=3</t>
  </si>
  <si>
    <t>00:05:52</t>
  </si>
  <si>
    <t>CO19</t>
  </si>
  <si>
    <t>New York</t>
  </si>
  <si>
    <t>Rome</t>
  </si>
  <si>
    <t>00:22:24</t>
  </si>
  <si>
    <t>Surviving spouse, child, or parent of a Veteran</t>
  </si>
  <si>
    <t>CO34</t>
  </si>
  <si>
    <t>Skaneateles</t>
  </si>
  <si>
    <t>00:12:29</t>
  </si>
  <si>
    <t>CO69</t>
  </si>
  <si>
    <t>Missouri</t>
  </si>
  <si>
    <t>Saint Charles</t>
  </si>
  <si>
    <t>https://dj540s05.optimalworkshop.com/treejack/family-members?token=6</t>
  </si>
  <si>
    <t>00:10:10</t>
  </si>
  <si>
    <t>CO16</t>
  </si>
  <si>
    <t>Michigan</t>
  </si>
  <si>
    <t>Redford</t>
  </si>
  <si>
    <t>Abandoned</t>
  </si>
  <si>
    <t>Safari 17.0.1</t>
  </si>
  <si>
    <t>iOS 17.0.3</t>
  </si>
  <si>
    <t>CO33</t>
  </si>
  <si>
    <t>Georgia</t>
  </si>
  <si>
    <t>Atlanta</t>
  </si>
  <si>
    <t>https://dj540s05.optimalworkshop.com/treejack/family-members?token=4</t>
  </si>
  <si>
    <t>Chrome 119.0.6045.109</t>
  </si>
  <si>
    <t>iOS 17.0</t>
  </si>
  <si>
    <t>CO44</t>
  </si>
  <si>
    <t>00:12:11</t>
  </si>
  <si>
    <t>CO67</t>
  </si>
  <si>
    <t>Texas</t>
  </si>
  <si>
    <t>Waco</t>
  </si>
  <si>
    <t>00:33:08</t>
  </si>
  <si>
    <t>CO61</t>
  </si>
  <si>
    <t>West Hollywood</t>
  </si>
  <si>
    <t>00:04:56</t>
  </si>
  <si>
    <t>Safari 16.6</t>
  </si>
  <si>
    <t>iOS 16.6</t>
  </si>
  <si>
    <t>Family caregiver of a Veteran</t>
  </si>
  <si>
    <t>CO25</t>
  </si>
  <si>
    <t>Florida</t>
  </si>
  <si>
    <t>Davenport</t>
  </si>
  <si>
    <t>https://dj540s05.optimalworkshop.com/treejack/family-members?token=2</t>
  </si>
  <si>
    <t>00:10:24</t>
  </si>
  <si>
    <t>CO22</t>
  </si>
  <si>
    <t>Anaheim</t>
  </si>
  <si>
    <t>00:06:20</t>
  </si>
  <si>
    <t>Firefox 119.0</t>
  </si>
  <si>
    <t>C027</t>
  </si>
  <si>
    <t>Pennsylvania</t>
  </si>
  <si>
    <t>Philadelphia</t>
  </si>
  <si>
    <t>00:33:50</t>
  </si>
  <si>
    <t>iOS 16.6.1</t>
  </si>
  <si>
    <t>CO27</t>
  </si>
  <si>
    <t>CO65</t>
  </si>
  <si>
    <t>Ohio</t>
  </si>
  <si>
    <t>Fairborn</t>
  </si>
  <si>
    <t>00:12:10</t>
  </si>
  <si>
    <t xml:space="preserve"> CO65</t>
  </si>
  <si>
    <t>CO12</t>
  </si>
  <si>
    <t>Spring Branch</t>
  </si>
  <si>
    <t>00:10:44</t>
  </si>
  <si>
    <t>Safari 17.0</t>
  </si>
  <si>
    <t>OS X 10.15.7</t>
  </si>
  <si>
    <t>CO56</t>
  </si>
  <si>
    <t>Tennessee</t>
  </si>
  <si>
    <t>Clarksville</t>
  </si>
  <si>
    <t>https://dj540s05.optimalworkshop.com/treejack/family-members?token=5</t>
  </si>
  <si>
    <t>00:32:37</t>
  </si>
  <si>
    <t>CO59</t>
  </si>
  <si>
    <t>Fort Lauderdale</t>
  </si>
  <si>
    <t>00:04:01</t>
  </si>
  <si>
    <t>CO17</t>
  </si>
  <si>
    <t>Winchester</t>
  </si>
  <si>
    <t>00:06:12</t>
  </si>
  <si>
    <t xml:space="preserve"> CO17</t>
  </si>
  <si>
    <t>CO63</t>
  </si>
  <si>
    <t>Illinois</t>
  </si>
  <si>
    <t>Libertyville</t>
  </si>
  <si>
    <t>00:10:30</t>
  </si>
  <si>
    <t>00:07:03</t>
  </si>
  <si>
    <t>CO68</t>
  </si>
  <si>
    <t>San Antonio</t>
  </si>
  <si>
    <t>00:05:29</t>
  </si>
  <si>
    <t>Non-family caregiver of a Veteran</t>
  </si>
  <si>
    <t>CO54</t>
  </si>
  <si>
    <t>Wisconsin</t>
  </si>
  <si>
    <t>Appleton</t>
  </si>
  <si>
    <t>CO53</t>
  </si>
  <si>
    <t>Virginia</t>
  </si>
  <si>
    <t>Ashburn</t>
  </si>
  <si>
    <t>00:06:01</t>
  </si>
  <si>
    <t>derrick.l.McGriff@gmail.com</t>
  </si>
  <si>
    <t>00:12:12</t>
  </si>
  <si>
    <t>CO31</t>
  </si>
  <si>
    <t>Fishers</t>
  </si>
  <si>
    <t>00:05:15</t>
  </si>
  <si>
    <t>CO55</t>
  </si>
  <si>
    <t>Maryland</t>
  </si>
  <si>
    <t>Rockville</t>
  </si>
  <si>
    <t>00:13:02</t>
  </si>
  <si>
    <t>CO23</t>
  </si>
  <si>
    <t>Houston</t>
  </si>
  <si>
    <t>00:08:46</t>
  </si>
  <si>
    <t>Safari 16.5</t>
  </si>
  <si>
    <t>co32</t>
  </si>
  <si>
    <t>Miami Gardens</t>
  </si>
  <si>
    <t>00:26:09</t>
  </si>
  <si>
    <t>C021</t>
  </si>
  <si>
    <t>Alabama</t>
  </si>
  <si>
    <t>Auburn</t>
  </si>
  <si>
    <t>00:08:44</t>
  </si>
  <si>
    <t>CO38</t>
  </si>
  <si>
    <t>Woodbridge</t>
  </si>
  <si>
    <t>00:09:23</t>
  </si>
  <si>
    <t>Massachusetts</t>
  </si>
  <si>
    <t>Boston</t>
  </si>
  <si>
    <t>android-app://com.google.android.gm/</t>
  </si>
  <si>
    <t>00:15:49</t>
  </si>
  <si>
    <t>CO15</t>
  </si>
  <si>
    <t>New Hampshire</t>
  </si>
  <si>
    <t>Tilton</t>
  </si>
  <si>
    <t>00:10:46</t>
  </si>
  <si>
    <t>CO64</t>
  </si>
  <si>
    <t>00:08:16</t>
  </si>
  <si>
    <t>CO46</t>
  </si>
  <si>
    <t>00:12:01</t>
  </si>
  <si>
    <t>iOS 16.5</t>
  </si>
  <si>
    <t>https://dj540s05.optimalworkshop.com/treejack/family-members/instructions</t>
  </si>
  <si>
    <t>00:11:45</t>
  </si>
  <si>
    <t>CO14</t>
  </si>
  <si>
    <t>Oregon</t>
  </si>
  <si>
    <t>Fairview</t>
  </si>
  <si>
    <t>00:08:07</t>
  </si>
  <si>
    <t>CO62</t>
  </si>
  <si>
    <t>Queens</t>
  </si>
  <si>
    <t>00:11:54</t>
  </si>
  <si>
    <t>CO24</t>
  </si>
  <si>
    <t>Washington</t>
  </si>
  <si>
    <t>Olympia</t>
  </si>
  <si>
    <t>00:18:08</t>
  </si>
  <si>
    <t>CO43</t>
  </si>
  <si>
    <t>Iowa</t>
  </si>
  <si>
    <t>Harlan</t>
  </si>
  <si>
    <t>00:09:21</t>
  </si>
  <si>
    <t>Chrome 115.0.0.0</t>
  </si>
  <si>
    <t>Android 13</t>
  </si>
  <si>
    <t>CO42</t>
  </si>
  <si>
    <t>Painesville</t>
  </si>
  <si>
    <t>00:07:16</t>
  </si>
  <si>
    <t>CO51</t>
  </si>
  <si>
    <t>Hudson</t>
  </si>
  <si>
    <t>00:06:58</t>
  </si>
  <si>
    <t>Opera 78.3.4143.75607</t>
  </si>
  <si>
    <t>CO41</t>
  </si>
  <si>
    <t>Colorado</t>
  </si>
  <si>
    <t>Colorado Springs</t>
  </si>
  <si>
    <t>00:23:20</t>
  </si>
  <si>
    <t>CO47</t>
  </si>
  <si>
    <t>Idaho</t>
  </si>
  <si>
    <t>Boise</t>
  </si>
  <si>
    <t>00:03:41</t>
  </si>
  <si>
    <t>Chrome 117.0.0.0</t>
  </si>
  <si>
    <t>CO58</t>
  </si>
  <si>
    <t>Kennesaw</t>
  </si>
  <si>
    <t>00:10:51</t>
  </si>
  <si>
    <t>C057</t>
  </si>
  <si>
    <t>North Carolina</t>
  </si>
  <si>
    <t>Elizabethtown</t>
  </si>
  <si>
    <t>00:10:37</t>
  </si>
  <si>
    <t>CO26</t>
  </si>
  <si>
    <t>Minnesota</t>
  </si>
  <si>
    <t>Minneapolis</t>
  </si>
  <si>
    <t>00:11:18</t>
  </si>
  <si>
    <t>You're a family member who takes care of a Veteran full time. You want to apply to get health care for yourself through VA.</t>
  </si>
  <si>
    <t>Visited first</t>
  </si>
  <si>
    <t>Visited during</t>
  </si>
  <si>
    <t>VA benefits and health care</t>
  </si>
  <si>
    <t>About VA</t>
  </si>
  <si>
    <t>Find a VA location</t>
  </si>
  <si>
    <t>You are the surviving spouse of a Veteran. You want to find out if you're eligible for monetary benefits from VA.</t>
  </si>
  <si>
    <t>You are the surviving child of a Veteran whose disability claim VA approved after the Veteran's death. You want to apply to receive the benefits that VA owes for this claim.</t>
  </si>
  <si>
    <t>Your parent is a Veteran who recently transferred their GI Bill benefits to you. You now need to apply to use those benefits to pay for college.</t>
  </si>
  <si>
    <t>You want to know what types of services and support you can get for your own mental health needs as you support the Veteran in your family.</t>
  </si>
  <si>
    <t>You're the family member of a Veteran. You need to download the Veteran's military discharge record, also known as their DD-214.</t>
  </si>
  <si>
    <t>You drove the Veteran in your family to a VA primary care appointment at VA and want to get paid back for the cost of gas.</t>
  </si>
  <si>
    <t>You are the surviving spouse of a Veteran who receives monthly payments from VA. You want to check the amount of your most recent payments.</t>
  </si>
  <si>
    <t>You're enrolled in a VA health care program that lets you order medications by mail through VA. You want to request a refill for a medication.</t>
  </si>
  <si>
    <t>The Veteran in your life can no longer manage their own finances. They've asked you to find out if you can get approved to manage their VA benefit payments for them.</t>
  </si>
  <si>
    <t>Task:</t>
  </si>
  <si>
    <t>&gt; VA benefits and health care &gt; Family and caregiver benefits &gt; Caregiver-specific benefits and services &gt; The Program of Comprehensive Assistance for Family Caregivers</t>
  </si>
  <si>
    <t>&gt; VA benefits and health care &gt; Family and caregiver benefits &gt; All benefits for spouses, children, and parents &gt; Survivors compensation and accrued benefits &gt; Dependency and Indemmity Compensation</t>
  </si>
  <si>
    <t>&gt; VA benefits and health care &gt; Family and caregiver benefits &gt; Survivor-specific benefits and services &gt; Dependency and Indemmity Compensation</t>
  </si>
  <si>
    <t>&gt; VA benefits and health care &gt; Education and training &gt; Get benefits &gt; GI Bill benefits</t>
  </si>
  <si>
    <t>&gt; VA benefits and health care &gt; Family and caregiver benefits &gt; All benefits for spouses, children, and parents &gt; Health care and disabilities &gt; Mental health care</t>
  </si>
  <si>
    <t>&gt; VA benefits and health care &gt; Records &gt; Request military records</t>
  </si>
  <si>
    <t>&gt; VA benefits and health care &gt; Health care &gt; More resources &lt; Health care &lt; VA benefits and health care &gt; Family and caregiver benefits &gt; More resources to support a Veteran or service member &lt; Family and caregiver benefits &gt; Common tasks for managing your health and benefits &gt; Get travel pay</t>
  </si>
  <si>
    <t>&gt; VA benefits and health care &gt; Health care &gt; Manage benefits &gt; Refill and track prescriptions</t>
  </si>
  <si>
    <t>&gt; VA benefits and health care &gt; Records &lt; VA benefits and health care &lt; Home &gt; VA benefits and health care &gt; Health care &gt; Manage benefits &lt; VA benefits and health care &gt; Service member benefits &lt; VA benefits and health care &gt; Family and caregiver benefits &gt; More resources to support a Veteran or service member &gt; Become a fiduciary</t>
  </si>
  <si>
    <t>&gt; VA benefits and health care &gt; Family and caregiver benefits &gt; All benefits for spouses, children, and parents &gt; Survivors compensation and accrued benefits &gt; Accrued benefits</t>
  </si>
  <si>
    <t>&gt; VA benefits and health care &gt; Service member benefits &lt; Home &gt; VA benefits and health care &gt; Disability &gt; Get benefits &gt; Survivor and dependent compensation (DIC)</t>
  </si>
  <si>
    <t>&gt; VA benefits and health care &gt; Education and training &gt; Get benefits &gt; Survivor and dependent benefits</t>
  </si>
  <si>
    <t>&gt; VA benefits and health care &gt; Records &gt; Types of Veteran ID cards &lt; Records &gt; Request military records</t>
  </si>
  <si>
    <t>&gt; VA benefits and health care &gt; Family and caregiver benefits &gt; Caregiver-specific benefits and services &gt; Respite care for caregivers of Veterans</t>
  </si>
  <si>
    <t>&gt; VA benefits and health care &gt; Family and caregiver benefits &gt; Survivor-specific benefits and services &gt; Survivors Pension Program</t>
  </si>
  <si>
    <t>&gt; VA benefits and health care &gt; Disability &gt; Manage benefits &gt; Change your VA direct deposit information &lt; Disability &gt; More resources &lt; Disability &gt; Manage benefits &gt; Change your VA direct deposit information</t>
  </si>
  <si>
    <t>&gt; VA benefits and health care &gt; Service member benefits &gt; Active-duty service members and VA health care</t>
  </si>
  <si>
    <t>&gt; Find a VA location &gt; VA health</t>
  </si>
  <si>
    <t>&gt; VA benefits and health care &gt; Burials and memorials &gt; Get benefits &gt; Burial allowance</t>
  </si>
  <si>
    <t>&gt; Find a VA location &gt; Community providers (in VA's network)</t>
  </si>
  <si>
    <t>&gt; VA benefits and health care &gt; Education and training &gt; Manage benefits &gt; Download VA education letter</t>
  </si>
  <si>
    <t>&gt; About VA &gt; Learn about VA &gt; National cemetery history program</t>
  </si>
  <si>
    <t>&gt; About VA &gt; VA organizations &gt; Veterans Health Administration</t>
  </si>
  <si>
    <t>&gt; About VA &gt; VA organizations &gt; Veterans Benefits Administration</t>
  </si>
  <si>
    <t>&gt; VA benefits and health care &gt; Family and caregiver benefits &gt; All benefits for spouses, children, and parents &gt; Health care and disabilities &gt; Family and caregiver health and disability programs</t>
  </si>
  <si>
    <t>&gt; VA benefits and health care &gt; Burials and memorials &gt; Get benefits &gt; Memorial items</t>
  </si>
  <si>
    <t>&gt; VA benefits and health care &gt; Family and caregiver benefits &gt; Caregiver-specific benefits and services &gt; Program of General Caregiver Support Services</t>
  </si>
  <si>
    <t>&gt; VA benefits and health care &gt; Service member benefits &lt; VA benefits and health care &gt; Family and caregiver benefits &gt; Survivor-specific benefits and services &gt; Accrued benefits</t>
  </si>
  <si>
    <t>&gt; VA benefits and health care &gt; Family and caregiver benefits &gt; Survivor-specific benefits and services &gt; Accrued benefits</t>
  </si>
  <si>
    <t>&gt; VA benefits and health care &gt; Education and training &gt; Manage benefits &gt; Verify school enrollment for GI Bill benefits</t>
  </si>
  <si>
    <t>&gt; VA benefits and health care &gt; Records &lt; VA benefits and health care &gt; Service member benefits &lt; VA benefits and health care &gt; Family and caregiver benefits &gt; More resources to support a Veteran or service member &lt; VA benefits and health care &gt; Health care &gt; More resources &lt; VA benefits and health care &gt; Service member benefits &lt; VA benefits and health care &gt; Service member benefits &lt; VA benefits and health care &gt; Records &lt; VA benefits and health care &lt; Home &gt; VA benefits and health care &gt; Health care &gt; Manage benefits &gt; Get travel pay</t>
  </si>
  <si>
    <t>&gt; VA benefits and health care &lt; Home &gt; VA benefits and health care &gt; Service member benefits &lt; VA benefits and health care &gt; Service member benefits &lt; VA benefits and health care &gt; Disability &gt; Manage benefits &gt; View disability payment history</t>
  </si>
  <si>
    <t>&gt; VA benefits and health care &gt; Health care &gt; More resources &lt; VA benefits and health care &gt; Service member benefits &lt; VA benefits and health care &gt; Service member benefits &lt; VA benefits and health care &gt; Service member benefits &lt; VA benefits and health care &lt; Home &gt; VA benefits and health care &gt; Service member benefits &lt; VA benefits and health care &gt; Service member benefits &lt; VA benefits and health care &gt; Records &lt; VA benefits and health care &gt; Family and caregiver benefits &gt; Common tasks for managing your health and benefits &lt; VA benefits and health care &gt; Health care &gt; Manage benefits &gt; Refill and track prescriptions</t>
  </si>
  <si>
    <t>&gt; VA benefits and health care &gt; Service member benefits &lt; VA benefits and health care &gt; Family and caregiver benefits &gt; More resources to support a Veteran or service member &lt; Family and caregiver benefits &gt; Caregiver-specific benefits and services &gt; Program of General Caregiver Support Services</t>
  </si>
  <si>
    <t>&gt; VA benefits and health care &lt; Home &gt; VA benefits and health care &gt; Family and caregiver benefits &gt; Caregiver-specific benefits and services &gt; The Program of Comprehensive Assistance for Family Caregivers</t>
  </si>
  <si>
    <t>&gt; VA benefits and health care &gt; Family and caregiver benefits &gt; All benefits for spouses, children, and parents &gt; Survivors compensation and accrued benefits &gt; Survivor Aid and Attendance or Housebound benefits</t>
  </si>
  <si>
    <t>&gt; VA benefits and health care &gt; Education and training &gt; Manage benefits &gt; Transfer Post-9/11 GI Bill benefits</t>
  </si>
  <si>
    <t>&gt; VA benefits and health care &gt; Health care &gt; Get benefits &gt; Family and caregiver health benefits</t>
  </si>
  <si>
    <t>&gt; VA benefits and health care &gt; Family and caregiver benefits &gt; All benefits for spouses, children, and parents &lt; Family and caregiver benefits &lt; VA benefits and health care &gt; Health care &gt; Get benefits &lt; VA benefits and health care &gt; Family and caregiver benefits &gt; Caregiver-specific benefits and services &lt; Family and caregiver benefits &lt; VA benefits and health care &gt; Family and caregiver benefits &gt; All benefits for spouses, children, and parents &gt; Health care and disabilities &gt; More resources &lt; Health care and disabilities &gt; Manage your health and benefits &gt; Get travel pay</t>
  </si>
  <si>
    <t>&gt; VA benefits and health care &gt; Records &gt; View VA payment history</t>
  </si>
  <si>
    <t>&gt; VA benefits and health care &gt; Health care &gt; More resources &lt; Health care &lt; VA benefits and health care &gt; Health care &gt; Manage benefits &gt; Refill and track prescriptions</t>
  </si>
  <si>
    <t>&gt; VA benefits and health care &gt; Service member benefits &lt; VA benefits and health care &gt; Family and caregiver benefits &gt; Caregiver-specific benefits and services &gt; Program of General Caregiver Support Services &lt; Family and caregiver benefits &lt; VA benefits and health care &gt; Pension &gt; Manage benefits &lt; Pension &gt; More resources &lt; VA benefits and health care &gt; Service member benefits &lt; VA benefits and health care &gt; Family and caregiver benefits &gt; More resources to support a Veteran or service member &lt; Family and caregiver benefits &gt; Common tasks for managing your health and benefits &lt; Family and caregiver benefits &gt; More resources to support a Veteran or service member &lt; VA benefits and health care [skipped]</t>
  </si>
  <si>
    <t>&gt; VA benefits and health care &gt; Disability &gt; Get benefits &gt; Survivor and dependent compensation (DIC)</t>
  </si>
  <si>
    <t>&gt; VA benefits and health care &gt; Family and caregiver benefits &gt; Survivor-specific benefits and services &lt; Family and caregiver benefits &gt; All benefits for spouses, children, and parents &gt; Health care and disabilities &lt; All benefits for spouses, children, and parents &lt; Family and caregiver benefits &gt; More resources to support a Veteran or service member &lt; Family and caregiver benefits &lt; VA benefits and health care &gt; Family and caregiver benefits &gt; Caregiver-specific benefits and services &gt; Program of General Caregiver Support Services &lt; VA benefits and health care &gt; Family and caregiver benefits &gt; Common tasks for managing your health and benefits &lt; Family and caregiver benefits &gt; All benefits for spouses, children, and parents &lt; Family and caregiver benefits &lt; VA benefits and health care &gt; Family and caregiver benefits &gt; All benefits for spouses, children, and parents &gt; Health care and disabilities &gt; Mental health care</t>
  </si>
  <si>
    <t>&gt; About VA &lt; Home &gt; VA benefits and health care &gt; Records &gt; Request military records</t>
  </si>
  <si>
    <t>&gt; VA benefits and health care &gt; Health care &gt; Manage benefits &gt; Get travel pay</t>
  </si>
  <si>
    <t>&gt; VA benefits and health care &gt; Service member benefits &lt; VA benefits and health care &gt; Disability &gt; Manage benefits &gt; Check claim, decision review, or appeal status</t>
  </si>
  <si>
    <t>&gt; VA benefits and health care &gt; Disability &gt; Manage benefits &lt; VA benefits and health care &gt; Family and caregiver benefits &gt; More resources to support a Veteran or service member &gt; Become a fiduciary</t>
  </si>
  <si>
    <t>&gt; VA benefits and health care &gt; Health care &gt; Get benefits &gt; Apply now</t>
  </si>
  <si>
    <t>&gt; VA benefits and health care &gt; Pension &gt; More resources &lt; Pension &gt; Get benefits &gt; Survivors Pension</t>
  </si>
  <si>
    <t>&gt; VA benefits and health care &gt; Family and caregiver benefits &gt; All benefits for spouses, children, and parents &gt; Survivors compensation and accrued benefits &gt; More resources &lt; Survivors compensation and accrued benefits &gt; Dependency and Indemmity Compensation</t>
  </si>
  <si>
    <t>&gt; VA benefits and health care &gt; Family and caregiver benefits &gt; More resources to support a Veteran or service member &lt; Family and caregiver benefits &gt; Caregiver-specific benefits and services &gt; Program of General Caregiver Support Services &lt; Caregiver-specific benefits and services &gt; The Program of Comprehensive Assistance for Family Caregivers &lt; Caregiver-specific benefits and services &lt; Family and caregiver benefits &lt; VA benefits and health care &gt; Health care &gt; Manage benefits &lt; VA benefits and health care &gt; Family and caregiver benefits &gt; All benefits for spouses, children, and parents &gt; Health care and disabilities &gt; Mental health care</t>
  </si>
  <si>
    <t>&gt; VA benefits and health care &gt; Records &gt; Complete list of discharge documents &lt; Records &gt; Request military records &lt; Records &gt; Complete list of discharge documents</t>
  </si>
  <si>
    <t>&gt; VA benefits and health care &gt; Disability &gt; Manage benefits &gt; View disability payment history</t>
  </si>
  <si>
    <t>&gt; VA benefits and health care &gt; Disability &gt; Manage benefits &lt; Disability &lt; VA benefits and health care &gt; Health care &gt; Get benefits &gt; Family and caregiver health benefits &lt; Get benefits &gt; About VA health benefits &lt; Health care &gt; More resources &lt; Health care &lt; VA benefits and health care &gt; Family and caregiver benefits &gt; More resources to support a Veteran or service member &gt; Become a fiduciary</t>
  </si>
  <si>
    <t>&gt; VA benefits and health care &gt; Family and caregiver benefits &gt; All benefits for spouses, children, and parents &gt; Survivors compensation and accrued benefits &gt; More resources &gt; Evidence to support VA pension, DIC, or accruied benefits claims</t>
  </si>
  <si>
    <t>&gt; VA benefits and health care &gt; Family and caregiver benefits &gt; Survivor-specific benefits and services &gt; VA home loan programs for surviving spouses</t>
  </si>
  <si>
    <t>&gt; About VA &lt; Home &gt; VA benefits and health care &lt; Home &gt; Find a VA location &gt; Vet Centers</t>
  </si>
  <si>
    <t>&gt; About VA &lt; Home &gt; Find a VA location &lt; Home &gt; VA benefits and health care &gt; Education and training &gt; More resources &gt; Contact us</t>
  </si>
  <si>
    <t>&gt; VA benefits and health care &gt; Records &gt; Get medical records</t>
  </si>
  <si>
    <t>&gt; VA benefits and health care &gt; Family and caregiver benefits &gt; More resources to support a Veteran or service member &gt; Become a fiduciary &lt; More resources to support a Veteran or service member &lt; Family and caregiver benefits &lt; VA benefits and health care &lt; Home &gt; VA benefits and health care &gt; Pension &gt; Get benefits &gt; Aid and Attendance benefits and Housebound allowance</t>
  </si>
  <si>
    <t>&gt; VA benefits and health care &gt; Pension &gt; More resources &lt; Pension &gt; Manage benefits &gt; View VA payment history</t>
  </si>
  <si>
    <t>&gt; VA benefits and health care &gt; Records &lt; VA benefits and health care &gt; Service member benefits &lt; VA benefits and health care &lt; Home &gt; VA benefits and health care &gt; Family and caregiver benefits &gt; Caregiver-specific benefits and services &gt; Respite care for caregivers of Veterans</t>
  </si>
  <si>
    <t>&gt; VA benefits and health care &gt; Family and caregiver benefits &gt; Survivor-specific benefits and services &gt; Survivor Aid and Attendance or Housebound benefits</t>
  </si>
  <si>
    <t>&gt; VA benefits and health care &gt; Records &gt; Complete list of discharge documents</t>
  </si>
  <si>
    <t>&gt; VA benefits and health care &gt; Family and caregiver benefits &gt; More resources to support a Veteran or service member &gt; Learn about the Transition Assistance Program</t>
  </si>
  <si>
    <t>&gt; VA benefits and health care &gt; Health care &gt; More resources &lt; Health care &gt; Get benefits &lt; Health care &gt; Manage benefits &gt; Refill and track prescriptions</t>
  </si>
  <si>
    <t>&gt; VA benefits and health care &gt; Health care &lt; VA benefits and health care &gt; Family and caregiver benefits &gt; All benefits for spouses, children, and parents &gt; Health care and disabilities &gt; Family and caregiver health and disability programs</t>
  </si>
  <si>
    <t>&gt; VA benefits and health care &gt; Family and caregiver benefits &gt; All benefits for spouses, children, and parents &gt; Education and careers &gt; Transferred Post-9/11 GI Bill benefits</t>
  </si>
  <si>
    <t>&gt; VA benefits and health care &gt; Health care &gt; Get benefits &lt; VA benefits and health care &gt; Service member benefits &lt; VA benefits and health care &gt; Health care &gt; Manage benefits &gt; Refill and track prescriptions</t>
  </si>
  <si>
    <t>&gt; VA benefits and health care &gt; Service member benefits &lt; VA benefits and health care &gt; Family and caregiver benefits &gt; Common tasks for managing your health and benefits &gt; Manage your health with My HealtheVet</t>
  </si>
  <si>
    <t>&gt; VA benefits and health care &gt; Family and caregiver benefits &gt; All benefits for spouses, children, and parents &gt; Education and careers &lt; Home &gt; VA benefits and health care &gt; Family and caregiver benefits &gt; Survivor-specific benefits and services &lt; Home &gt; VA benefits and health care &gt; Education and training &gt; Manage benefits &gt; Change GI Bill school or program</t>
  </si>
  <si>
    <t>&gt; VA benefits and health care &gt; Health care &gt; More resources &lt; Home &gt; VA benefits and health care &gt; Service member benefits &lt; Home &gt; About VA &lt; Home &gt; VA benefits and health care &gt; Health care &lt; Home &gt; VA benefits and health care &gt; Records &lt; Home &gt; VA benefits and health care &gt; Health care &gt; Get benefits &gt; About VA health benefits &lt; Home &gt; VA benefits and health care &gt; Service member benefits &lt; Home &gt; Find a VA location &gt; Community pharmacies (in VA's network)</t>
  </si>
  <si>
    <t>&gt; VA benefits and health care &gt; Service member benefits &lt; Home &gt; VA benefits and health care &gt; Family and caregiver benefits &gt; More resources to support a Veteran or service member &lt; Family and caregiver benefits &gt; Caregiver-specific benefits and services &lt; Home &gt; VA benefits and health care &gt; Service member benefits &gt; Active-duty service members and VA health care</t>
  </si>
  <si>
    <t>&gt; VA benefits and health care &gt; Family and caregiver benefits &gt; Survivor-specific benefits and services &lt; Family and caregiver benefits &gt; Survivor-specific benefits and services &gt; Dependency and Indemmity Compensation</t>
  </si>
  <si>
    <t>&gt; VA benefits and health care &gt; Education and training &gt; More resources &lt; Education and training &lt; VA benefits and health care &gt; Family and caregiver benefits &gt; All benefits for spouses, children, and parents &gt; Education and careers &gt; Vocational training and rehabilitation &gt; Children of Women Vietnam Veterans Health Care Benefits Program</t>
  </si>
  <si>
    <t>&gt; VA benefits and health care &gt; Education and training &gt; Manage benefits &lt; Education and training &gt; Manage benefits &lt; VA benefits and health care &gt; Service member benefits &gt; GI Bill and other education benefits</t>
  </si>
  <si>
    <t>&gt; VA benefits and health care &gt; Family and caregiver benefits &gt; Caregiver-specific benefits and services &lt; Family and caregiver benefits &gt; All benefits for spouses, children, and parents &gt; Survivors compensation and accrued benefits &gt; Survivor Aid and Attendance or Housebound benefits</t>
  </si>
  <si>
    <t>&gt; VA benefits and health care &gt; Service member benefits &lt; VA benefits and health care &gt; Records &gt; View VA payment history</t>
  </si>
  <si>
    <t>&gt; VA benefits and health care &gt; Family and caregiver benefits &gt; More resources to support a Veteran or service member &gt; Become a fiduciary</t>
  </si>
  <si>
    <t>&gt; VA benefits and health care &gt; Family and caregiver benefits &gt; Caregiver-specific benefits and services &lt; Family and caregiver benefits &gt; All benefits for spouses, children, and parents &gt; Health care and disabilities &gt; Family and caregiver health and disability programs</t>
  </si>
  <si>
    <t>&gt; VA benefits and health care &gt; Family and caregiver benefits &gt; Survivor-specific benefits and services &gt; Survivors Pension Program &lt; Survivor-specific benefits and services &gt; Dependency and Indemmity Compensation</t>
  </si>
  <si>
    <t>&gt; VA benefits and health care &gt; Careers and employment &lt; VA benefits and health care &gt; Records &gt; Request military records</t>
  </si>
  <si>
    <t>&gt; VA benefits and health care &gt; Family and caregiver benefits &lt; VA benefits and health care &gt; Service member benefits &lt; VA benefits and health care &gt; Health care &gt; Get benefits &lt; Health care &gt; More resources &lt; Health care &lt; VA benefits and health care &lt; Home &gt; About VA &lt; Home &gt; VA benefits and health care &gt; Service member benefits &gt; Active-duty service members and VA health care</t>
  </si>
  <si>
    <t>&gt; VA benefits and health care &gt; Health care &lt; VA benefits and health care &gt; Health care &gt; Get benefits &lt; Health care &gt; More resources &lt; Health care &lt; VA benefits and health care &lt; Home &gt; About VA &lt; Home &gt; VA benefits and health care &gt; Health care &gt; Manage benefits &gt; Refill and track prescriptions</t>
  </si>
  <si>
    <t>&gt; VA benefits and health care &gt; Family and caregiver benefits &gt; Common tasks for managing your health and benefits &lt; Family and caregiver benefits &gt; More resources to support a Veteran or service member &lt; Family and caregiver benefits &gt; Common tasks for managing your health and benefits &lt; Family and caregiver benefits &gt; All benefits for spouses, children, and parents &lt; VA benefits and health care &gt; Disability &gt; Manage benefits &lt; Disability &gt; More resources &lt; Disability &gt; Get benefits &gt; Survivor and dependent compensation (DIC) &lt; VA benefits and health care &gt; Pension &gt; Manage benefits &lt; Pension &lt; VA benefits and health care &lt; Home &gt; About VA &lt; Home &gt; VA benefits and health care &gt; Disability &gt; Manage benefits &lt; Disability &gt; More resources &gt; Get help from an accredited representative</t>
  </si>
  <si>
    <t>&gt; VA benefits and health care &gt; Family and caregiver benefits &gt; Common tasks for managing your health and benefits &lt; Family and caregiver benefits &gt; All benefits for spouses, children, and parents &gt; Health care and disabilities &gt; Family and caregiver health and disability programs</t>
  </si>
  <si>
    <t>&gt; VA benefits and health care &gt; Education and training &gt; Get benefits &gt; GI Bill benefits &lt; Get benefits &gt; Survivor and dependent benefits &lt; Get benefits &gt; GI Bill benefits</t>
  </si>
  <si>
    <t>&gt; VA benefits and health care &gt; Records &gt; Search historical military records &lt; Records &gt; Request military records</t>
  </si>
  <si>
    <t>&gt; VA benefits and health care &gt; Family and caregiver benefits &gt; All benefits for spouses, children, and parents &gt; Health care and disabilities &gt; More resources &gt; How to file a VA travel reimbursement claim</t>
  </si>
  <si>
    <t>&gt; VA benefits and health care &gt; Disability &gt; Manage benefits &lt; Disability &gt; More resources &gt; Get help from an accredited representative</t>
  </si>
  <si>
    <t>&gt; VA benefits and health care &gt; Health care &gt; Get benefits &gt; How to apply</t>
  </si>
  <si>
    <t>&gt; VA benefits and health care &gt; Pension &gt; Get benefits &gt; Eligibility for Veterans Pension</t>
  </si>
  <si>
    <t>&gt; VA benefits and health care &gt; Pension &gt; Get benefits &gt; Survivors Pension</t>
  </si>
  <si>
    <t>&gt; VA benefits and health care &gt; Pension &gt; Manage benefits &gt; Check claim, decision review, or appeal status</t>
  </si>
  <si>
    <t>&gt; VA benefits and health care &gt; Pension &gt; Manage benefits &gt; Request a decision review</t>
  </si>
  <si>
    <t>&gt; VA benefits and health care &gt; Education and training &gt; Manage benefits &gt; Apply to restore GI Bill benefits &lt; Manage benefits &gt; Apply to restore GI Bill benefits</t>
  </si>
  <si>
    <t>&gt; VA benefits and health care &gt; Family and caregiver benefits &gt; Caregiver-specific benefits and services &lt; Family and caregiver benefits &gt; More resources to support a Veteran or service member &lt; VA benefits and health care &gt; Health care &gt; Manage benefits &gt; Get travel pay</t>
  </si>
  <si>
    <t>&gt; VA benefits and health care &gt; Health care &gt; Get benefits &lt; VA benefits and health care &gt; Health care &gt; Manage benefits &gt; Refill and track prescriptions</t>
  </si>
  <si>
    <t>&gt; VA benefits and health care &gt; Family and caregiver benefits &gt; Common tasks for managing your health and benefits &lt; Family and caregiver benefits &gt; More resources to support a Veteran or service member &gt; Become a fiduciary</t>
  </si>
  <si>
    <t>&gt; VA benefits and health care &gt; Family and caregiver benefits &gt; All benefits for spouses, children, and parents &gt; Health care and disabilities &lt; Family and caregiver benefits &gt; Caregiver-specific benefits and services &lt; Family and caregiver benefits &lt; VA benefits and health care &gt; Family and caregiver benefits &gt; All benefits for spouses, children, and parents &gt; Health care and disabilities &gt; Family and caregiver health and disability programs</t>
  </si>
  <si>
    <t>&gt; VA benefits and health care &gt; Family and caregiver benefits &gt; All benefits for spouses, children, and parents &gt; Education and careers &gt; Survivors and Dependents Educational Assistance Program (DEA)</t>
  </si>
  <si>
    <t>&gt; VA benefits and health care &gt; Family and caregiver benefits &gt; All benefits for spouses, children, and parents &lt; Family and caregiver benefits &lt; VA benefits and health care &gt; Family and caregiver benefits &gt; Caregiver-specific benefits and services &gt; The Program of Comprehensive Assistance for Family Caregivers</t>
  </si>
  <si>
    <t>&gt; VA benefits and health care &gt; Family and caregiver benefits &gt; More resources to support a Veteran or service member &lt; Family and caregiver benefits &gt; Common tasks for managing your health and benefits &gt; Request Veteran military records (DD214)</t>
  </si>
  <si>
    <t>&gt; VA benefits and health care &gt; Service member benefits &gt; Active-duty service members and VA health care &lt; Home &gt; About VA &lt; Home &gt; VA benefits and health care &gt; Health care &gt; More resources &lt; Health care &gt; Manage benefits &gt; Get travel pay</t>
  </si>
  <si>
    <t>&gt; VA benefits and health care &gt; Family and caregiver benefits &gt; All benefits for spouses, children, and parents &gt; Health care and disabilities &gt; Manage your health and benefits &lt; Health care and disabilities &gt; Manage your health and benefits &lt; Health care and disabilities &gt; More resources &gt; About your pharmacy benefits and Meds by Mail</t>
  </si>
  <si>
    <t>&gt; VA benefits and health care &gt; Service member benefits &lt; VA benefits and health care &gt; Family and caregiver benefits &gt; More resources to support a Veteran or service member &gt; Become a fiduciary</t>
  </si>
  <si>
    <t>&gt; VA benefits and health care &gt; Family and caregiver benefits &gt; All benefits for spouses, children, and parents &gt; Survivors compensation and accrued benefits &gt; Survivors Pension Program</t>
  </si>
  <si>
    <t>&gt; About VA &lt; Home &gt; VA benefits and health care &gt; Education and training &gt; Get benefits &gt; GI Bill benefits</t>
  </si>
  <si>
    <t>&gt; VA benefits and health care &gt; Family and caregiver benefits &gt; Caregiver-specific benefits and services &lt; Family and caregiver benefits &gt; All benefits for spouses, children, and parents &gt; Health care and disabilities &gt; Mental health care</t>
  </si>
  <si>
    <t>&gt; VA benefits and health care &gt; Service member benefits &gt; GI Bill and other education benefits &lt; VA benefits and health care &gt; Service member benefits &lt; Home &gt; VA benefits and health care &gt; Records &gt; Request military records</t>
  </si>
  <si>
    <t>&gt; VA benefits and health care &gt; Records &lt; VA benefits and health care &gt; Service member benefits &lt; VA benefits and health care &gt; Pension &gt; Manage benefits &gt; View VA payment history</t>
  </si>
  <si>
    <t>&gt; VA benefits and health care &gt; Service member benefits &lt; VA benefits and health care &gt; Health care &gt; Manage benefits &gt; Refill and track prescriptions</t>
  </si>
  <si>
    <t>&gt; VA benefits and health care &gt; Service member benefits &gt; Life insurance for you and your family</t>
  </si>
  <si>
    <t>&gt; VA benefits and health care &gt; Life insurance &gt; Get benefits &lt; Life insurance &gt; Manage benefits &gt; Search unclaimed insurance funds</t>
  </si>
  <si>
    <t>&gt; VA benefits and health care &gt; Health care &gt; Get benefits &lt; Health care &gt; Manage benefits &lt; Health care &gt; Get benefits &gt; Eligibility</t>
  </si>
  <si>
    <t>&gt; VA benefits and health care &gt; Health care &gt; Get benefits &lt; Health care &gt; More resources &lt; Health care &gt; Get benefits &lt; Health care &gt; Manage benefits &gt; Get travel pay</t>
  </si>
  <si>
    <t>&gt; VA benefits and health care &gt; Life insurance &gt; Manage benefits &gt; Access your policy online</t>
  </si>
  <si>
    <t>&gt; VA benefits and health care &gt; Health care &lt; Home &gt; About VA &lt; Home &gt; VA benefits and health care &gt; Health care &gt; Manage benefits &gt; Refill and track prescriptions</t>
  </si>
  <si>
    <t>&gt; VA benefits and health care &gt; Health care &gt; Manage benefits &gt; Request a decision review</t>
  </si>
  <si>
    <t>&gt; VA benefits and health care &gt; Education and training &gt; Get benefits &gt; After you apply &lt; Get benefits &gt; How to apply</t>
  </si>
  <si>
    <t>&gt; VA benefits and health care &gt; Health care &gt; Get benefits &lt; Health care &gt; Manage benefits &lt; VA benefits and health care &gt; Family and caregiver benefits &gt; All benefits for spouses, children, and parents &gt; Health care and disabilities &gt; Mental health care</t>
  </si>
  <si>
    <t>&gt; VA benefits and health care &gt; Family and caregiver benefits &gt; Caregiver-specific benefits and services &lt; Family and caregiver benefits &gt; Common tasks for managing your health and benefits &gt; Get travel pay</t>
  </si>
  <si>
    <t>&gt; VA benefits and health care &gt; Family and caregiver benefits &gt; All benefits for spouses, children, and parents &lt; Family and caregiver benefits &gt; Caregiver-specific benefits and services &lt; Family and caregiver benefits &lt; VA benefits and health care &gt; Family and caregiver benefits &gt; Survivor-specific benefits and services &gt; Survivors Pension Program</t>
  </si>
  <si>
    <t>&gt; VA benefits and health care &gt; Health care &gt; Get benefits &lt; Health care &gt; Manage benefits &gt; Refill and track prescriptions</t>
  </si>
  <si>
    <t>&gt; VA benefits and health care &gt; Family and caregiver benefits &gt; All benefits for spouses, children, and parents &lt; Family and caregiver benefits &gt; Caregiver-specific benefits and services &lt; Family and caregiver benefits &lt; VA benefits and health care &gt; Disability &lt; VA benefits and health care &gt; Family and caregiver benefits &gt; More resources to support a Veteran or service member &gt; Become a fiduciary</t>
  </si>
  <si>
    <t>&gt; VA benefits and health care &gt; Family and caregiver benefits &gt; More resources to support a Veteran or service member &lt; Family and caregiver benefits &gt; Caregiver-specific benefits and services &lt; Family and caregiver benefits &gt; Caregiver-specific benefits and services &gt; Program of General Caregiver Support Services</t>
  </si>
  <si>
    <t>&gt; VA benefits and health care &gt; Service member benefits &lt; VA benefits and health care &gt; Service member benefits &lt; VA benefits and health care &gt; Family and caregiver benefits &gt; Survivor-specific benefits and services &gt; Survivors Pension Program</t>
  </si>
  <si>
    <t>&gt; VA benefits and health care &gt; Pension &gt; Get benefits &gt; How to apply</t>
  </si>
  <si>
    <t>&gt; VA benefits and health care &gt; Family and caregiver benefits &gt; More resources to support a Veteran or service member &lt; Family and caregiver benefits &gt; Caregiver-specific benefits and services &gt; The Program of Comprehensive Assistance for Family Caregivers</t>
  </si>
  <si>
    <t>&gt; VA benefits and health care &gt; Service member benefits &gt; Pre-discharge disability claim</t>
  </si>
  <si>
    <t>&gt; VA benefits and health care &gt; Service member benefits &gt; GI Bill and other education benefits &lt; Service member benefits &gt; Active-duty service members and VA health care</t>
  </si>
  <si>
    <t>&gt; VA benefits and health care &gt; Service member benefits &lt; VA benefits and health care &gt; Family and caregiver benefits &gt; Caregiver-specific benefits and services &gt; The Program of Comprehensive Assistance for Family Caregivers</t>
  </si>
  <si>
    <t>&gt; VA benefits and health care &gt; Family and caregiver benefits &gt; All benefits for spouses, children, and parents &gt; Survivors compensation and accrued benefits &gt; Manage your benefits &gt; Check your claim, decision review, or appeal status</t>
  </si>
  <si>
    <t>&gt; Find a VA location &gt; VA benefits</t>
  </si>
  <si>
    <t>&gt; VA benefits and health care &gt; Health care &gt; Get benefits &gt; Eligibility</t>
  </si>
  <si>
    <t>&gt; VA benefits and health care &gt; Family and caregiver benefits &gt; More resources to support a Veteran or service member &gt; Fisher House Program</t>
  </si>
  <si>
    <t>&gt; VA benefits and health care &gt; Pension &gt; More resources &gt; Veteran pension rates</t>
  </si>
  <si>
    <t>&gt; VA benefits and health care &gt; Health care &lt; VA benefits and health care &gt; Health care &gt; Get benefits &lt; VA benefits and health care &gt; Health care &gt; Manage benefits &gt; Refill and track prescriptions</t>
  </si>
  <si>
    <t>&gt; VA benefits and health care &gt; Family and caregiver benefits &gt; All benefits for spouses, children, and parents &gt; Survivors compensation and accrued benefits &lt; All benefits for spouses, children, and parents &gt; Survivors compensation and accrued benefits &gt; Survivors Pension Program</t>
  </si>
  <si>
    <t>&gt; VA benefits and health care &gt; Family and caregiver benefits &gt; All benefits for spouses, children, and parents &lt; Family and caregiver benefits &gt; Caregiver-specific benefits and services &gt; The Program of Comprehensive Assistance for Family Caregivers &lt; Caregiver-specific benefits and services &gt; Program of General Caregiver Support Services &lt; Caregiver-specific benefits and services &lt; Family and caregiver benefits &gt; Caregiver-specific benefits and services &gt; The Program of Comprehensive Assistance for Family Caregivers</t>
  </si>
  <si>
    <t>&gt; VA benefits and health care &gt; Family and caregiver benefits &gt; Common tasks for managing your health and benefits &gt; View your VA payment history</t>
  </si>
  <si>
    <t>&gt; VA benefits and health care &gt; Health care &gt; Get benefits &lt; Health care &lt; VA benefits and health care &gt; Service member benefits &lt; VA benefits and health care &gt; Health care &gt; Manage benefits &gt; Refill and track prescriptions</t>
  </si>
  <si>
    <t>&gt; VA benefits and health care &gt; Service member benefits &lt; VA benefits and health care &gt; Disability &gt; Manage benefits &lt; Disability &lt; VA benefits and health care &gt; Service member benefits &lt; VA benefits and health care &gt; Records &lt; VA benefits and health care &gt; Pension &gt; More resources &lt; Pension &gt; Manage benefits &lt; Pension &lt; VA benefits and health care &gt; Records &lt; VA benefits and health care &lt; Home &gt; VA benefits and health care &gt; Service member benefits &lt; VA benefits and health care &gt; Health care &gt; Manage benefits &lt; Health care &lt; VA benefits and health care &gt; Disability &gt; Manage benefits &lt; Disability &gt; More resources &lt; Disability &gt; Manage benefits &gt; Change your VA direct deposit information</t>
  </si>
  <si>
    <t>&gt; VA benefits and health care &gt; Family and caregiver benefits &gt; Survivor-specific benefits and services &lt; Family and caregiver benefits &gt; All benefits for spouses, children, and parents &gt; Survivors compensation and accrued benefits &gt; More resources &lt; Survivors compensation and accrued benefits &gt; More resources &lt; VA benefits and health care &gt; Disability &gt; More resources &lt; VA benefits and health care &gt; Family and caregiver benefits &gt; More resources to support a Veteran or service member &lt; Family and caregiver benefits &gt; All benefits for spouses, children, and parents &gt; Survivors compensation and accrued benefits &gt; Manage your benefits &gt; Check your claim, decision review, or appeal status</t>
  </si>
  <si>
    <t>&gt; VA benefits and health care &gt; Family and caregiver benefits &gt; More resources to support a Veteran or service member &lt; Family and caregiver benefits &gt; Caregiver-specific benefits and services &gt; Program of General Caregiver Support Services</t>
  </si>
  <si>
    <t>&gt; VA benefits and health care &gt; Service member benefits &lt; VA benefits and health care &gt; Health care &gt; More resources &lt; VA benefits and health care &gt; Health care &gt; More resources &lt; VA benefits and health care &gt; Service member benefits &lt; VA benefits and health care &gt; Family and caregiver benefits &gt; Caregiver-specific benefits and services &gt; The Program of Comprehensive Assistance for Family Caregivers</t>
  </si>
  <si>
    <t>&gt; VA benefits and health care &gt; Family and caregiver benefits &gt; All benefits for spouses, children, and parents &gt; Survivors compensation and accrued benefits &gt; Manage your benefits &lt; Survivors compensation and accrued benefits &gt; More resources &lt; Survivors compensation and accrued benefits &gt; Survivors Pension Program</t>
  </si>
  <si>
    <t>&gt; VA benefits and health care &gt; Disability &gt; Manage benefits &gt; Check claim, decision review, or appeal status</t>
  </si>
  <si>
    <t>&gt; VA benefits and health care &gt; Health care &gt; Manage benefits &gt; Check claim, decision review, or appeal status</t>
  </si>
  <si>
    <t>&gt; VA benefits and health care &gt; Family and caregiver benefits &lt; VA benefits and health care &gt; Health care &gt; Manage benefits &gt; Schedule and manage health appointments</t>
  </si>
  <si>
    <t>&gt; VA benefits and health care &lt; Home &gt; VA benefits and health care &gt; Records &gt; Search historical military records</t>
  </si>
  <si>
    <t>&gt; VA benefits and health care &gt; Health care &gt; Manage benefits &gt; Use secure messaging &lt; Manage benefits &gt; Refill and track prescriptions</t>
  </si>
  <si>
    <t>&gt; VA benefits and health care &lt; Home &gt; VA benefits and health care &gt; Disability &gt; Manage benefits &gt; Change your VA direct deposit information &lt; Manage benefits &gt; Change your VA direct deposit information</t>
  </si>
  <si>
    <t>&gt; VA benefits and health care &lt; Home &gt; About VA &gt; VA organizations &gt; Veterans Benefits Administration</t>
  </si>
  <si>
    <t>&gt; VA benefits and health care &gt; Service member benefits &lt; VA benefits and health care &gt; Family and caregiver benefits &gt; Survivor-specific benefits and services &lt; Home &gt; About VA &gt; VA organizations &gt; Veterans Benefits Administration</t>
  </si>
  <si>
    <t>&gt; About VA &gt; VA organizations &gt; All VA offices and organizations &lt; About VA &lt; Home &gt; VA benefits and health care &gt; Education and training &gt; Get benefits &gt; GI Bill benefits</t>
  </si>
  <si>
    <t>&gt; VA benefits and health care &gt; Family and caregiver benefits &gt; All benefits for spouses, children, and parents &lt; Family and caregiver benefits &gt; Caregiver-specific benefits and services &lt; Family and caregiver benefits &lt; VA benefits and health care &gt; Health care &lt; VA benefits and health care &gt; Family and caregiver benefits &gt; Common tasks for managing your health and benefits &gt; Manage your health with My HealtheVet</t>
  </si>
  <si>
    <t>&gt; About VA &gt; VA organizations &gt; Veterans Benefits Administration &lt; About VA &lt; Home &gt; VA benefits and health care &gt; Records &gt; Request military records</t>
  </si>
  <si>
    <t>&gt; VA benefits and health care &gt; Pension &lt; VA benefits and health care &gt; Family and caregiver benefits &gt; Survivor-specific benefits and services &gt; Accrued benefits</t>
  </si>
  <si>
    <t>&gt; VA benefits and health care &gt; Records &lt; VA benefits and health care &lt; Home &gt; About VA &gt; VA organizations &gt; Veterans Health Administration &lt; About VA &gt; VA organizations &gt; All VA offices and organizations &lt; VA organizations &gt; Veterans Health Administration &lt; VA organizations &lt; About VA &gt; VA organizations &gt; Veterans Health Administration</t>
  </si>
  <si>
    <t>&gt; VA benefits and health care &gt; Service member benefits &lt; Home &gt; About VA &gt; VA organizations &gt; Veterans Benefits Administration</t>
  </si>
  <si>
    <t>&gt; VA benefits and health care &gt; Disability &gt; Manage benefits &lt; Disability &gt; More resources &lt; Disability &gt; Get benefits &lt; VA benefits and health care &gt; Family and caregiver benefits &gt; More resources to support a Veteran or service member &gt; Become a fiduciary</t>
  </si>
  <si>
    <t>&gt; VA benefits and health care &gt; Family and caregiver benefits &gt; Common tasks for managing your health and benefits &gt; Request Veteran military records (DD214)</t>
  </si>
  <si>
    <t>&gt; VA benefits and health care &lt; Home &gt; VA benefits and health care &gt; Family and caregiver benefits &gt; All benefits for spouses, children, and parents &gt; Survivors compensation and accrued benefits &gt; Dependency and Indemmity Compensation</t>
  </si>
  <si>
    <t>&gt; VA benefits and health care &gt; Family and caregiver benefits &gt; All benefits for spouses, children, and parents &gt; Survivors compensation and accrued benefits &gt; Manage your benefits &lt; Survivors compensation and accrued benefits &gt; Dependency and Indemmity Compensation</t>
  </si>
  <si>
    <t>&gt; VA benefits and health care &gt; Service member benefits &lt; VA benefits and health care &gt; Disability &gt; Manage benefits &gt; File for increased disability</t>
  </si>
  <si>
    <t>&gt; VA benefits and health care &gt; Burials and memorials &gt; Get benefits &lt; VA benefits and health care &gt; Family and caregiver benefits &gt; Survivor-specific benefits and services &gt; Dependency and Indemmity Compensation</t>
  </si>
  <si>
    <t>&gt; VA benefits and health care &gt; Service member benefits &gt; GI Bill and other education benefits</t>
  </si>
  <si>
    <t>&gt; VA benefits and health care &gt; Family and caregiver benefits &gt; All benefits for spouses, children, and parents &lt; Family and caregiver benefits &gt; Caregiver-specific benefits and services &lt; VA benefits and health care &gt; Service member benefits &lt; VA benefits and health care &gt; Health care &gt; Get benefits &gt; About VA health benefits &lt; VA benefits and health care &gt; Service member benefits &lt; VA benefits and health care &gt; Disability &gt; Get benefits &lt; VA benefits and health care &gt; Service member benefits &lt; VA benefits and health care &gt; Education and training &lt; VA benefits and health care &gt; Records &lt; VA benefits and health care &gt; Education and training &lt; VA benefits and health care &gt; Health care &gt; Manage benefits &gt; Get travel pay</t>
  </si>
  <si>
    <t>&gt; VA benefits and health care &lt; Home &gt; VA benefits and health care &gt; Health care &lt; VA benefits and health care &gt; Disability &gt; Manage benefits &gt; View disability payment history</t>
  </si>
  <si>
    <t>&gt; VA benefits and health care &gt; Health care &gt; More resources &gt; Health needs and conditions &lt; VA benefits and health care &gt; Health care &lt; VA benefits and health care &lt; Home &gt; VA benefits and health care &gt; Health care &gt; Manage benefits &gt; Refill and track prescriptions</t>
  </si>
  <si>
    <t>&gt; VA benefits and health care &gt; Service member benefits &lt; VA benefits and health care &gt; Service member benefits &gt; Converting your life insurance after separation &lt; VA benefits and health care &gt; Disability &gt; Manage benefits &lt; Disability &lt; VA benefits and health care &gt; Education and training &lt; VA benefits and health care &gt; Records &gt; View VA payment history &lt; VA benefits and health care &gt; Records &lt; Home &gt; VA benefits and health care &lt; Home &gt; VA benefits and health care &gt; Records &lt; VA benefits and health care &gt; Health care &gt; Manage benefits &lt; VA benefits and health care &gt; Family and caregiver benefits &gt; More resources to support a Veteran or service member &gt; Become a fiduciary</t>
  </si>
  <si>
    <t>&gt; VA benefits and health care &gt; Burials and memorials &gt; Get benefits &gt; Eligibility</t>
  </si>
  <si>
    <t>&gt; VA benefits and health care &gt; Family and caregiver benefits &gt; All benefits for spouses, children, and parents &gt; Survivors compensation and accrued benefits &gt; More resources &gt; Your intent to file a VA claim</t>
  </si>
  <si>
    <t>&gt; VA benefits and health care &gt; Pension &gt; Manage benefits &gt; View VA payment history</t>
  </si>
  <si>
    <t>&gt; VA benefits and health care &gt; Family and caregiver benefits &gt; Caregiver-specific benefits and services &gt; Respite care for caregivers of Veterans &lt; Caregiver-specific benefits and services &gt; Program of General Caregiver Support Services</t>
  </si>
  <si>
    <t>&gt; VA benefits and health care &gt; Health care &gt; More resources &lt; Health care &gt; Manage benefits &gt; Refill and track prescriptions</t>
  </si>
  <si>
    <t>&gt; About VA &lt; Home &gt; VA benefits and health care &gt; Family and caregiver benefits &lt; VA benefits and health care &gt; Pension &gt; Manage benefits &gt; View VA payment history</t>
  </si>
  <si>
    <t>&gt; VA benefits and health care &gt; Family and caregiver benefits &gt; Caregiver-specific benefits and services &gt; Program of General Caregiver Support Services &lt; Family and caregiver benefits &gt; All benefits for spouses, children, and parents &gt; Health care and disabilities &gt; Family and caregiver health and disability programs</t>
  </si>
  <si>
    <t>&gt; VA benefits and health care &gt; Records &gt; Request military records &lt; Records &gt; Discharge upgrade &lt; Records &gt; Complete list of discharge documents</t>
  </si>
  <si>
    <t>&gt; VA benefits and health care &gt; Health care &gt; Get benefits &gt; About VA health benefits &lt; VA benefits and health care &lt; Home &gt; About VA &lt; Home &gt; VA benefits and health care &gt; Health care &gt; Get benefits &gt; Family and caregiver health benefits</t>
  </si>
  <si>
    <t>&gt; VA benefits and health care &gt; Service member benefits &lt; VA benefits and health care &gt; Health care &gt; Get benefits &lt; Home &gt; VA benefits and health care &gt; Pension &gt; Manage benefits &lt; VA benefits and health care &gt; Disability &gt; Manage benefits &lt; VA benefits and health care &gt; Service member benefits &lt; VA benefits and health care &gt; Disability &gt; Manage benefits &gt; Share medical records</t>
  </si>
  <si>
    <t>&gt; VA benefits and health care &gt; Health care &gt; More resources &gt; Access and quality in VA health care</t>
  </si>
  <si>
    <t>&gt; VA benefits and health care &gt; Records &lt; VA benefits and health care &lt; Home &gt; VA benefits and health care &gt; Service member benefits &lt; VA benefits and health care &gt; Family and caregiver benefits &gt; Survivor-specific benefits and services &gt; Accrued benefits</t>
  </si>
  <si>
    <t>&gt; VA benefits and health care &gt; Disability &gt; Manage benefits &gt; Request a decision review</t>
  </si>
  <si>
    <t>&gt; About VA &lt; Home &gt; VA benefits and health care &gt; Family and caregiver benefits &gt; Caregiver-specific benefits and services &gt; The Program of Comprehensive Assistance for Family Caregivers</t>
  </si>
  <si>
    <t>&gt; VA benefits and health care &gt; Family and caregiver benefits &lt; VA benefits and health care &gt; Disability &gt; Get benefits &gt; Survivor and dependent compensation (DIC)</t>
  </si>
  <si>
    <t>&gt; VA benefits and health care &gt; Disability &gt; Get benefits &lt; VA benefits and health care &gt; Family and caregiver benefits &gt; Caregiver-specific benefits and services &lt; Family and caregiver benefits &lt; VA benefits and health care &gt; Family and caregiver benefits &gt; All benefits for spouses, children, and parents &lt; Family and caregiver benefits &gt; Common tasks for managing your health and benefits &gt; Get travel pay</t>
  </si>
  <si>
    <t>&gt; VA benefits and health care &gt; Records &lt; VA benefits and health care &gt; Service member benefits &lt; Home &gt; VA benefits and health care &gt; Disability &gt; Manage benefits &gt; Change your VA direct deposit information &lt; Manage benefits &lt; Disability &gt; Manage benefits &lt; Disability &gt; More resources &lt; Disability &gt; Get benefits &lt; Disability &lt; VA benefits and health care &gt; Pension &gt; Manage benefits &lt; VA benefits and health care &gt; Disability &gt; Get benefits &gt; Eligibility &lt; Home &gt; VA benefits and health care &gt; Records &lt; VA benefits and health care &lt; Home &gt; VA benefits and health care &gt; Disability &gt; Manage benefits &gt; Request a decision review &lt; Manage benefits &gt; Change your VA direct deposit information</t>
  </si>
  <si>
    <t>&gt; VA benefits and health care &gt; Family and caregiver benefits &gt; Survivor-specific benefits and services &gt; Survivor Aid and Attendance or Housebound benefits &lt; Survivor-specific benefits and services &gt; Survivors Pension Program &lt; Survivor-specific benefits and services &gt; Survivor Aid and Attendance or Housebound benefits</t>
  </si>
  <si>
    <t>&gt; VA benefits and health care &gt; Disability &gt; Manage benefits &lt; Disability &lt; VA benefits and health care &gt; Family and caregiver benefits &gt; All benefits for spouses, children, and parents &gt; Health care and disabilities &gt; Family and caregiver health and disability programs &lt; Health care and disabilities &lt; All benefits for spouses, children, and parents &gt; Survivors compensation and accrued benefits &gt; Accrued benefits &lt; Survivors compensation and accrued benefits &gt; More resources &lt; Survivors compensation and accrued benefits &gt; Manage your benefits &lt; Survivors compensation and accrued benefits &gt; Dependency and Indemmity Compensation</t>
  </si>
  <si>
    <t>&gt; VA benefits and health care &gt; Service member benefits &gt; GI Bill and other education benefits &lt; Service member benefits &lt; VA benefits and health care &gt; Education and training &gt; Manage benefits &gt; Transfer Post-9/11 GI Bill benefits &lt; Manage benefits &gt; Change GI Bill school or program &lt; Manage benefits &lt; Education and training &gt; Get benefits &gt; How to apply &lt; Get benefits &gt; Eligibility &lt; Get benefits &gt; GI Bill benefits &lt; Get benefits &gt; How to apply</t>
  </si>
  <si>
    <t>&gt; VA benefits and health care &gt; Records &gt; Request military records &lt; Records &gt; Complete list of discharge documents &lt; Records &gt; Request military records</t>
  </si>
  <si>
    <t>&gt; VA benefits and health care &gt; Family and caregiver benefits &gt; All benefits for spouses, children, and parents &gt; Health care and disabilities &lt; All benefits for spouses, children, and parents &lt; Family and caregiver benefits &gt; More resources to support a Veteran or service member &lt; Family and caregiver benefits &lt; VA benefits and health care &gt; Family and caregiver benefits &gt; Caregiver-specific benefits and services &gt; Program of General Caregiver Support Services &lt; Caregiver-specific benefits and services &lt; Family and caregiver benefits &gt; Common tasks for managing your health and benefits &gt; Get travel pay</t>
  </si>
  <si>
    <t>&gt; VA benefits and health care &gt; Family and caregiver benefits &gt; All benefits for spouses, children, and parents &gt; Survivors compensation and accrued benefits &gt; Survivors Pension Program &lt; Survivors compensation and accrued benefits &gt; Manage your benefits &gt; View your payment history</t>
  </si>
  <si>
    <t>&gt; VA benefits and health care &gt; Pension &gt; Manage benefits &gt; Change your VA direct deposit &lt; VA benefits and health care &gt; Service member benefits &lt; VA benefits and health care &lt; Home &gt; VA benefits and health care &gt; Service member benefits &lt; VA benefits and health care &gt; Pension &gt; Get benefits &lt; Pension &gt; More resources &gt; Pension management centers</t>
  </si>
  <si>
    <t>&gt; VA benefits and health care &gt; Health care &gt; Get benefits &lt; Health care &lt; VA benefits and health care &gt; Service member benefits &lt; VA benefits and health care &gt; Service member benefits &gt; Active-duty service members and VA health care</t>
  </si>
  <si>
    <t>&gt; VA benefits and health care &gt; Service member benefits &lt; VA benefits and health care &gt; Service member benefits &lt; VA benefits and health care &gt; Pension &gt; Manage benefits &lt; VA benefits and health care &gt; Disability &gt; More resources &gt; Get help from an accredited representative</t>
  </si>
  <si>
    <t>&gt; VA benefits and health care &gt; Family and caregiver benefits &gt; All benefits for spouses, children, and parents &lt; Family and caregiver benefits &gt; All benefits for spouses, children, and parents &lt; VA benefits and health care &gt; Family and caregiver benefits &gt; Common tasks for managing your health and benefits &gt; Get travel pay</t>
  </si>
  <si>
    <t>&gt; VA benefits and health care &gt; Family and caregiver benefits &gt; Caregiver-specific benefits and services &lt; Family and caregiver benefits &gt; All benefits for spouses, children, and parents &gt; Survivors compensation and accrued benefits &gt; Manage your benefits &gt; View your payment history</t>
  </si>
  <si>
    <t>&gt; VA benefits and health care &gt; Pension &gt; Manage benefits &lt; VA benefits and health care &gt; Disability &gt; Get benefits &lt; VA benefits and health care &gt; Family and caregiver benefits &gt; All benefits for spouses, children, and parents &lt; VA benefits and health care &gt; Disability &gt; Get benefits &lt; Disability &lt; VA benefits and health care &gt; Records &lt; VA benefits and health care &gt; Family and caregiver benefits &gt; Common tasks for managing your health and benefits &lt; VA benefits and health care &gt; Health care &gt; Manage benefits &lt; Health care &lt; VA benefits and health care &gt; Pension &gt; Manage benefits &lt; VA benefits and health care &gt; Pension &gt; Manage benefits &lt; Home &gt; About VA &lt; Home &gt; VA benefits and health care &gt; Careers and employment &gt; Manage benefits &lt; VA benefits and health care &gt; Pension &gt; Manage benefits &gt; View VA payment history</t>
  </si>
  <si>
    <t>&gt; VA benefits and health care &gt; Service member benefits &lt; VA benefits and health care &gt; Family and caregiver benefits &gt; All benefits for spouses, children, and parents &lt; Home &gt; VA benefits and health care &gt; Service member benefits &lt; Home &gt; VA benefits and health care &gt; Family and caregiver benefits &gt; Caregiver-specific benefits and services &gt; The Program of Comprehensive Assistance for Family Caregivers</t>
  </si>
  <si>
    <t>&gt; VA benefits and health care &gt; Pension &gt; Manage benefits &lt; Pension &lt; VA benefits and health care &gt; Careers and employment &gt; More resources &gt; Veteran resources</t>
  </si>
  <si>
    <t>&gt; VA benefits and health care &gt; Disability &gt; Get benefits &gt; File a claim online</t>
  </si>
  <si>
    <t>&gt; VA benefits and health care &gt; Education and training &gt; More resources &lt; Education and training &gt; Get benefits &gt; GI Bill benefits</t>
  </si>
  <si>
    <t>&gt; VA benefits and health care &gt; Family and caregiver benefits &gt; Caregiver-specific benefits and services &lt; Family and caregiver benefits &gt; Caregiver-specific benefits and services &gt; The Program of Comprehensive Assistance for Family Caregivers</t>
  </si>
  <si>
    <t>&gt; VA benefits and health care &gt; Health care &gt; More resources &gt; Health needs and conditions</t>
  </si>
  <si>
    <t>&gt; VA benefits and health care &gt; Disability &gt; Get benefits &gt; Eligibility</t>
  </si>
  <si>
    <t>&gt; VA benefits and health care &gt; Disability &gt; Manage benefits &lt; Disability &lt; VA benefits and health care &gt; Disability &gt; Get benefits &gt; File a claim online</t>
  </si>
  <si>
    <t>&gt; VA benefits and health care &gt; Health care &gt; More resources &gt; Mental health services</t>
  </si>
  <si>
    <t>&gt; VA benefits and health care &gt; Disability &gt; Manage benefits &gt; File additional forms for your disability claim</t>
  </si>
  <si>
    <t>&gt; VA benefits and health care &gt; Family and caregiver benefits &gt; Caregiver-specific benefits and services &lt; Family and caregiver benefits &lt; VA benefits and health care &gt; Health care &gt; Get benefits &lt; Health care &lt; VA benefits and health care &gt; Family and caregiver benefits &gt; More resources to support a Veteran or service member &lt; Family and caregiver benefits &gt; All benefits for spouses, children, and parents &gt; Health care and disabilities &gt; Family and caregiver health and disability programs</t>
  </si>
  <si>
    <t>&gt; VA benefits and health care &gt; Family and caregiver benefits &gt; Survivor-specific benefits and services &lt; Family and caregiver benefits &gt; Survivor-specific benefits and services &gt; Survivors Pension Program</t>
  </si>
  <si>
    <t>&gt; VA benefits and health care &gt; Education and training &gt; Get benefits &gt; How to apply</t>
  </si>
  <si>
    <t>&gt; VA benefits and health care &gt; Health care &gt; More resources &lt; VA benefits and health care &gt; Family and caregiver benefits &gt; Caregiver-specific benefits and services &lt; VA benefits and health care &gt; Health care &gt; Manage benefits &gt; Get travel pay</t>
  </si>
  <si>
    <t>&gt; VA benefits and health care &gt; Family and caregiver benefits &gt; Survivor-specific benefits and services &gt; Accrued benefits &lt; Survivor-specific benefits and services &gt; Dependency and Indemmity Compensation &lt; Survivor-specific benefits and services &gt; Accrued benefits</t>
  </si>
  <si>
    <t>&gt; VA benefits and health care &gt; Disability &gt; Manage benefits &lt; Disability &gt; More resources &lt; VA benefits and health care &gt; Family and caregiver benefits &gt; Common tasks for managing your health and benefits &lt; Family and caregiver benefits &gt; More resources to support a Veteran or service member &gt; Become a fiduciary</t>
  </si>
  <si>
    <t>&gt; VA benefits and health care &gt; Family and caregiver benefits &gt; Survivor-specific benefits and services &lt; Family and caregiver benefits &gt; Survivor-specific benefits and services &lt; Family and caregiver benefits &lt; VA benefits and health care &gt; Family and caregiver benefits &gt; Survivor-specific benefits and services &gt; Dependency and Indemmity Compensation</t>
  </si>
  <si>
    <t>&gt; VA benefits and health care &gt; Health care &lt; VA benefits and health care &lt; Home &gt; Find a VA location &gt; Urgent care</t>
  </si>
  <si>
    <t>&gt; VA benefits and health care &lt; Home &gt; About VA &lt; Home &gt; VA benefits and health care &gt; Service member benefits &lt; VA benefits and health care &gt; Family and caregiver benefits &gt; Caregiver-specific benefits and services &lt; Family and caregiver benefits &gt; Common tasks for managing your health and benefits &gt; Get travel pay</t>
  </si>
  <si>
    <t>&gt; VA benefits and health care &gt; Health care &lt; VA benefits and health care &gt; Health care &gt; Get benefits &lt; Health care &gt; Manage benefits &gt; Refill and track prescriptions</t>
  </si>
  <si>
    <t>&gt; VA benefits and health care &gt; Service member benefits &lt; VA benefits and health care &gt; Pension &gt; Manage benefits &lt; Pension &gt; Get benefits &gt; How to apply</t>
  </si>
  <si>
    <t>&gt; VA benefits and health care &gt; Family and caregiver benefits &gt; Survivor-specific benefits and services &gt; Survivors Pension Program &lt; Survivor-specific benefits and services &gt; Survivors Pension Program</t>
  </si>
  <si>
    <t>&gt; VA benefits and health care &gt; Family and caregiver benefits &gt; More resources to support a Veteran or service member &lt; Family and caregiver benefits &gt; All benefits for spouses, children, and parents &lt; Family and caregiver benefits &lt; VA benefits and health care &gt; Health care &gt; Get benefits &lt; Health care &gt; Manage benefits &gt; Get travel pay</t>
  </si>
  <si>
    <t>&gt; VA benefits and health care &gt; Family and caregiver benefits &gt; Survivor-specific benefits and services &lt; Family and caregiver benefits &gt; All benefits for spouses, children, and parents &lt; Family and caregiver benefits &gt; Survivor-specific benefits and services &gt; Survivors Pension Program</t>
  </si>
  <si>
    <t>&gt; VA benefits and health care &gt; Disability &gt; Manage benefits &lt; Disability &gt; More resources &lt; VA benefits and health care &gt; Records &lt; VA benefits and health care &gt; Health care &gt; Manage benefits &lt; Health care &gt; More resources &gt; Patient rights and responsibilities</t>
  </si>
  <si>
    <t>Color key:</t>
  </si>
  <si>
    <t>Direct success:</t>
  </si>
  <si>
    <t>Green</t>
  </si>
  <si>
    <t>Indirect success:</t>
  </si>
  <si>
    <t>Light Green</t>
  </si>
  <si>
    <t>Direct failure:</t>
  </si>
  <si>
    <t>Red</t>
  </si>
  <si>
    <t>Indirect failure:</t>
  </si>
  <si>
    <t>Orange</t>
  </si>
  <si>
    <t>Direct skip:</t>
  </si>
  <si>
    <t>Gray</t>
  </si>
  <si>
    <t>Indirect skip:</t>
  </si>
  <si>
    <t>Light Gray</t>
  </si>
  <si>
    <t>Family member and caregiver benefits IA</t>
  </si>
  <si>
    <t>Surveys started</t>
  </si>
  <si>
    <t>Surveys completed</t>
  </si>
  <si>
    <t>Task</t>
  </si>
  <si>
    <t>Average</t>
  </si>
  <si>
    <t>Total successes</t>
  </si>
  <si>
    <t>Total success %</t>
  </si>
  <si>
    <t>Home</t>
  </si>
  <si>
    <t>Health care</t>
  </si>
  <si>
    <t>Get benefits</t>
  </si>
  <si>
    <t>About VA health benefits</t>
  </si>
  <si>
    <t>Eligibility</t>
  </si>
  <si>
    <t>How to apply</t>
  </si>
  <si>
    <t>Apply now</t>
  </si>
  <si>
    <t>After you apply</t>
  </si>
  <si>
    <t>Family and caregiver health benefits</t>
  </si>
  <si>
    <t>Manage benefits</t>
  </si>
  <si>
    <t>Refill and track prescriptions</t>
  </si>
  <si>
    <t>Use secure messaging</t>
  </si>
  <si>
    <t>Schedule and manage health appointments</t>
  </si>
  <si>
    <t>View lab and test results</t>
  </si>
  <si>
    <t>Order hearing aid batteries and accessories</t>
  </si>
  <si>
    <t>Order CPAP supplies</t>
  </si>
  <si>
    <t>Order prosthetic socks</t>
  </si>
  <si>
    <t>COVID-19 vaccines at VA</t>
  </si>
  <si>
    <t>Get medical records</t>
  </si>
  <si>
    <t>Update your health benefits info</t>
  </si>
  <si>
    <t>Pay your VA copay bill</t>
  </si>
  <si>
    <t>Check claim, decision review, or appeal status</t>
  </si>
  <si>
    <t>Request a decision review</t>
  </si>
  <si>
    <t>Get travel pay</t>
  </si>
  <si>
    <t>Get a Veteran Health Identification Card (VHIC)</t>
  </si>
  <si>
    <t>More resources</t>
  </si>
  <si>
    <t>VA health care copay rates</t>
  </si>
  <si>
    <t>Mental health services</t>
  </si>
  <si>
    <t>Health needs and conditions</t>
  </si>
  <si>
    <t>Chemical or hazardous material exposure</t>
  </si>
  <si>
    <t>Wellness programs</t>
  </si>
  <si>
    <t>Community care</t>
  </si>
  <si>
    <t>Income limits</t>
  </si>
  <si>
    <t>Affordable Care Act</t>
  </si>
  <si>
    <t>Million Veteran program</t>
  </si>
  <si>
    <t>Access and quality in VA health care</t>
  </si>
  <si>
    <t>Patient rights and responsibilities</t>
  </si>
  <si>
    <t>Disability</t>
  </si>
  <si>
    <t>How to file a claim</t>
  </si>
  <si>
    <t>File a claim online</t>
  </si>
  <si>
    <t>After you file your claim</t>
  </si>
  <si>
    <t>Survivor and dependent compensation (DIC)</t>
  </si>
  <si>
    <t>View your VA disability ratings</t>
  </si>
  <si>
    <t>File for increased disability</t>
  </si>
  <si>
    <t>Upload evidence to support your disability claim</t>
  </si>
  <si>
    <t>Change your address</t>
  </si>
  <si>
    <t>File additional forms for your disability claim</t>
  </si>
  <si>
    <t>Change your VA direct deposit information</t>
  </si>
  <si>
    <t>Share medical records</t>
  </si>
  <si>
    <t>Download VA benefit letters</t>
  </si>
  <si>
    <t>View disability payment history</t>
  </si>
  <si>
    <t>About disability ratings</t>
  </si>
  <si>
    <t>Effective dates</t>
  </si>
  <si>
    <t>Disability compensation rates</t>
  </si>
  <si>
    <t>VA claim exam (C&amp;P exam)</t>
  </si>
  <si>
    <t>Get help from an accredited representative</t>
  </si>
  <si>
    <t>Education and training</t>
  </si>
  <si>
    <t>GI Bill benefits</t>
  </si>
  <si>
    <t>Veteran Readiness and Employment</t>
  </si>
  <si>
    <t>Survivor and dependent benefits</t>
  </si>
  <si>
    <t>Other VA education benefits</t>
  </si>
  <si>
    <t>View VA payment history</t>
  </si>
  <si>
    <t>Check Post-9/11 GI Bill benefits</t>
  </si>
  <si>
    <t>Verify school enrollment for GI Bill benefits</t>
  </si>
  <si>
    <t>Transfer Post-9/11 GI Bill benefits</t>
  </si>
  <si>
    <t>Change GI Bill school or program</t>
  </si>
  <si>
    <t>Change VA direct deposit i nformation</t>
  </si>
  <si>
    <t>Download VA education letter</t>
  </si>
  <si>
    <t>Apply to restore GI Bill benefits</t>
  </si>
  <si>
    <t>GI Bill school comparison</t>
  </si>
  <si>
    <t>Yellow Ribbon schools</t>
  </si>
  <si>
    <t>Education benefit rates</t>
  </si>
  <si>
    <t>Compare VA education benefits</t>
  </si>
  <si>
    <t>Choosing a school</t>
  </si>
  <si>
    <t>Overpayments and debts</t>
  </si>
  <si>
    <t>Contact us</t>
  </si>
  <si>
    <t>GI Bill school feedback</t>
  </si>
  <si>
    <t>Handouts and forms</t>
  </si>
  <si>
    <t>Non-VA resources</t>
  </si>
  <si>
    <t>Careers and employment</t>
  </si>
  <si>
    <t>Education and career counseling</t>
  </si>
  <si>
    <t>Veteran-owned business support</t>
  </si>
  <si>
    <t>Dependent benefits</t>
  </si>
  <si>
    <t>VA Transition Assistance</t>
  </si>
  <si>
    <t>Find a job</t>
  </si>
  <si>
    <t>Find VA careers and support</t>
  </si>
  <si>
    <t>Print Civil Service Preference Letter</t>
  </si>
  <si>
    <t>Get LinkedIn classes</t>
  </si>
  <si>
    <t>Subsistence allowance rates</t>
  </si>
  <si>
    <t>VetSuccess on Campus</t>
  </si>
  <si>
    <t>Program definitions</t>
  </si>
  <si>
    <t>Success stories</t>
  </si>
  <si>
    <t>Veteran resources</t>
  </si>
  <si>
    <t>Family resources</t>
  </si>
  <si>
    <t>Pension</t>
  </si>
  <si>
    <t>Eligibility for Veterans Pension</t>
  </si>
  <si>
    <t>Aid and Attendance benefits and Housebound allowance</t>
  </si>
  <si>
    <t>Survivors Pension</t>
  </si>
  <si>
    <t>Change your VA direct deposit</t>
  </si>
  <si>
    <t>Veteran pension rates</t>
  </si>
  <si>
    <t>Protected pension rates</t>
  </si>
  <si>
    <t>Pension management centers</t>
  </si>
  <si>
    <t>Housing assistance</t>
  </si>
  <si>
    <t>VA home loans</t>
  </si>
  <si>
    <t>VA-backed home load types</t>
  </si>
  <si>
    <t>How to request a COE</t>
  </si>
  <si>
    <t>Request a COE online</t>
  </si>
  <si>
    <t>Surviving spouse programs</t>
  </si>
  <si>
    <t>Check your COE status</t>
  </si>
  <si>
    <t>Trouble making payments?</t>
  </si>
  <si>
    <t>Funding fee and closing costs</t>
  </si>
  <si>
    <t>Find a VA regional loan center</t>
  </si>
  <si>
    <t>Loan limits</t>
  </si>
  <si>
    <t>Find VA-acquired properties</t>
  </si>
  <si>
    <t>Home-buying process</t>
  </si>
  <si>
    <t>Guidance on natural disasters</t>
  </si>
  <si>
    <t>Disability housing grants</t>
  </si>
  <si>
    <t>About disability housing grants for Veterans</t>
  </si>
  <si>
    <t>Life insurance</t>
  </si>
  <si>
    <t>VA insurance options and eligibility</t>
  </si>
  <si>
    <t>Servicemembers' Group Life Insurance (SGLI)</t>
  </si>
  <si>
    <t>Family Servicemembers' Group Life Insurance (FSGLI)</t>
  </si>
  <si>
    <t>Traumatic Injury Protection (TSGLI)</t>
  </si>
  <si>
    <t>Veterans Group Life Insurance (VGLI)</t>
  </si>
  <si>
    <t>Veterans Affairs Life Insurance (VALife)</t>
  </si>
  <si>
    <t>Service-disabled Veterans Life Insurance (S-DVI)</t>
  </si>
  <si>
    <t>Veterans' Mortgage Life Insurance (VMLI)</t>
  </si>
  <si>
    <t>Other VA programs</t>
  </si>
  <si>
    <t>Totally disabled or terminally ill</t>
  </si>
  <si>
    <t>Financial counseling and online will prep</t>
  </si>
  <si>
    <t>Access your policy online</t>
  </si>
  <si>
    <t>Update beneficiaries</t>
  </si>
  <si>
    <t>File a claim</t>
  </si>
  <si>
    <t>Convert to commercial policy</t>
  </si>
  <si>
    <t>File a TSGLI appeal</t>
  </si>
  <si>
    <t>Enroll in VGLI Auto Pay</t>
  </si>
  <si>
    <t>Search unclaimed insurance funds</t>
  </si>
  <si>
    <t>Myths and rumors about SGLI/VGLI</t>
  </si>
  <si>
    <t>About SOES</t>
  </si>
  <si>
    <t>Life insurance forms</t>
  </si>
  <si>
    <t>Publications and handbooks</t>
  </si>
  <si>
    <t>Mandatory electronic payments</t>
  </si>
  <si>
    <t>Burials and memorials</t>
  </si>
  <si>
    <t>Pre-need burial eligibility determination</t>
  </si>
  <si>
    <t>Burial allowance</t>
  </si>
  <si>
    <t>Memorial items</t>
  </si>
  <si>
    <t>Bereavement counseling</t>
  </si>
  <si>
    <t>Plan a burial</t>
  </si>
  <si>
    <t>Schedule a burial</t>
  </si>
  <si>
    <t>Find a cemetery</t>
  </si>
  <si>
    <t>Request military records</t>
  </si>
  <si>
    <t>Daily burial schedule</t>
  </si>
  <si>
    <t>Replace medals, awards, and decorations</t>
  </si>
  <si>
    <t>Search historical military records</t>
  </si>
  <si>
    <t>Grave locator</t>
  </si>
  <si>
    <t>Burial benefits FAQs</t>
  </si>
  <si>
    <t>Military funeral honors and the committal service</t>
  </si>
  <si>
    <t>Records</t>
  </si>
  <si>
    <t>Types of Veteran ID cards</t>
  </si>
  <si>
    <t>Discharge upgrade</t>
  </si>
  <si>
    <t>Learn how to request a home loan COE</t>
  </si>
  <si>
    <t>Complete list of discharge documents</t>
  </si>
  <si>
    <t>Service member benefits</t>
  </si>
  <si>
    <t>GI Bill and other education benefits</t>
  </si>
  <si>
    <t>Certificate of Eligibility for a VA-backed home loan</t>
  </si>
  <si>
    <t>Life insurance for you and your family</t>
  </si>
  <si>
    <t>Pre-discharge disability claim</t>
  </si>
  <si>
    <t>Converting your life insurance after separation</t>
  </si>
  <si>
    <t>Active-duty service members and VA health care</t>
  </si>
  <si>
    <t>Veteran Readiness and Employment (VR&amp;E)</t>
  </si>
  <si>
    <t>Family and caregiver benefits</t>
  </si>
  <si>
    <t>All benefits for spouses, children, and parents</t>
  </si>
  <si>
    <t>Health care and disabilities</t>
  </si>
  <si>
    <t>Family and caregiver health and disability programs</t>
  </si>
  <si>
    <t>Mental health care</t>
  </si>
  <si>
    <t>VA Dental Insurance Program</t>
  </si>
  <si>
    <t>Manage your health and benefits</t>
  </si>
  <si>
    <t>Manage your health care with My HealtheVet</t>
  </si>
  <si>
    <t>File a claim for CHAMPVA</t>
  </si>
  <si>
    <t>File a claim for the Spina Bifida Health Care Program</t>
  </si>
  <si>
    <t>Request a decision review or appeal</t>
  </si>
  <si>
    <t>Check your claim, decision review, or appeal status</t>
  </si>
  <si>
    <t>The PACT Act and your benefits</t>
  </si>
  <si>
    <t>TRICARE health program for active duty service member families</t>
  </si>
  <si>
    <t>CITI program</t>
  </si>
  <si>
    <t>Program of General Caregiver Support Services</t>
  </si>
  <si>
    <t>Respite care for caregivers of Veterans</t>
  </si>
  <si>
    <t>About your pharmacy benefits and Meds by Mail</t>
  </si>
  <si>
    <t>How to file a VA travel reimbursement claim</t>
  </si>
  <si>
    <t>Your intent to file a VA claim</t>
  </si>
  <si>
    <t>Work with accredited reps when filing claims</t>
  </si>
  <si>
    <t>VA COVID-19 debt relief options for Veterans and dependents</t>
  </si>
  <si>
    <t>Survivors compensation and accrued benefits</t>
  </si>
  <si>
    <t>Dependency and Indemmity Compensation</t>
  </si>
  <si>
    <t>Survivors Pension Program</t>
  </si>
  <si>
    <t>Survivor Aid and Attendance or Housebound benefits</t>
  </si>
  <si>
    <t>Accrued benefits</t>
  </si>
  <si>
    <t>Manage your benefits</t>
  </si>
  <si>
    <t>View your payment history</t>
  </si>
  <si>
    <t>Change your direct deposit information</t>
  </si>
  <si>
    <t>Evidence to support VA pension, DIC, or accruied benefits claims</t>
  </si>
  <si>
    <t>Pension Management Centers</t>
  </si>
  <si>
    <t>Education and careers</t>
  </si>
  <si>
    <t>Transferred Post-9/11 GI Bill benefits</t>
  </si>
  <si>
    <t>Survivors and Dependents Educational Assistance Program (DEA)</t>
  </si>
  <si>
    <t>Fry Scholarship</t>
  </si>
  <si>
    <t>STEM Scholarship</t>
  </si>
  <si>
    <t>Personalized Career Planning and Guidance</t>
  </si>
  <si>
    <t>Vocational training and rehabilitation</t>
  </si>
  <si>
    <t>Children of Women Vietnam Veterans Health Care Benefits Program</t>
  </si>
  <si>
    <t>Spina Bifida Health care Benefits Program</t>
  </si>
  <si>
    <t>Verify your school enrollment</t>
  </si>
  <si>
    <t>Check your Post-9/11 GI Bill benefits</t>
  </si>
  <si>
    <t>Change your GI Bill school or program</t>
  </si>
  <si>
    <t>View your VA payment history</t>
  </si>
  <si>
    <t>Change direct deposit information</t>
  </si>
  <si>
    <t>Download your VA education benefit letter (COE)</t>
  </si>
  <si>
    <t>Submit GI Bill school feedback</t>
  </si>
  <si>
    <t>Yellow Ribbon Program</t>
  </si>
  <si>
    <t>Compare GI Bill benefits by school</t>
  </si>
  <si>
    <t>Find a Yellow Ribbon Program school</t>
  </si>
  <si>
    <t>About education overpayments and debt</t>
  </si>
  <si>
    <t>How to verify school enrollment for DEA benefits</t>
  </si>
  <si>
    <t>How to choose GI Bill approved schools</t>
  </si>
  <si>
    <t>Find a job at VA</t>
  </si>
  <si>
    <t>Career resources for family members of Veterans</t>
  </si>
  <si>
    <t>Home loans and housing</t>
  </si>
  <si>
    <t>VA home loan programs for surviving spouses</t>
  </si>
  <si>
    <t>Check the status of your COE</t>
  </si>
  <si>
    <t>Financial counseling to help avoid foreclosure</t>
  </si>
  <si>
    <t>Buying a home with a VA-backed loan</t>
  </si>
  <si>
    <t>Avoiding foreclosure</t>
  </si>
  <si>
    <t>Family Servicemembers Group Life Insurance (FSGLI)</t>
  </si>
  <si>
    <t>Accelerated Benefits for terminally ill</t>
  </si>
  <si>
    <t>File an insurance claim</t>
  </si>
  <si>
    <t>Convert to a commercial policy</t>
  </si>
  <si>
    <t>Search for unclaimed funds</t>
  </si>
  <si>
    <t>Beneficiary financial counseling service and online will prep</t>
  </si>
  <si>
    <t>Pre-need eligibility for burial in a VA cemetery</t>
  </si>
  <si>
    <t>Headstones, markers, or inscriptions</t>
  </si>
  <si>
    <t>Allowances for Veteran burials</t>
  </si>
  <si>
    <t>Schedule a burial for a Veteran</t>
  </si>
  <si>
    <t>Memorial items for Veterans</t>
  </si>
  <si>
    <t>Burial in a private cemetery</t>
  </si>
  <si>
    <t>Find a VA National Cemetery</t>
  </si>
  <si>
    <t>Nationwide Gravesite Locator</t>
  </si>
  <si>
    <t>Survivor-specific benefits and services</t>
  </si>
  <si>
    <t>Survivors and dependents education assistance</t>
  </si>
  <si>
    <t>Allowance for Veteran burial</t>
  </si>
  <si>
    <t>Caregiver-specific benefits and services</t>
  </si>
  <si>
    <t>The Program of Comprehensive Assistance for Family Caregivers</t>
  </si>
  <si>
    <t>Common tasks for managing your health and benefits</t>
  </si>
  <si>
    <t>Manage your health with My HealtheVet</t>
  </si>
  <si>
    <t>Check the status of your home loan COE</t>
  </si>
  <si>
    <t>Request Veteran military records (DD214)</t>
  </si>
  <si>
    <t>More resources to support a Veteran or service member</t>
  </si>
  <si>
    <t>Become a fiduciary</t>
  </si>
  <si>
    <t>Fisher House Program</t>
  </si>
  <si>
    <t>Coaching into Care</t>
  </si>
  <si>
    <t>Learn about the Transition Assistance Program</t>
  </si>
  <si>
    <t>VA organizations</t>
  </si>
  <si>
    <t>Veterans Health Administration</t>
  </si>
  <si>
    <t>Veterans Benefits Administration</t>
  </si>
  <si>
    <t>National Cemetery Administration</t>
  </si>
  <si>
    <t>VA Leadership</t>
  </si>
  <si>
    <t>Public Affairs</t>
  </si>
  <si>
    <t>Congressional Affairs</t>
  </si>
  <si>
    <t>All VA offices and organizations</t>
  </si>
  <si>
    <t>Innovation at VA</t>
  </si>
  <si>
    <t>Health research</t>
  </si>
  <si>
    <t>Public health</t>
  </si>
  <si>
    <t>VA open data</t>
  </si>
  <si>
    <t>Veterans analysis and statistics</t>
  </si>
  <si>
    <t>Appeals modernization</t>
  </si>
  <si>
    <t>VA Innovation Center</t>
  </si>
  <si>
    <t>Recovery Act</t>
  </si>
  <si>
    <t>Learn about VA</t>
  </si>
  <si>
    <t>History of VA</t>
  </si>
  <si>
    <t>VA plans, budget, finances, and performance</t>
  </si>
  <si>
    <t>National cemetery history program</t>
  </si>
  <si>
    <t>Veterans legacy program</t>
  </si>
  <si>
    <t>Volunteer or donate</t>
  </si>
  <si>
    <t>VA health</t>
  </si>
  <si>
    <t>Urgent care</t>
  </si>
  <si>
    <t>Emergency care</t>
  </si>
  <si>
    <t>Community providers (in VA's network)</t>
  </si>
  <si>
    <t>Community pharmacies (in VA's network)</t>
  </si>
  <si>
    <t>VA benefits</t>
  </si>
  <si>
    <t>VA cemeteries</t>
  </si>
  <si>
    <t>Vet Centers</t>
  </si>
  <si>
    <t>Encountered Treejack task</t>
  </si>
  <si>
    <t>Attempted Treejack task</t>
  </si>
  <si>
    <t>Direct successes</t>
  </si>
  <si>
    <t>Indirect successes</t>
  </si>
  <si>
    <t>Direct failures</t>
  </si>
  <si>
    <t>Indirect failures</t>
  </si>
  <si>
    <t>Total failures</t>
  </si>
  <si>
    <t>Direct skips</t>
  </si>
  <si>
    <t>Indirect skips</t>
  </si>
  <si>
    <t>Total skips</t>
  </si>
  <si>
    <t>Direct success %</t>
  </si>
  <si>
    <t>Indirect success %</t>
  </si>
  <si>
    <t>Direct failure %</t>
  </si>
  <si>
    <t>Indirect failure %</t>
  </si>
  <si>
    <t>Total failure %</t>
  </si>
  <si>
    <t>Direct skip %</t>
  </si>
  <si>
    <t>Indirect skip %</t>
  </si>
  <si>
    <t>Total skip %</t>
  </si>
  <si>
    <t>Participants</t>
  </si>
  <si>
    <t>Task 1: You're a family member who takes care of a Veteran full time. You want to apply to get health care for yourself through VA.</t>
  </si>
  <si>
    <t>Task 2: You are the surviving spouse of a Veteran. You want to find out if you're eligible for monetary benefits from VA.</t>
  </si>
  <si>
    <t>Task 3: You are the surviving child of a Veteran whose disability claim VA approved after the Veteran's death. You want to apply to receive the benefits that VA owes for this claim.</t>
  </si>
  <si>
    <t>Task 4: Your parent is a Veteran who recently transferred their GI Bill benefits to you. You now need to apply to use those benefits to pay for college.</t>
  </si>
  <si>
    <t>Task 5: You want to know what types of services and support you can get for your own mental health needs as you support the Veteran in your family.</t>
  </si>
  <si>
    <t>Task 6: You're the family member of a Veteran. You need to download the Veteran's military discharge record, also known as their DD-214.</t>
  </si>
  <si>
    <t>Task 7: You drove the Veteran in your family to a VA primary care appointment at VA and want to get paid back for the cost of gas.</t>
  </si>
  <si>
    <t>Task 8: You are the surviving spouse of a Veteran who receives monthly payments from VA. You want to check the amount of your most recent payments.</t>
  </si>
  <si>
    <t>Task 9: You're enrolled in a VA health care program that lets you order medications by mail through VA. You want to request a refill for a medication.</t>
  </si>
  <si>
    <t>Task 10: The Veteran in your life can no longer manage their own finances. They've asked you to find out if you can get approved to manage their VA benefit payments for them.</t>
  </si>
  <si>
    <t>Participant ID</t>
  </si>
  <si>
    <t>Login entry</t>
  </si>
  <si>
    <t>Result</t>
  </si>
  <si>
    <t>Time taken (s)</t>
  </si>
  <si>
    <t>Direct success</t>
  </si>
  <si>
    <t>Direct failure</t>
  </si>
  <si>
    <t>Indirect success</t>
  </si>
  <si>
    <t>Indirect failure</t>
  </si>
  <si>
    <t>Indirect skip</t>
  </si>
  <si>
    <t/>
  </si>
  <si>
    <t>Data quality</t>
  </si>
  <si>
    <t>Pilot participant - excluded</t>
  </si>
  <si>
    <t>Abandoned - not included</t>
  </si>
  <si>
    <t>Included</t>
  </si>
  <si>
    <t>Excluded - duplicate</t>
  </si>
  <si>
    <t>Duplicate - keeping in final results</t>
  </si>
  <si>
    <t>Code</t>
  </si>
  <si>
    <t>Relationship</t>
  </si>
  <si>
    <t>Task #</t>
  </si>
  <si>
    <t>ID</t>
  </si>
  <si>
    <t>Family</t>
  </si>
  <si>
    <t xml:space="preserve"> Female</t>
  </si>
  <si>
    <t xml:space="preserve"> Enrolled</t>
  </si>
  <si>
    <t xml:space="preserve"> Not enrolled</t>
  </si>
  <si>
    <t>Caregiver</t>
  </si>
  <si>
    <t xml:space="preserve"> Male</t>
  </si>
  <si>
    <t>Unknown</t>
  </si>
  <si>
    <t>Path</t>
  </si>
  <si>
    <t>Compensation</t>
  </si>
  <si>
    <t>Benefits</t>
  </si>
  <si>
    <t>Transferred benefits</t>
  </si>
  <si>
    <t>Mental health</t>
  </si>
  <si>
    <t>Military records</t>
  </si>
  <si>
    <t>Travel pay</t>
  </si>
  <si>
    <t>Payment hisotry</t>
  </si>
  <si>
    <t>Prescriptions</t>
  </si>
  <si>
    <t>Fiduciary</t>
  </si>
  <si>
    <t>Task type</t>
  </si>
  <si>
    <t>Task topic</t>
  </si>
  <si>
    <t>Audience</t>
  </si>
  <si>
    <t>Gender</t>
  </si>
  <si>
    <t>Get</t>
  </si>
  <si>
    <t>Manage</t>
  </si>
  <si>
    <t>Support</t>
  </si>
  <si>
    <t>Task audience</t>
  </si>
  <si>
    <t>Any</t>
  </si>
  <si>
    <t>Survivor</t>
  </si>
  <si>
    <t>health care</t>
  </si>
  <si>
    <t>accrued benefits</t>
  </si>
  <si>
    <t>compensation</t>
  </si>
  <si>
    <t>mental health</t>
  </si>
  <si>
    <t>military records</t>
  </si>
  <si>
    <t>travel pay</t>
  </si>
  <si>
    <t>payment history</t>
  </si>
  <si>
    <t>prescriptions</t>
  </si>
  <si>
    <t>fiduciary</t>
  </si>
  <si>
    <t>Total answers</t>
  </si>
  <si>
    <t>Total benefit hub selections</t>
  </si>
  <si>
    <t>Total family hub selections</t>
  </si>
  <si>
    <t>% benefit hub selections</t>
  </si>
  <si>
    <t>% family hub selections</t>
  </si>
  <si>
    <t>Survivor section selections</t>
  </si>
  <si>
    <t>Caregiver section selections</t>
  </si>
  <si>
    <t>Any, Get</t>
  </si>
  <si>
    <t>Survivor, Get</t>
  </si>
  <si>
    <t>Any, Other</t>
  </si>
  <si>
    <t>Any, Manage</t>
  </si>
  <si>
    <t>Survivor, Manage</t>
  </si>
  <si>
    <t>Caregiver, Get</t>
  </si>
  <si>
    <t>transferred edu</t>
  </si>
  <si>
    <t>n/a</t>
  </si>
  <si>
    <t>Get/Manage/Other</t>
  </si>
  <si>
    <t>% survivor section selections</t>
  </si>
  <si>
    <t>% caregiver section selections</t>
  </si>
  <si>
    <t>content</t>
  </si>
  <si>
    <t>correct family hub selections</t>
  </si>
  <si>
    <t>incorrect family hub selections</t>
  </si>
  <si>
    <t>correct veteran hub selections</t>
  </si>
  <si>
    <t>incorrect veteran hub selections</t>
  </si>
  <si>
    <t>total selections</t>
  </si>
  <si>
    <t>accrued ben</t>
  </si>
  <si>
    <t>other incorrect answers</t>
  </si>
  <si>
    <t>transferred edu ben</t>
  </si>
  <si>
    <t>refill</t>
  </si>
  <si>
    <t>payment hist</t>
  </si>
  <si>
    <t>Survivor tasks</t>
  </si>
  <si>
    <t>Caregiver task</t>
  </si>
  <si>
    <t>total family hub selections</t>
  </si>
  <si>
    <t>total veteran hub selections</t>
  </si>
  <si>
    <t>Family hub</t>
  </si>
  <si>
    <t>First path</t>
  </si>
  <si>
    <t>Directness</t>
  </si>
  <si>
    <t>Topic</t>
  </si>
  <si>
    <t>Type</t>
  </si>
  <si>
    <t>Task success</t>
  </si>
  <si>
    <t>Benefit hub</t>
  </si>
  <si>
    <t>first path</t>
  </si>
  <si>
    <t>Other</t>
  </si>
  <si>
    <t>Service member</t>
  </si>
  <si>
    <t>Correct</t>
  </si>
  <si>
    <t>Incorrect</t>
  </si>
  <si>
    <t xml:space="preserve">Indirect </t>
  </si>
  <si>
    <t>Surivor/caregiver benefits</t>
  </si>
  <si>
    <t>Name of study or product</t>
  </si>
  <si>
    <t>final # of participants</t>
  </si>
  <si>
    <t># of AT users</t>
  </si>
  <si>
    <t># of no shows</t>
  </si>
  <si>
    <t>Category</t>
  </si>
  <si>
    <t>%</t>
  </si>
  <si>
    <t>Target</t>
  </si>
  <si>
    <t>Study</t>
  </si>
  <si>
    <t>Based on current VA statistics</t>
  </si>
  <si>
    <t>Age 55-64+</t>
  </si>
  <si>
    <t>Cognitive Disability</t>
  </si>
  <si>
    <t>Mobile user</t>
  </si>
  <si>
    <t>Rural</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</si>
  <si>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</si>
  <si>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</si>
  <si>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</si>
  <si>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</si>
  <si>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</si>
  <si>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</si>
  <si>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</si>
  <si>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</si>
  <si>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</si>
  <si>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</si>
  <si>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</si>
  <si>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</si>
  <si>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</si>
  <si>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</si>
  <si>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</si>
  <si>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</si>
  <si>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</si>
  <si>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</si>
  <si>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</si>
  <si>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</si>
  <si>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</si>
  <si>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</si>
  <si>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</si>
  <si>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</si>
  <si>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</si>
  <si>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</si>
  <si>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</si>
  <si>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</si>
  <si>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</si>
  <si>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</si>
  <si>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</si>
  <si>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</si>
  <si>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Write in notes here about no shows, future recommendations, or anything else.</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</si>
  <si>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</si>
  <si>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</si>
  <si>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</si>
  <si>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</si>
  <si>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</si>
  <si>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</si>
  <si>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</si>
  <si>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1. Request for access to this checker, then duplicate this page and rename it to your study.</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</si>
  <si>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</si>
  <si>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</si>
  <si>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</si>
  <si>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</si>
  <si>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</si>
  <si>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</si>
  <si>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</si>
  <si>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</si>
  <si>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</si>
  <si>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</si>
  <si>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</si>
  <si>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</si>
  <si>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</si>
  <si>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</si>
  <si>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</si>
  <si>
    <t>Male</t>
  </si>
  <si>
    <t>-</t>
  </si>
  <si>
    <t>Family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</si>
</sst>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9">
    <font>
      <sz val="11"/>
      <name val="Arial"/>
      <family val="1"/>
    </font>
    <font>
      <b/>
      <sz val="11"/>
      <name val="Arial"/>
      <family val="1"/>
    </font>
    <font>
      <b/>
      <sz val="11"/>
      <name val="Arial"/>
      <family val="1"/>
    </font>
    <font>
      <sz val="11"/>
      <color rgb="FF000000"/>
      <name val="Calibri"/>
      <scheme val="minor"/>
    </font>
    <font>
      <b/>
      <sz val="11"/>
      <color theme="1"/>
      <name val="Arial"/>
    </font>
    <font>
      <sz val="10"/>
      <color theme="1"/>
      <name val="Arial"/>
    </font>
    <font>
      <sz val="10"/>
      <color theme="1"/>
      <name val="Calibri"/>
      <scheme val="minor"/>
    </font>
    <font>
      <sz val="11"/>
      <color theme="1"/>
      <name val="Arial"/>
    </font>
    <font>
      <sz val="11"/>
      <color rgb="FFFF0000"/>
      <name val="Arial"/>
      <family val="2"/>
    </font>
    <font>
      <sz val="10"/>
      <color rgb="FFFF0000"/>
      <name val="Arial"/>
      <family val="2"/>
    </font>
    <font>
      <sz val="11"/>
      <name val="Arial"/>
      <family val="2"/>
    </font>
    <font>
      <b/>
      <sz val="11"/>
      <name val="Arial"/>
      <family val="2"/>
    </font>
    <font>
      <sz val="11"/>
      <name val="Arial"/>
      <family val="1"/>
    </font>
    <font>
      <sz val="11"/>
      <color rgb="FF00B050"/>
      <name val="Arial"/>
      <family val="1"/>
    </font>
    <font>
      <b/>
      <sz val="11"/>
      <color rgb="FF00B050"/>
      <name val="Arial"/>
      <family val="2"/>
    </font>
    <font>
      <b/>
      <sz val="11"/>
      <color rgb="FFFF0000"/>
      <name val="Arial"/>
      <family val="2"/>
    </font>
    <font>
      <b/>
      <sz val="11"/>
      <color rgb="FFFFC000"/>
      <name val="Arial"/>
      <family val="2"/>
    </font>
    <font>
      <b/>
      <sz val="10"/>
      <name val="Arial"/>
      <family val="2"/>
    </font>
    <font>
      <sz val="10"/>
      <name val="Arial"/>
      <family val="2"/>
    </font>
    <font>
      <sz val="10"/>
      <color rgb="FF00B050"/>
      <name val="Arial"/>
      <family val="2"/>
    </font>
    <font>
      <sz val="10"/>
      <color rgb="FFFFC000"/>
      <name val="Arial"/>
      <family val="2"/>
    </font>
    <font>
      <sz val="10"/>
      <color theme="1"/>
      <name val="Arial"/>
      <family val="2"/>
    </font>
    <font>
      <b/>
      <sz val="14"/>
      <name val="Public Sans"/>
    </font>
    <font>
      <sz val="10"/>
      <name val="Space Mono"/>
    </font>
    <font>
      <b/>
      <sz val="10"/>
      <name val="Space Mono"/>
    </font>
    <font>
      <b/>
      <sz val="12"/>
      <name val="Public Sans"/>
    </font>
    <font>
      <sz val="10"/>
      <name val="Public Sans"/>
    </font>
    <font>
      <sz val="10"/>
      <color rgb="FFCCCCCC"/>
      <name val="Space Mono"/>
    </font>
    <font>
      <u/>
      <sz val="11"/>
      <color theme="10"/>
      <name val="Arial"/>
      <family val="1"/>
    </font>
  </fonts>
  <fills count="27">
    <fill>
      <patternFill patternType="none"/>
    </fill>
    <fill>
      <patternFill patternType="gray125"/>
    </fill>
    <fill>
      <patternFill patternType="solid">
        <fgColor rgb="FFCCCCCC"/>
      </patternFill>
    </fill>
    <fill>
      <patternFill patternType="solid">
        <fgColor rgb="FFCCCCCC"/>
      </patternFill>
    </fill>
    <fill>
      <patternFill patternType="solid">
        <fgColor rgb="FFA1CC39"/>
      </patternFill>
    </fill>
    <fill>
      <patternFill patternType="solid">
        <fgColor rgb="FFC3D773"/>
      </patternFill>
    </fill>
    <fill>
      <patternFill patternType="solid">
        <fgColor rgb="FFED4D37"/>
      </patternFill>
    </fill>
    <fill>
      <patternFill patternType="solid">
        <fgColor rgb="FFF58748"/>
      </patternFill>
    </fill>
    <fill>
      <patternFill patternType="solid">
        <fgColor rgb="FFCCCCCC"/>
      </patternFill>
    </fill>
    <fill>
      <patternFill patternType="solid">
        <fgColor rgb="FFEEEEEE"/>
      </patternFill>
    </fill>
    <fill>
      <patternFill patternType="solid">
        <fgColor rgb="FFCCCCCC"/>
      </patternFill>
    </fill>
    <fill>
      <patternFill patternType="solid">
        <fgColor rgb="FFCCCCCC"/>
      </patternFill>
    </fill>
    <fill>
      <patternFill patternType="solid">
        <fgColor rgb="FFF58748"/>
      </patternFill>
    </fill>
    <fill>
      <patternFill patternType="solid">
        <fgColor rgb="FFED4D37"/>
      </patternFill>
    </fill>
    <fill>
      <patternFill patternType="solid">
        <fgColor rgb="FFA1CC39"/>
      </patternFill>
    </fill>
    <fill>
      <patternFill patternType="solid">
        <fgColor rgb="FFFFFF00"/>
        <bgColor rgb="FFFFFF00"/>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B858B"/>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3F3F3"/>
        <bgColor indexed="64"/>
      </patternFill>
    </fill>
    <fill>
      <patternFill patternType="solid">
        <fgColor rgb="FFF3BEB9"/>
        <bgColor indexed="64"/>
      </patternFill>
    </fill>
    <fill>
      <patternFill patternType="solid">
        <fgColor rgb="FF57BB8A"/>
        <bgColor indexed="64"/>
      </patternFill>
    </fill>
    <fill>
      <patternFill patternType="solid">
        <fgColor rgb="FFE67C73"/>
        <bgColor indexed="64"/>
      </patternFill>
    </fill>
  </fills>
  <borders count="37">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999999"/>
      </bottom>
      <diagonal/>
    </border>
    <border>
      <left style="medium">
        <color rgb="FFCCCCCC"/>
      </left>
      <right style="medium">
        <color rgb="FFCCCCCC"/>
      </right>
      <top style="medium">
        <color rgb="FFCCCCCC"/>
      </top>
      <bottom style="medium">
        <color rgb="FFB7B7B7"/>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diagonal/>
    </border>
  </borders>
  <cellStyleXfs count="4">
    <xf numFmtId="0" fontId="0" fillId="0" borderId="0"/>
    <xf numFmtId="0" fontId="3" fillId="0" borderId="0"/>
    <xf numFmtId="9" fontId="12" fillId="0" borderId="0" applyFont="0" applyFill="0" applyBorder="0" applyAlignment="0" applyProtection="0"/>
    <xf numFmtId="0" fontId="28" fillId="0" borderId="0" applyNumberFormat="0" applyFill="0" applyBorder="0" applyAlignment="0" applyProtection="0"/>
  </cellStyleXfs>
  <cellXfs count="205">
    <xf numFmtId="0" fontId="0" fillId="0" borderId="0" xfId="0"/>
    <xf numFmtId="164" fontId="0" fillId="0" borderId="0" xfId="0" applyNumberFormat="1"/>
    <xf numFmtId="9" fontId="0" fillId="0" borderId="0" xfId="0" applyNumberFormat="1"/>
    <xf numFmtId="0" fontId="1" fillId="0" borderId="0" xfId="0" applyFont="1"/>
    <xf numFmtId="9" fontId="0" fillId="0" borderId="0" xfId="0" applyNumberFormat="1" applyAlignment="1">
      <alignment horizontal="right"/>
    </xf>
    <xf numFmtId="0" fontId="0" fillId="2" borderId="0" xfId="0" applyFill="1" applyAlignment="1">
      <alignment horizontal="left" wrapText="1"/>
    </xf>
    <xf numFmtId="0" fontId="0" fillId="0" borderId="0" xfId="0" applyAlignment="1">
      <alignment horizontal="right"/>
    </xf>
    <xf numFmtId="0" fontId="0" fillId="3" borderId="0" xfId="0" applyFill="1" applyAlignment="1">
      <alignment horizontal="left" vertical="top"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9" fontId="2" fillId="0" borderId="0" xfId="0" applyNumberFormat="1" applyFont="1" applyAlignment="1">
      <alignment horizontal="right"/>
    </xf>
    <xf numFmtId="0" fontId="0" fillId="0" borderId="0" xfId="0" applyAlignment="1">
      <alignment horizontal="center" textRotation="90" wrapText="1"/>
    </xf>
    <xf numFmtId="0" fontId="0" fillId="10" borderId="0" xfId="0" applyFill="1" applyAlignment="1">
      <alignment horizontal="center"/>
    </xf>
    <xf numFmtId="0" fontId="0" fillId="11" borderId="0" xfId="0" applyFill="1" applyAlignment="1">
      <alignment horizontal="center" textRotation="90" wrapText="1"/>
    </xf>
    <xf numFmtId="0" fontId="0" fillId="12" borderId="0" xfId="0" applyFill="1" applyAlignment="1">
      <alignment horizontal="right"/>
    </xf>
    <xf numFmtId="0" fontId="0" fillId="13" borderId="0" xfId="0" applyFill="1" applyAlignment="1">
      <alignment horizontal="right"/>
    </xf>
    <xf numFmtId="0" fontId="0" fillId="14" borderId="0" xfId="0" applyFill="1" applyAlignment="1">
      <alignment horizontal="right"/>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8" fillId="0" borderId="0" xfId="0" applyFont="1"/>
    <xf numFmtId="0" fontId="4" fillId="15" borderId="0" xfId="1" applyFont="1" applyFill="1" applyAlignment="1">
      <alignment horizontal="left"/>
    </xf>
    <xf numFmtId="0" fontId="5" fillId="0" borderId="0" xfId="1" applyFont="1" applyAlignment="1">
      <alignment horizontal="left"/>
    </xf>
    <xf numFmtId="0" fontId="6" fillId="0" borderId="0" xfId="1" applyFont="1"/>
    <xf numFmtId="0" fontId="7" fillId="0" borderId="0" xfId="1" applyFont="1" applyAlignment="1">
      <alignment horizontal="left"/>
    </xf>
    <xf numFmtId="164" fontId="8" fillId="0" borderId="0" xfId="0" applyNumberFormat="1" applyFont="1"/>
    <xf numFmtId="9" fontId="8" fillId="0" borderId="0" xfId="0" applyNumberFormat="1" applyFont="1"/>
    <xf numFmtId="0" fontId="9" fillId="0" borderId="0" xfId="1" applyFont="1" applyAlignment="1">
      <alignment horizontal="left"/>
    </xf>
    <xf numFmtId="0" fontId="0" fillId="0" borderId="0" xfId="0" applyAlignment="1">
      <alignment horizontal="left" vertical="top"/>
    </xf>
    <xf numFmtId="0" fontId="0" fillId="0" borderId="0" xfId="0" applyAlignment="1">
      <alignment horizontal="left" vertical="top" wrapText="1"/>
    </xf>
    <xf numFmtId="0" fontId="11" fillId="0" borderId="0" xfId="0" applyFont="1" applyAlignment="1">
      <alignment horizontal="left" vertical="top"/>
    </xf>
    <xf numFmtId="0" fontId="10" fillId="0" borderId="0" xfId="0" applyFont="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6" borderId="0" xfId="0" applyFill="1" applyAlignment="1">
      <alignment horizontal="left" vertical="top"/>
    </xf>
    <xf numFmtId="0" fontId="0" fillId="7" borderId="0" xfId="0" applyFill="1" applyAlignment="1">
      <alignment horizontal="left" vertical="top"/>
    </xf>
    <xf numFmtId="9" fontId="0" fillId="0" borderId="0" xfId="2" applyFont="1"/>
    <xf numFmtId="0" fontId="11" fillId="0" borderId="0" xfId="0" applyFont="1"/>
    <xf numFmtId="0" fontId="10" fillId="0" borderId="0" xfId="0" applyFont="1"/>
    <xf numFmtId="9" fontId="15" fillId="0" borderId="0" xfId="2" applyFont="1"/>
    <xf numFmtId="9" fontId="11" fillId="0" borderId="0" xfId="2" applyFont="1"/>
    <xf numFmtId="9" fontId="16" fillId="0" borderId="0" xfId="2" applyFont="1"/>
    <xf numFmtId="0" fontId="1" fillId="0" borderId="0" xfId="0" applyFont="1" applyAlignment="1">
      <alignment horizontal="left"/>
    </xf>
    <xf numFmtId="0" fontId="0" fillId="0" borderId="0" xfId="0" applyAlignment="1">
      <alignment horizontal="left"/>
    </xf>
    <xf numFmtId="0" fontId="0" fillId="10" borderId="0" xfId="0" applyFill="1" applyAlignment="1">
      <alignment horizontal="left"/>
    </xf>
    <xf numFmtId="9" fontId="15" fillId="0" borderId="0" xfId="2" applyFont="1" applyBorder="1"/>
    <xf numFmtId="9" fontId="11" fillId="0" borderId="0" xfId="2" applyFont="1" applyBorder="1"/>
    <xf numFmtId="9" fontId="0" fillId="0" borderId="0" xfId="2" applyFont="1" applyBorder="1"/>
    <xf numFmtId="9" fontId="14" fillId="0" borderId="0" xfId="2" applyFont="1" applyBorder="1"/>
    <xf numFmtId="9" fontId="16" fillId="0" borderId="0" xfId="2" applyFont="1" applyBorder="1"/>
    <xf numFmtId="9" fontId="11" fillId="0" borderId="0" xfId="2" applyFont="1" applyAlignment="1"/>
    <xf numFmtId="9" fontId="15" fillId="16" borderId="0" xfId="2" applyFont="1" applyFill="1" applyBorder="1"/>
    <xf numFmtId="9" fontId="11" fillId="16" borderId="0" xfId="2" applyFont="1" applyFill="1" applyBorder="1"/>
    <xf numFmtId="9" fontId="16" fillId="16" borderId="0" xfId="2" applyFont="1" applyFill="1" applyBorder="1"/>
    <xf numFmtId="9" fontId="16" fillId="16" borderId="0" xfId="2" applyFont="1" applyFill="1"/>
    <xf numFmtId="9" fontId="11" fillId="16" borderId="0" xfId="2" applyFont="1" applyFill="1"/>
    <xf numFmtId="9" fontId="11" fillId="0" borderId="0" xfId="2" applyFont="1" applyFill="1" applyAlignment="1"/>
    <xf numFmtId="9" fontId="11" fillId="0" borderId="0" xfId="2" applyFont="1" applyFill="1"/>
    <xf numFmtId="0" fontId="0" fillId="16" borderId="0" xfId="0" applyFill="1"/>
    <xf numFmtId="9" fontId="0" fillId="16" borderId="0" xfId="2" applyFont="1" applyFill="1" applyBorder="1"/>
    <xf numFmtId="9" fontId="13" fillId="16" borderId="0" xfId="2" applyFont="1" applyFill="1" applyBorder="1"/>
    <xf numFmtId="9" fontId="0" fillId="16" borderId="0" xfId="2" applyFont="1" applyFill="1"/>
    <xf numFmtId="0" fontId="0" fillId="20" borderId="0" xfId="0" applyFill="1"/>
    <xf numFmtId="9" fontId="11" fillId="20" borderId="0" xfId="2" applyFont="1" applyFill="1"/>
    <xf numFmtId="9" fontId="0" fillId="20" borderId="0" xfId="2" applyFont="1" applyFill="1"/>
    <xf numFmtId="9" fontId="10" fillId="0" borderId="0" xfId="2" applyFont="1"/>
    <xf numFmtId="9" fontId="0" fillId="0" borderId="0" xfId="2" applyFont="1" applyFill="1"/>
    <xf numFmtId="9" fontId="10" fillId="20" borderId="0" xfId="2" applyFont="1" applyFill="1"/>
    <xf numFmtId="9" fontId="15" fillId="0" borderId="0" xfId="2" applyFont="1" applyFill="1"/>
    <xf numFmtId="9" fontId="10" fillId="0" borderId="0" xfId="2" applyFont="1" applyFill="1"/>
    <xf numFmtId="9" fontId="11" fillId="16" borderId="0" xfId="2" applyFont="1" applyFill="1" applyBorder="1" applyAlignment="1">
      <alignment horizontal="right"/>
    </xf>
    <xf numFmtId="0" fontId="10" fillId="0" borderId="5" xfId="0" applyFont="1" applyBorder="1"/>
    <xf numFmtId="0" fontId="10" fillId="0" borderId="6" xfId="0" applyFont="1" applyBorder="1"/>
    <xf numFmtId="0" fontId="10" fillId="0" borderId="7" xfId="0" applyFont="1" applyBorder="1"/>
    <xf numFmtId="9" fontId="16" fillId="0" borderId="8" xfId="2" applyFont="1" applyBorder="1"/>
    <xf numFmtId="9" fontId="16" fillId="0" borderId="9" xfId="2" applyFont="1" applyBorder="1"/>
    <xf numFmtId="9" fontId="13" fillId="16" borderId="8" xfId="2" applyFont="1" applyFill="1" applyBorder="1"/>
    <xf numFmtId="9" fontId="11" fillId="21" borderId="9" xfId="2" applyFont="1" applyFill="1" applyBorder="1"/>
    <xf numFmtId="9" fontId="13" fillId="0" borderId="10" xfId="2" applyFont="1" applyBorder="1"/>
    <xf numFmtId="9" fontId="13" fillId="0" borderId="11" xfId="2" applyFont="1" applyBorder="1"/>
    <xf numFmtId="9" fontId="13" fillId="0" borderId="12" xfId="2" applyFont="1" applyBorder="1"/>
    <xf numFmtId="0" fontId="10" fillId="0" borderId="13" xfId="0" applyFont="1" applyBorder="1"/>
    <xf numFmtId="9" fontId="14" fillId="0" borderId="14" xfId="2" applyFont="1" applyBorder="1"/>
    <xf numFmtId="9" fontId="11" fillId="18" borderId="15" xfId="2" applyFont="1" applyFill="1" applyBorder="1"/>
    <xf numFmtId="9" fontId="11" fillId="16" borderId="16" xfId="2" applyFont="1" applyFill="1" applyBorder="1"/>
    <xf numFmtId="9" fontId="15" fillId="16" borderId="17" xfId="2" applyFont="1" applyFill="1" applyBorder="1"/>
    <xf numFmtId="9" fontId="11" fillId="16" borderId="17" xfId="2" applyFont="1" applyFill="1" applyBorder="1"/>
    <xf numFmtId="9" fontId="11" fillId="16" borderId="18" xfId="2" applyFont="1" applyFill="1" applyBorder="1"/>
    <xf numFmtId="9" fontId="16" fillId="16" borderId="16" xfId="2" applyFont="1" applyFill="1" applyBorder="1"/>
    <xf numFmtId="9" fontId="16" fillId="16" borderId="17" xfId="2" applyFont="1" applyFill="1" applyBorder="1"/>
    <xf numFmtId="9" fontId="11" fillId="16" borderId="4" xfId="2" applyFont="1" applyFill="1" applyBorder="1"/>
    <xf numFmtId="9" fontId="11" fillId="19" borderId="0" xfId="2" applyFont="1" applyFill="1" applyBorder="1"/>
    <xf numFmtId="0" fontId="0" fillId="16" borderId="16" xfId="0" applyFill="1" applyBorder="1"/>
    <xf numFmtId="9" fontId="11" fillId="16" borderId="4" xfId="0" applyNumberFormat="1" applyFont="1" applyFill="1" applyBorder="1"/>
    <xf numFmtId="0" fontId="0" fillId="0" borderId="19" xfId="0" applyBorder="1"/>
    <xf numFmtId="9" fontId="0" fillId="0" borderId="19" xfId="2" applyFont="1" applyBorder="1"/>
    <xf numFmtId="9" fontId="0" fillId="0" borderId="19" xfId="2" applyFont="1" applyFill="1" applyBorder="1"/>
    <xf numFmtId="9" fontId="10" fillId="0" borderId="19" xfId="2" applyFont="1" applyBorder="1"/>
    <xf numFmtId="9" fontId="15" fillId="0" borderId="19" xfId="2" applyFont="1" applyBorder="1"/>
    <xf numFmtId="9" fontId="10" fillId="0" borderId="19" xfId="2" applyFont="1" applyFill="1" applyBorder="1"/>
    <xf numFmtId="0" fontId="10" fillId="0" borderId="0" xfId="0" applyFont="1" applyBorder="1"/>
    <xf numFmtId="0" fontId="0" fillId="16" borderId="17" xfId="0" applyFill="1" applyBorder="1"/>
    <xf numFmtId="9" fontId="11" fillId="17" borderId="18" xfId="2" applyFont="1" applyFill="1" applyBorder="1"/>
    <xf numFmtId="9" fontId="11" fillId="19" borderId="18" xfId="2" applyFont="1" applyFill="1" applyBorder="1"/>
    <xf numFmtId="0" fontId="18" fillId="16" borderId="20" xfId="0" applyFont="1" applyFill="1" applyBorder="1"/>
    <xf numFmtId="0" fontId="18" fillId="16" borderId="0" xfId="0" applyFont="1" applyFill="1" applyBorder="1"/>
    <xf numFmtId="0" fontId="18" fillId="0" borderId="20" xfId="0" applyFont="1" applyBorder="1"/>
    <xf numFmtId="0" fontId="18" fillId="0" borderId="0" xfId="0" applyFont="1" applyBorder="1"/>
    <xf numFmtId="0" fontId="17" fillId="16" borderId="20" xfId="0" applyFont="1" applyFill="1" applyBorder="1"/>
    <xf numFmtId="0" fontId="17" fillId="16" borderId="0" xfId="0" applyFont="1" applyFill="1" applyBorder="1"/>
    <xf numFmtId="1" fontId="17" fillId="16" borderId="20" xfId="0" applyNumberFormat="1" applyFont="1" applyFill="1" applyBorder="1"/>
    <xf numFmtId="1" fontId="17" fillId="16" borderId="0" xfId="0" applyNumberFormat="1" applyFont="1" applyFill="1" applyBorder="1"/>
    <xf numFmtId="0" fontId="9" fillId="0" borderId="0" xfId="0" applyFont="1" applyBorder="1"/>
    <xf numFmtId="0" fontId="19" fillId="0" borderId="20" xfId="0" applyFont="1" applyBorder="1"/>
    <xf numFmtId="0" fontId="17" fillId="16" borderId="0" xfId="0" applyFont="1" applyFill="1" applyBorder="1" applyAlignment="1">
      <alignment horizontal="left" vertical="top"/>
    </xf>
    <xf numFmtId="0" fontId="18" fillId="0" borderId="0" xfId="0" applyFont="1" applyBorder="1" applyAlignment="1">
      <alignment horizontal="left" vertical="top" wrapText="1"/>
    </xf>
    <xf numFmtId="0" fontId="19" fillId="0" borderId="0" xfId="0" applyFont="1" applyBorder="1"/>
    <xf numFmtId="0" fontId="18" fillId="16" borderId="0" xfId="0" applyFont="1" applyFill="1" applyBorder="1" applyAlignment="1">
      <alignment horizontal="left" vertical="top" wrapText="1"/>
    </xf>
    <xf numFmtId="1" fontId="17" fillId="22" borderId="20" xfId="0" applyNumberFormat="1" applyFont="1" applyFill="1" applyBorder="1"/>
    <xf numFmtId="0" fontId="9" fillId="0" borderId="20" xfId="0" applyFont="1" applyBorder="1"/>
    <xf numFmtId="0" fontId="20" fillId="0" borderId="20" xfId="0" applyFont="1" applyBorder="1"/>
    <xf numFmtId="0" fontId="20" fillId="0" borderId="0" xfId="0" applyFont="1" applyBorder="1"/>
    <xf numFmtId="0" fontId="21" fillId="0" borderId="20" xfId="0" applyFont="1" applyBorder="1"/>
    <xf numFmtId="0" fontId="11" fillId="3" borderId="0" xfId="0" applyFont="1" applyFill="1" applyAlignment="1">
      <alignment horizontal="left" vertical="top" wrapText="1"/>
    </xf>
    <xf numFmtId="0" fontId="0" fillId="9" borderId="0" xfId="0" applyFill="1" applyAlignment="1">
      <alignment horizontal="left" vertical="top"/>
    </xf>
    <xf numFmtId="0" fontId="0" fillId="0" borderId="0" xfId="0" applyAlignment="1">
      <alignment horizontal="center" vertical="center" wrapText="1"/>
    </xf>
    <xf numFmtId="0" fontId="0" fillId="0" borderId="1" xfId="0" applyBorder="1" applyAlignment="1">
      <alignment horizontal="center" vertical="center" wrapText="1"/>
    </xf>
    <xf numFmtId="0" fontId="17" fillId="16" borderId="20" xfId="0" applyFont="1" applyFill="1" applyBorder="1" applyAlignment="1">
      <alignment horizontal="center"/>
    </xf>
    <xf numFmtId="0" fontId="17" fillId="16" borderId="0" xfId="0" applyFont="1" applyFill="1" applyBorder="1" applyAlignment="1">
      <alignment horizontal="center"/>
    </xf>
    <xf numFmtId="0" fontId="17" fillId="16" borderId="21" xfId="0" applyFont="1" applyFill="1" applyBorder="1" applyAlignment="1">
      <alignment horizontal="center"/>
    </xf>
    <xf numFmtId="0" fontId="18" fillId="0" borderId="22" xfId="0" applyFont="1" applyBorder="1" applyAlignment="1">
      <alignment wrapText="1"/>
    </xf>
    <xf numFmtId="0" fontId="23" fillId="0" borderId="22" xfId="0" applyFont="1" applyBorder="1" applyAlignment="1">
      <alignment vertical="center"/>
    </xf>
    <xf numFmtId="0" fontId="18" fillId="23" borderId="22" xfId="0" applyFont="1" applyFill="1" applyBorder="1" applyAlignment="1">
      <alignment wrapText="1"/>
    </xf>
    <xf numFmtId="0" fontId="24" fillId="24" borderId="22" xfId="0" applyFont="1" applyFill="1" applyBorder="1" applyAlignment="1">
      <alignment horizontal="center" wrapText="1"/>
    </xf>
    <xf numFmtId="0" fontId="23" fillId="0" borderId="22" xfId="0" applyFont="1" applyBorder="1" applyAlignment="1">
      <alignment wrapText="1"/>
    </xf>
    <xf numFmtId="0" fontId="23" fillId="0" borderId="22" xfId="0" applyFont="1" applyBorder="1" applyAlignment="1">
      <alignment horizontal="center" wrapText="1"/>
    </xf>
    <xf numFmtId="0" fontId="18" fillId="0" borderId="26" xfId="0" applyFont="1" applyBorder="1" applyAlignment="1">
      <alignment wrapText="1"/>
    </xf>
    <xf numFmtId="10" fontId="24" fillId="23" borderId="22" xfId="0" applyNumberFormat="1" applyFont="1" applyFill="1" applyBorder="1" applyAlignment="1">
      <alignment horizontal="center" wrapText="1"/>
    </xf>
    <xf numFmtId="0" fontId="24" fillId="23" borderId="22" xfId="0" applyFont="1" applyFill="1" applyBorder="1" applyAlignment="1">
      <alignment horizontal="center" wrapText="1"/>
    </xf>
    <xf numFmtId="0" fontId="24" fillId="25" borderId="22" xfId="0" applyFont="1" applyFill="1" applyBorder="1" applyAlignment="1">
      <alignment horizontal="center" vertical="center" wrapText="1"/>
    </xf>
    <xf numFmtId="0" fontId="27" fillId="23" borderId="22" xfId="0" applyFont="1" applyFill="1" applyBorder="1" applyAlignment="1">
      <alignment horizontal="center" vertical="center" wrapText="1"/>
    </xf>
    <xf numFmtId="10" fontId="24" fillId="23" borderId="26" xfId="0" applyNumberFormat="1" applyFont="1" applyFill="1" applyBorder="1" applyAlignment="1">
      <alignment horizontal="center" wrapText="1"/>
    </xf>
    <xf numFmtId="0" fontId="24" fillId="25" borderId="26" xfId="0" applyFont="1" applyFill="1" applyBorder="1" applyAlignment="1">
      <alignment horizontal="center" vertical="center" wrapText="1"/>
    </xf>
    <xf numFmtId="0" fontId="27" fillId="23" borderId="27" xfId="0" applyFont="1" applyFill="1" applyBorder="1" applyAlignment="1">
      <alignment horizontal="center" vertical="center" wrapText="1"/>
    </xf>
    <xf numFmtId="0" fontId="24" fillId="23" borderId="26" xfId="0" applyFont="1" applyFill="1" applyBorder="1" applyAlignment="1">
      <alignment horizontal="center" wrapText="1"/>
    </xf>
    <xf numFmtId="0" fontId="18" fillId="0" borderId="27" xfId="0" applyFont="1" applyBorder="1" applyAlignment="1">
      <alignment wrapText="1"/>
    </xf>
    <xf numFmtId="0" fontId="24" fillId="26" borderId="22" xfId="0" applyFont="1" applyFill="1" applyBorder="1" applyAlignment="1">
      <alignment horizontal="center" vertical="center" wrapText="1"/>
    </xf>
    <xf numFmtId="0" fontId="24" fillId="26" borderId="26" xfId="0" applyFont="1" applyFill="1" applyBorder="1" applyAlignment="1">
      <alignment horizontal="center" vertical="center" wrapText="1"/>
    </xf>
    <xf numFmtId="0" fontId="18" fillId="0" borderId="22" xfId="0" applyFont="1" applyBorder="1" applyAlignment="1">
      <alignment vertical="top" wrapText="1"/>
    </xf>
    <xf numFmtId="0" fontId="22" fillId="0" borderId="23" xfId="0" applyFont="1" applyBorder="1" applyAlignment="1">
      <alignment wrapText="1"/>
    </xf>
    <xf numFmtId="0" fontId="22" fillId="0" borderId="24" xfId="0" applyFont="1" applyBorder="1" applyAlignment="1">
      <alignment wrapText="1"/>
    </xf>
    <xf numFmtId="0" fontId="22" fillId="0" borderId="25" xfId="0" applyFont="1" applyBorder="1" applyAlignment="1">
      <alignment wrapText="1"/>
    </xf>
    <xf numFmtId="0" fontId="23" fillId="0" borderId="23" xfId="0" applyFont="1" applyBorder="1" applyAlignment="1">
      <alignment horizontal="center" wrapText="1"/>
    </xf>
    <xf numFmtId="0" fontId="23" fillId="0" borderId="24" xfId="0" applyFont="1" applyBorder="1" applyAlignment="1">
      <alignment horizontal="center" wrapText="1"/>
    </xf>
    <xf numFmtId="0" fontId="23" fillId="0" borderId="25" xfId="0" applyFont="1" applyBorder="1" applyAlignment="1">
      <alignment horizontal="center" wrapText="1"/>
    </xf>
    <xf numFmtId="0" fontId="25" fillId="0" borderId="23" xfId="0" applyFont="1" applyBorder="1" applyAlignment="1">
      <alignment wrapText="1"/>
    </xf>
    <xf numFmtId="0" fontId="25" fillId="0" borderId="24" xfId="0" applyFont="1" applyBorder="1" applyAlignment="1">
      <alignment wrapText="1"/>
    </xf>
    <xf numFmtId="0" fontId="25" fillId="0" borderId="25" xfId="0" applyFont="1" applyBorder="1" applyAlignment="1">
      <alignment wrapText="1"/>
    </xf>
    <xf numFmtId="0" fontId="26" fillId="23" borderId="28" xfId="0" applyFont="1" applyFill="1" applyBorder="1" applyAlignment="1">
      <alignment vertical="center" wrapText="1"/>
    </xf>
    <xf numFmtId="0" fontId="26" fillId="23" borderId="29" xfId="0" applyFont="1" applyFill="1" applyBorder="1" applyAlignment="1">
      <alignment vertical="center" wrapText="1"/>
    </xf>
    <xf numFmtId="0" fontId="26" fillId="23" borderId="30" xfId="0" applyFont="1" applyFill="1" applyBorder="1" applyAlignment="1">
      <alignment vertical="center" wrapText="1"/>
    </xf>
    <xf numFmtId="0" fontId="26" fillId="23" borderId="31" xfId="0" applyFont="1" applyFill="1" applyBorder="1" applyAlignment="1">
      <alignment vertical="center" wrapText="1"/>
    </xf>
    <xf numFmtId="0" fontId="26" fillId="23" borderId="0" xfId="0" applyFont="1" applyFill="1" applyBorder="1" applyAlignment="1">
      <alignment vertical="center" wrapText="1"/>
    </xf>
    <xf numFmtId="0" fontId="26" fillId="23" borderId="32" xfId="0" applyFont="1" applyFill="1" applyBorder="1" applyAlignment="1">
      <alignment vertical="center" wrapText="1"/>
    </xf>
    <xf numFmtId="0" fontId="26" fillId="23" borderId="33" xfId="0" applyFont="1" applyFill="1" applyBorder="1" applyAlignment="1">
      <alignment vertical="center" wrapText="1"/>
    </xf>
    <xf numFmtId="0" fontId="26" fillId="23" borderId="34" xfId="0" applyFont="1" applyFill="1" applyBorder="1" applyAlignment="1">
      <alignment vertical="center" wrapText="1"/>
    </xf>
    <xf numFmtId="0" fontId="26" fillId="23" borderId="35" xfId="0" applyFont="1" applyFill="1" applyBorder="1" applyAlignment="1">
      <alignment vertical="center" wrapText="1"/>
    </xf>
    <xf numFmtId="0" fontId="26" fillId="0" borderId="28" xfId="0" applyFont="1" applyBorder="1" applyAlignment="1">
      <alignment vertical="center" wrapText="1"/>
    </xf>
    <xf numFmtId="0" fontId="26" fillId="0" borderId="29" xfId="0" applyFont="1" applyBorder="1" applyAlignment="1">
      <alignment vertical="center" wrapText="1"/>
    </xf>
    <xf numFmtId="0" fontId="26" fillId="0" borderId="30" xfId="0" applyFont="1" applyBorder="1" applyAlignment="1">
      <alignment vertical="center" wrapText="1"/>
    </xf>
    <xf numFmtId="0" fontId="26" fillId="0" borderId="31" xfId="0" applyFont="1" applyBorder="1" applyAlignment="1">
      <alignment vertical="center" wrapText="1"/>
    </xf>
    <xf numFmtId="0" fontId="26" fillId="0" borderId="0" xfId="0" applyFont="1" applyBorder="1" applyAlignment="1">
      <alignment vertical="center" wrapText="1"/>
    </xf>
    <xf numFmtId="0" fontId="26" fillId="0" borderId="32" xfId="0" applyFont="1" applyBorder="1" applyAlignment="1">
      <alignment vertical="center" wrapText="1"/>
    </xf>
    <xf numFmtId="0" fontId="26" fillId="0" borderId="33" xfId="0" applyFont="1" applyBorder="1" applyAlignment="1">
      <alignment vertical="center" wrapText="1"/>
    </xf>
    <xf numFmtId="0" fontId="26" fillId="0" borderId="34" xfId="0" applyFont="1" applyBorder="1" applyAlignment="1">
      <alignment vertical="center" wrapText="1"/>
    </xf>
    <xf numFmtId="0" fontId="26" fillId="0" borderId="35" xfId="0" applyFont="1" applyBorder="1" applyAlignment="1">
      <alignment vertical="center" wrapText="1"/>
    </xf>
    <xf numFmtId="0" fontId="26" fillId="0" borderId="23" xfId="0" applyFont="1" applyBorder="1" applyAlignment="1">
      <alignment wrapText="1"/>
    </xf>
    <xf numFmtId="0" fontId="26" fillId="0" borderId="24" xfId="0" applyFont="1" applyBorder="1" applyAlignment="1">
      <alignment wrapText="1"/>
    </xf>
    <xf numFmtId="0" fontId="26" fillId="0" borderId="25" xfId="0" applyFont="1" applyBorder="1" applyAlignment="1">
      <alignment wrapText="1"/>
    </xf>
    <xf numFmtId="0" fontId="23" fillId="0" borderId="22" xfId="0" applyFont="1" applyBorder="1" applyAlignment="1"/>
    <xf numFmtId="0" fontId="25" fillId="0" borderId="26" xfId="0" applyFont="1" applyBorder="1" applyAlignment="1"/>
    <xf numFmtId="0" fontId="28" fillId="0" borderId="22" xfId="3" applyBorder="1" applyAlignment="1"/>
    <xf numFmtId="0" fontId="28" fillId="0" borderId="26" xfId="3" applyBorder="1" applyAlignment="1"/>
    <xf numFmtId="0" fontId="18" fillId="0" borderId="22" xfId="0" applyFont="1" applyBorder="1" applyAlignment="1"/>
    <xf numFmtId="0" fontId="26" fillId="0" borderId="22" xfId="0" applyFont="1" applyBorder="1" applyAlignment="1"/>
    <xf numFmtId="0" fontId="26" fillId="0" borderId="26" xfId="0" applyFont="1" applyBorder="1" applyAlignment="1"/>
    <xf numFmtId="0" fontId="18" fillId="0" borderId="22" xfId="0" applyFont="1" applyBorder="1" applyAlignment="1">
      <alignment vertical="top"/>
    </xf>
    <xf numFmtId="0" fontId="0" fillId="0" borderId="0" xfId="0" applyAlignment="1"/>
    <xf numFmtId="1" fontId="18" fillId="23" borderId="22" xfId="0" applyNumberFormat="1" applyFont="1" applyFill="1" applyBorder="1" applyAlignment="1">
      <alignment wrapText="1"/>
    </xf>
    <xf numFmtId="1" fontId="23" fillId="0" borderId="22" xfId="0" applyNumberFormat="1" applyFont="1" applyBorder="1" applyAlignment="1">
      <alignment wrapText="1"/>
    </xf>
    <xf numFmtId="1" fontId="26" fillId="0" borderId="26" xfId="0" applyNumberFormat="1" applyFont="1" applyBorder="1" applyAlignment="1">
      <alignment vertical="center"/>
    </xf>
    <xf numFmtId="1" fontId="24" fillId="23" borderId="22" xfId="0" applyNumberFormat="1" applyFont="1" applyFill="1" applyBorder="1" applyAlignment="1">
      <alignment horizontal="center" wrapText="1"/>
    </xf>
    <xf numFmtId="1" fontId="18" fillId="0" borderId="22" xfId="0" applyNumberFormat="1" applyFont="1" applyBorder="1" applyAlignment="1">
      <alignment wrapText="1"/>
    </xf>
    <xf numFmtId="1" fontId="24" fillId="23" borderId="26" xfId="0" applyNumberFormat="1" applyFont="1" applyFill="1" applyBorder="1" applyAlignment="1">
      <alignment horizontal="center" wrapText="1"/>
    </xf>
    <xf numFmtId="1" fontId="24" fillId="23" borderId="22" xfId="0" applyNumberFormat="1" applyFont="1" applyFill="1" applyBorder="1" applyAlignment="1">
      <alignment horizontal="center" vertical="center" wrapText="1"/>
    </xf>
    <xf numFmtId="1" fontId="24" fillId="23" borderId="26" xfId="0" applyNumberFormat="1" applyFont="1" applyFill="1" applyBorder="1" applyAlignment="1">
      <alignment horizontal="center" vertical="center" wrapText="1"/>
    </xf>
    <xf numFmtId="1" fontId="18" fillId="0" borderId="22" xfId="0" applyNumberFormat="1" applyFont="1" applyBorder="1" applyAlignment="1">
      <alignment vertical="top" wrapText="1"/>
    </xf>
    <xf numFmtId="1" fontId="0" fillId="0" borderId="0" xfId="0" applyNumberFormat="1"/>
    <xf numFmtId="0" fontId="28" fillId="0" borderId="36" xfId="3" applyBorder="1" applyAlignment="1"/>
    <xf numFmtId="10" fontId="24" fillId="23" borderId="36" xfId="0" applyNumberFormat="1" applyFont="1" applyFill="1" applyBorder="1" applyAlignment="1">
      <alignment horizontal="center" wrapText="1"/>
    </xf>
    <xf numFmtId="0" fontId="24" fillId="25" borderId="36" xfId="0" applyFont="1" applyFill="1" applyBorder="1" applyAlignment="1">
      <alignment horizontal="center" vertical="center" wrapText="1"/>
    </xf>
    <xf numFmtId="0" fontId="27" fillId="23" borderId="36" xfId="0" applyFont="1" applyFill="1" applyBorder="1" applyAlignment="1">
      <alignment horizontal="center" vertical="center" wrapText="1"/>
    </xf>
  </cellXfs>
  <cellStyles count="4">
    <cellStyle name="Hyperlink" xfId="3" builtinId="8"/>
    <cellStyle name="Normal" xfId="0" builtinId="0"/>
    <cellStyle name="Normal 2" xfId="1" xr:uid="{735A8623-B9D9-447C-8BE2-7FDDA9383B1E}"/>
    <cellStyle name="Percent" xfId="2" builtinId="5"/>
  </cellStyles>
  <dxfs count="0"/>
  <tableStyles count="0" defaultTableStyle="TableStyleMedium9" defaultPivotStyle="PivotStyleLight16"/>
  <colors>
    <mruColors>
      <color rgb="FFFB85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womenshealth.va.gov/womenshealth/latestinformation/facts.asp" TargetMode="External"/><Relationship Id="rId13" Type="http://schemas.openxmlformats.org/officeDocument/2006/relationships/hyperlink" Target="https://www.w3.org/WAI/perspective-videos/voice/" TargetMode="External"/><Relationship Id="rId3" Type="http://schemas.openxmlformats.org/officeDocument/2006/relationships/hyperlink" Target="https://www.ncbi.nlm.nih.gov/pmc/articles/PMC6125614/" TargetMode="External"/><Relationship Id="rId7" Type="http://schemas.openxmlformats.org/officeDocument/2006/relationships/hyperlink" Target="https://www.migrationpolicy.org/article/immigrant-veterans-united-states-2018" TargetMode="External"/><Relationship Id="rId12" Type="http://schemas.openxmlformats.org/officeDocument/2006/relationships/hyperlink" Target="https://github.com/department-of-veterans-affairs/va.gov-team/blob/master/teams/vsa/accessibility/research/assistive-tech/FAQ.md" TargetMode="External"/><Relationship Id="rId2" Type="http://schemas.openxmlformats.org/officeDocument/2006/relationships/hyperlink" Target="https://www.census.gov/content/dam/Census/library/working-papers/2016/demo/Holder-2016-01.pdf" TargetMode="External"/><Relationship Id="rId1" Type="http://schemas.openxmlformats.org/officeDocument/2006/relationships/hyperlink" Target="https://www.va.gov/VETDATA/docs/SurveysAndStudies/VETPOP.pdf" TargetMode="External"/><Relationship Id="rId6" Type="http://schemas.openxmlformats.org/officeDocument/2006/relationships/hyperlink" Target="https://veteransaidbenefit.org/correcting_military_discharge.htm" TargetMode="External"/><Relationship Id="rId11" Type="http://schemas.openxmlformats.org/officeDocument/2006/relationships/hyperlink" Target="https://www.va.gov/HEALTHEQUITY/docs/LGBT_Veterans_Disparities_Fact_Sheet.pdf" TargetMode="External"/><Relationship Id="rId5" Type="http://schemas.openxmlformats.org/officeDocument/2006/relationships/hyperlink" Target="https://www.luminafoundation.org/wp-content/uploads/2019/10/veterans-without-degrees.pdf" TargetMode="External"/><Relationship Id="rId10" Type="http://schemas.openxmlformats.org/officeDocument/2006/relationships/hyperlink" Target="https://www.va.gov/HEALTHEQUITY/Race_Ethnicity.asp" TargetMode="External"/><Relationship Id="rId4" Type="http://schemas.openxmlformats.org/officeDocument/2006/relationships/hyperlink" Target="https://www.ruralhealth.va.gov/aboutus/ruralvets.asp"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8"/>
  <sheetViews>
    <sheetView topLeftCell="A16" workbookViewId="0">
      <selection activeCell="O34" sqref="O34"/>
    </sheetView>
  </sheetViews>
  <sheetFormatPr defaultRowHeight="14"/>
  <cols>
    <col min="1" max="1" width="11.08203125" bestFit="1" customWidth="1"/>
    <col min="2" max="2" width="10" customWidth="1"/>
    <col min="3" max="3" width="7.6640625" bestFit="1" customWidth="1"/>
    <col min="4" max="4" width="3.4140625" bestFit="1" customWidth="1"/>
    <col min="5" max="5" width="2.5" customWidth="1"/>
    <col min="6" max="7" width="3.1640625" customWidth="1"/>
    <col min="8" max="8" width="2.1640625" customWidth="1"/>
    <col min="9" max="12" width="2.4140625" customWidth="1"/>
    <col min="13" max="13" width="2.5" customWidth="1"/>
    <col min="14" max="14" width="20.75" bestFit="1" customWidth="1"/>
    <col min="15" max="15" width="11.75" bestFit="1" customWidth="1"/>
    <col min="16" max="16" width="14.4140625" bestFit="1" customWidth="1"/>
    <col min="17" max="17" width="12" bestFit="1" customWidth="1"/>
    <col min="18" max="18" width="14.6640625" bestFit="1" customWidth="1"/>
    <col min="19" max="19" width="7.1640625" customWidth="1"/>
    <col min="20" max="20" width="7.08203125" customWidth="1"/>
    <col min="21" max="21" width="34.1640625" bestFit="1" customWidth="1"/>
    <col min="22" max="22" width="8.58203125"/>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24" t="s">
        <v>804</v>
      </c>
    </row>
    <row r="2" spans="1:21" s="23" customFormat="1">
      <c r="A2" s="23">
        <v>2</v>
      </c>
      <c r="B2" s="23">
        <v>3333</v>
      </c>
      <c r="C2" s="23">
        <v>0</v>
      </c>
      <c r="D2" s="23" t="s">
        <v>803</v>
      </c>
      <c r="E2" s="23" t="s">
        <v>20</v>
      </c>
      <c r="F2" s="23" t="s">
        <v>21</v>
      </c>
      <c r="G2" s="23" t="s">
        <v>22</v>
      </c>
      <c r="H2" s="23" t="s">
        <v>803</v>
      </c>
      <c r="I2" s="23" t="s">
        <v>803</v>
      </c>
      <c r="J2" s="23" t="s">
        <v>23</v>
      </c>
      <c r="K2" s="28">
        <v>45232.922638888886</v>
      </c>
      <c r="L2" s="28">
        <v>45232.928402777776</v>
      </c>
      <c r="M2" s="23" t="s">
        <v>24</v>
      </c>
      <c r="N2" s="23" t="s">
        <v>25</v>
      </c>
      <c r="O2" s="23" t="s">
        <v>26</v>
      </c>
      <c r="P2" s="29">
        <v>1</v>
      </c>
      <c r="Q2" s="29">
        <v>0</v>
      </c>
      <c r="R2" s="29">
        <v>0.7</v>
      </c>
      <c r="S2" s="23" t="s">
        <v>27</v>
      </c>
      <c r="T2" s="23">
        <v>3333</v>
      </c>
      <c r="U2" s="30" t="s">
        <v>805</v>
      </c>
    </row>
    <row r="3" spans="1:21">
      <c r="A3">
        <v>3</v>
      </c>
      <c r="B3" t="s">
        <v>28</v>
      </c>
      <c r="C3">
        <v>1</v>
      </c>
      <c r="D3" t="s">
        <v>803</v>
      </c>
      <c r="E3" t="s">
        <v>20</v>
      </c>
      <c r="F3" t="s">
        <v>29</v>
      </c>
      <c r="G3" t="s">
        <v>30</v>
      </c>
      <c r="H3" t="s">
        <v>803</v>
      </c>
      <c r="I3" t="s">
        <v>31</v>
      </c>
      <c r="J3" t="s">
        <v>23</v>
      </c>
      <c r="K3" s="1">
        <v>45237.538703703707</v>
      </c>
      <c r="L3" s="1">
        <v>45237.543553240743</v>
      </c>
      <c r="M3" t="s">
        <v>32</v>
      </c>
      <c r="N3" t="s">
        <v>33</v>
      </c>
      <c r="O3" t="s">
        <v>34</v>
      </c>
      <c r="P3" s="2">
        <v>1</v>
      </c>
      <c r="Q3" s="2">
        <v>0</v>
      </c>
      <c r="R3" s="2">
        <v>0.5</v>
      </c>
      <c r="S3" t="s">
        <v>27</v>
      </c>
      <c r="T3" t="s">
        <v>28</v>
      </c>
      <c r="U3" s="25"/>
    </row>
    <row r="4" spans="1:21">
      <c r="A4">
        <v>4</v>
      </c>
      <c r="B4" t="s">
        <v>35</v>
      </c>
      <c r="C4">
        <v>3</v>
      </c>
      <c r="D4" t="s">
        <v>803</v>
      </c>
      <c r="E4" t="s">
        <v>20</v>
      </c>
      <c r="F4" t="s">
        <v>36</v>
      </c>
      <c r="G4" t="s">
        <v>37</v>
      </c>
      <c r="H4" t="s">
        <v>803</v>
      </c>
      <c r="I4" t="s">
        <v>38</v>
      </c>
      <c r="J4" t="s">
        <v>23</v>
      </c>
      <c r="K4" s="1">
        <v>45237.547442129631</v>
      </c>
      <c r="L4" s="1">
        <v>45237.551516203705</v>
      </c>
      <c r="M4" t="s">
        <v>39</v>
      </c>
      <c r="N4" t="s">
        <v>33</v>
      </c>
      <c r="O4" t="s">
        <v>26</v>
      </c>
      <c r="P4" s="2">
        <v>1</v>
      </c>
      <c r="Q4" s="2">
        <v>0</v>
      </c>
      <c r="R4" s="2">
        <v>0</v>
      </c>
      <c r="S4" t="s">
        <v>27</v>
      </c>
      <c r="T4" t="s">
        <v>35</v>
      </c>
      <c r="U4" s="25"/>
    </row>
    <row r="5" spans="1:21">
      <c r="A5">
        <v>5</v>
      </c>
      <c r="B5" t="s">
        <v>40</v>
      </c>
      <c r="C5">
        <v>1</v>
      </c>
      <c r="D5" t="s">
        <v>803</v>
      </c>
      <c r="E5" t="s">
        <v>20</v>
      </c>
      <c r="F5" t="s">
        <v>41</v>
      </c>
      <c r="G5" t="s">
        <v>42</v>
      </c>
      <c r="H5" t="s">
        <v>803</v>
      </c>
      <c r="I5" t="s">
        <v>31</v>
      </c>
      <c r="J5" t="s">
        <v>23</v>
      </c>
      <c r="K5" s="1">
        <v>45237.570138888892</v>
      </c>
      <c r="L5" s="1">
        <v>45237.585694444446</v>
      </c>
      <c r="M5" t="s">
        <v>43</v>
      </c>
      <c r="N5" t="s">
        <v>33</v>
      </c>
      <c r="O5" t="s">
        <v>26</v>
      </c>
      <c r="P5" s="2">
        <v>1</v>
      </c>
      <c r="Q5" s="2">
        <v>0</v>
      </c>
      <c r="R5" s="2">
        <v>0.6</v>
      </c>
      <c r="S5" t="s">
        <v>44</v>
      </c>
      <c r="T5" t="s">
        <v>40</v>
      </c>
      <c r="U5" s="25"/>
    </row>
    <row r="6" spans="1:21">
      <c r="A6">
        <v>6</v>
      </c>
      <c r="B6" t="s">
        <v>45</v>
      </c>
      <c r="C6">
        <v>3</v>
      </c>
      <c r="D6" t="s">
        <v>803</v>
      </c>
      <c r="E6" t="s">
        <v>20</v>
      </c>
      <c r="F6" t="s">
        <v>41</v>
      </c>
      <c r="G6" t="s">
        <v>46</v>
      </c>
      <c r="H6" t="s">
        <v>803</v>
      </c>
      <c r="I6" t="s">
        <v>38</v>
      </c>
      <c r="J6" t="s">
        <v>23</v>
      </c>
      <c r="K6" s="1">
        <v>45237.572060185186</v>
      </c>
      <c r="L6" s="1">
        <v>45237.580729166664</v>
      </c>
      <c r="M6" t="s">
        <v>47</v>
      </c>
      <c r="N6" t="s">
        <v>25</v>
      </c>
      <c r="O6" t="s">
        <v>26</v>
      </c>
      <c r="P6" s="2">
        <v>0.9</v>
      </c>
      <c r="Q6" s="2">
        <v>0.1</v>
      </c>
      <c r="R6" s="2">
        <v>0.7</v>
      </c>
      <c r="S6" t="s">
        <v>27</v>
      </c>
      <c r="T6" t="s">
        <v>45</v>
      </c>
      <c r="U6" s="25"/>
    </row>
    <row r="7" spans="1:21">
      <c r="A7">
        <v>7</v>
      </c>
      <c r="B7" t="s">
        <v>48</v>
      </c>
      <c r="C7">
        <v>6</v>
      </c>
      <c r="D7" t="s">
        <v>803</v>
      </c>
      <c r="E7" t="s">
        <v>20</v>
      </c>
      <c r="F7" t="s">
        <v>49</v>
      </c>
      <c r="G7" t="s">
        <v>50</v>
      </c>
      <c r="H7" t="s">
        <v>803</v>
      </c>
      <c r="I7" t="s">
        <v>51</v>
      </c>
      <c r="J7" t="s">
        <v>23</v>
      </c>
      <c r="K7" s="1">
        <v>45237.603807870371</v>
      </c>
      <c r="L7" s="1">
        <v>45237.610868055555</v>
      </c>
      <c r="M7" t="s">
        <v>52</v>
      </c>
      <c r="N7" t="s">
        <v>25</v>
      </c>
      <c r="O7" t="s">
        <v>26</v>
      </c>
      <c r="P7" s="2">
        <v>1</v>
      </c>
      <c r="Q7" s="2">
        <v>0</v>
      </c>
      <c r="R7" s="2">
        <v>0.6</v>
      </c>
      <c r="S7" t="s">
        <v>44</v>
      </c>
      <c r="T7" t="s">
        <v>48</v>
      </c>
      <c r="U7" s="25"/>
    </row>
    <row r="8" spans="1:21" s="23" customFormat="1">
      <c r="A8" s="23">
        <v>8</v>
      </c>
      <c r="B8" s="23" t="s">
        <v>53</v>
      </c>
      <c r="C8" s="23">
        <v>1</v>
      </c>
      <c r="D8" s="23" t="s">
        <v>803</v>
      </c>
      <c r="E8" s="23" t="s">
        <v>20</v>
      </c>
      <c r="F8" s="23" t="s">
        <v>54</v>
      </c>
      <c r="G8" s="23" t="s">
        <v>55</v>
      </c>
      <c r="H8" s="23" t="s">
        <v>803</v>
      </c>
      <c r="I8" s="23" t="s">
        <v>31</v>
      </c>
      <c r="J8" s="23" t="s">
        <v>56</v>
      </c>
      <c r="K8" s="28">
        <v>45237.605011574073</v>
      </c>
      <c r="L8" s="28"/>
      <c r="M8" s="23" t="s">
        <v>803</v>
      </c>
      <c r="N8" s="23" t="s">
        <v>57</v>
      </c>
      <c r="O8" s="23" t="s">
        <v>58</v>
      </c>
      <c r="P8" s="29">
        <v>0.1</v>
      </c>
      <c r="Q8" s="29">
        <v>0</v>
      </c>
      <c r="R8" s="29">
        <v>0</v>
      </c>
      <c r="S8" s="23" t="s">
        <v>27</v>
      </c>
      <c r="U8" s="30" t="s">
        <v>806</v>
      </c>
    </row>
    <row r="9" spans="1:21" s="23" customFormat="1">
      <c r="A9" s="23">
        <v>9</v>
      </c>
      <c r="B9" s="23" t="s">
        <v>59</v>
      </c>
      <c r="C9" s="23">
        <v>4</v>
      </c>
      <c r="D9" s="23" t="s">
        <v>803</v>
      </c>
      <c r="E9" s="23" t="s">
        <v>20</v>
      </c>
      <c r="F9" s="23" t="s">
        <v>60</v>
      </c>
      <c r="G9" s="23" t="s">
        <v>61</v>
      </c>
      <c r="H9" s="23" t="s">
        <v>803</v>
      </c>
      <c r="I9" s="23" t="s">
        <v>62</v>
      </c>
      <c r="J9" s="23" t="s">
        <v>56</v>
      </c>
      <c r="K9" s="28">
        <v>45237.60633101852</v>
      </c>
      <c r="L9" s="28"/>
      <c r="M9" s="23" t="s">
        <v>803</v>
      </c>
      <c r="N9" s="23" t="s">
        <v>63</v>
      </c>
      <c r="O9" s="23" t="s">
        <v>64</v>
      </c>
      <c r="P9" s="29">
        <v>0</v>
      </c>
      <c r="Q9" s="29">
        <v>0</v>
      </c>
      <c r="R9" s="29">
        <v>0</v>
      </c>
      <c r="U9" s="30" t="s">
        <v>806</v>
      </c>
    </row>
    <row r="10" spans="1:21">
      <c r="A10">
        <v>10</v>
      </c>
      <c r="B10" t="s">
        <v>65</v>
      </c>
      <c r="C10">
        <v>4</v>
      </c>
      <c r="D10" t="s">
        <v>803</v>
      </c>
      <c r="E10" t="s">
        <v>20</v>
      </c>
      <c r="F10" t="s">
        <v>60</v>
      </c>
      <c r="G10" t="s">
        <v>61</v>
      </c>
      <c r="H10" t="s">
        <v>803</v>
      </c>
      <c r="I10" t="s">
        <v>62</v>
      </c>
      <c r="J10" t="s">
        <v>23</v>
      </c>
      <c r="K10" s="1">
        <v>45237.606446759259</v>
      </c>
      <c r="L10" s="1">
        <v>45237.614907407406</v>
      </c>
      <c r="M10" t="s">
        <v>66</v>
      </c>
      <c r="N10" t="s">
        <v>63</v>
      </c>
      <c r="O10" t="s">
        <v>64</v>
      </c>
      <c r="P10" s="2">
        <v>1</v>
      </c>
      <c r="Q10" s="2">
        <v>0</v>
      </c>
      <c r="R10" s="2">
        <v>0.7</v>
      </c>
      <c r="S10" t="s">
        <v>27</v>
      </c>
      <c r="T10" t="s">
        <v>65</v>
      </c>
      <c r="U10" s="25"/>
    </row>
    <row r="11" spans="1:21">
      <c r="A11">
        <v>11</v>
      </c>
      <c r="B11" t="s">
        <v>67</v>
      </c>
      <c r="C11">
        <v>6</v>
      </c>
      <c r="D11" t="s">
        <v>803</v>
      </c>
      <c r="E11" t="s">
        <v>20</v>
      </c>
      <c r="F11" t="s">
        <v>68</v>
      </c>
      <c r="G11" t="s">
        <v>69</v>
      </c>
      <c r="H11" t="s">
        <v>803</v>
      </c>
      <c r="I11" t="s">
        <v>51</v>
      </c>
      <c r="J11" t="s">
        <v>23</v>
      </c>
      <c r="K11" s="1">
        <v>45237.621006944442</v>
      </c>
      <c r="L11" s="1">
        <v>45237.644016203703</v>
      </c>
      <c r="M11" t="s">
        <v>70</v>
      </c>
      <c r="N11" t="s">
        <v>25</v>
      </c>
      <c r="O11" t="s">
        <v>26</v>
      </c>
      <c r="P11" s="2">
        <v>1</v>
      </c>
      <c r="Q11" s="2">
        <v>0</v>
      </c>
      <c r="R11" s="2">
        <v>0.2</v>
      </c>
      <c r="S11" t="s">
        <v>27</v>
      </c>
      <c r="T11" t="s">
        <v>67</v>
      </c>
      <c r="U11" s="25"/>
    </row>
    <row r="12" spans="1:21">
      <c r="A12">
        <v>12</v>
      </c>
      <c r="B12" t="s">
        <v>71</v>
      </c>
      <c r="C12">
        <v>6</v>
      </c>
      <c r="D12" t="s">
        <v>803</v>
      </c>
      <c r="E12" t="s">
        <v>20</v>
      </c>
      <c r="F12" t="s">
        <v>21</v>
      </c>
      <c r="G12" t="s">
        <v>72</v>
      </c>
      <c r="H12" t="s">
        <v>803</v>
      </c>
      <c r="I12" t="s">
        <v>51</v>
      </c>
      <c r="J12" t="s">
        <v>23</v>
      </c>
      <c r="K12" s="1">
        <v>45237.650821759256</v>
      </c>
      <c r="L12" s="1">
        <v>45237.654247685183</v>
      </c>
      <c r="M12" t="s">
        <v>73</v>
      </c>
      <c r="N12" t="s">
        <v>74</v>
      </c>
      <c r="O12" t="s">
        <v>75</v>
      </c>
      <c r="P12" s="2">
        <v>1</v>
      </c>
      <c r="Q12" s="2">
        <v>0</v>
      </c>
      <c r="R12" s="2">
        <v>0.2</v>
      </c>
      <c r="S12" t="s">
        <v>76</v>
      </c>
      <c r="T12" t="s">
        <v>71</v>
      </c>
      <c r="U12" s="25"/>
    </row>
    <row r="13" spans="1:21">
      <c r="A13">
        <v>13</v>
      </c>
      <c r="B13" t="s">
        <v>77</v>
      </c>
      <c r="C13">
        <v>2</v>
      </c>
      <c r="D13" t="s">
        <v>803</v>
      </c>
      <c r="E13" t="s">
        <v>20</v>
      </c>
      <c r="F13" t="s">
        <v>78</v>
      </c>
      <c r="G13" t="s">
        <v>79</v>
      </c>
      <c r="H13" t="s">
        <v>803</v>
      </c>
      <c r="I13" t="s">
        <v>80</v>
      </c>
      <c r="J13" t="s">
        <v>23</v>
      </c>
      <c r="K13" s="1">
        <v>45237.662002314813</v>
      </c>
      <c r="L13" s="1">
        <v>45237.669224537036</v>
      </c>
      <c r="M13" t="s">
        <v>81</v>
      </c>
      <c r="N13" t="s">
        <v>33</v>
      </c>
      <c r="O13" t="s">
        <v>26</v>
      </c>
      <c r="P13" s="2">
        <v>1</v>
      </c>
      <c r="Q13" s="2">
        <v>0</v>
      </c>
      <c r="R13" s="2">
        <v>0.5</v>
      </c>
      <c r="S13" t="s">
        <v>27</v>
      </c>
      <c r="T13" t="s">
        <v>77</v>
      </c>
      <c r="U13" s="25"/>
    </row>
    <row r="14" spans="1:21">
      <c r="A14">
        <v>14</v>
      </c>
      <c r="B14" t="s">
        <v>82</v>
      </c>
      <c r="C14">
        <v>2</v>
      </c>
      <c r="D14" t="s">
        <v>803</v>
      </c>
      <c r="E14" t="s">
        <v>20</v>
      </c>
      <c r="F14" t="s">
        <v>21</v>
      </c>
      <c r="G14" t="s">
        <v>83</v>
      </c>
      <c r="H14" t="s">
        <v>803</v>
      </c>
      <c r="I14" t="s">
        <v>803</v>
      </c>
      <c r="J14" t="s">
        <v>23</v>
      </c>
      <c r="K14" s="1">
        <v>45237.670520833337</v>
      </c>
      <c r="L14" s="1">
        <v>45237.67491898148</v>
      </c>
      <c r="M14" t="s">
        <v>84</v>
      </c>
      <c r="N14" t="s">
        <v>85</v>
      </c>
      <c r="O14" t="s">
        <v>26</v>
      </c>
      <c r="P14" s="2">
        <v>1</v>
      </c>
      <c r="Q14" s="2">
        <v>0</v>
      </c>
      <c r="R14" s="2">
        <v>0.6</v>
      </c>
      <c r="S14" t="s">
        <v>27</v>
      </c>
      <c r="T14" t="s">
        <v>82</v>
      </c>
      <c r="U14" s="25"/>
    </row>
    <row r="15" spans="1:21">
      <c r="A15">
        <v>15</v>
      </c>
      <c r="B15" t="s">
        <v>86</v>
      </c>
      <c r="C15">
        <v>2</v>
      </c>
      <c r="D15" t="s">
        <v>803</v>
      </c>
      <c r="E15" t="s">
        <v>20</v>
      </c>
      <c r="F15" t="s">
        <v>87</v>
      </c>
      <c r="G15" t="s">
        <v>88</v>
      </c>
      <c r="H15" t="s">
        <v>803</v>
      </c>
      <c r="I15" t="s">
        <v>803</v>
      </c>
      <c r="J15" t="s">
        <v>23</v>
      </c>
      <c r="K15" s="1">
        <v>45237.683981481481</v>
      </c>
      <c r="L15" s="1">
        <v>45237.707476851851</v>
      </c>
      <c r="M15" t="s">
        <v>89</v>
      </c>
      <c r="N15" t="s">
        <v>74</v>
      </c>
      <c r="O15" t="s">
        <v>90</v>
      </c>
      <c r="P15" s="2">
        <v>1</v>
      </c>
      <c r="Q15" s="2">
        <v>0</v>
      </c>
      <c r="R15" s="2">
        <v>0.3</v>
      </c>
      <c r="S15" t="s">
        <v>27</v>
      </c>
      <c r="T15" t="s">
        <v>91</v>
      </c>
      <c r="U15" s="25"/>
    </row>
    <row r="16" spans="1:21">
      <c r="A16">
        <v>16</v>
      </c>
      <c r="B16" t="s">
        <v>92</v>
      </c>
      <c r="C16">
        <v>6</v>
      </c>
      <c r="D16" t="s">
        <v>803</v>
      </c>
      <c r="E16" t="s">
        <v>20</v>
      </c>
      <c r="F16" t="s">
        <v>93</v>
      </c>
      <c r="G16" t="s">
        <v>94</v>
      </c>
      <c r="H16" t="s">
        <v>803</v>
      </c>
      <c r="I16" t="s">
        <v>51</v>
      </c>
      <c r="J16" t="s">
        <v>23</v>
      </c>
      <c r="K16" s="1">
        <v>45237.724386574075</v>
      </c>
      <c r="L16" s="1">
        <v>45237.732835648145</v>
      </c>
      <c r="M16" t="s">
        <v>95</v>
      </c>
      <c r="N16" t="s">
        <v>33</v>
      </c>
      <c r="O16" t="s">
        <v>26</v>
      </c>
      <c r="P16" s="2">
        <v>1</v>
      </c>
      <c r="Q16" s="2">
        <v>0</v>
      </c>
      <c r="R16" s="2">
        <v>0.5</v>
      </c>
      <c r="S16" t="s">
        <v>27</v>
      </c>
      <c r="T16" t="s">
        <v>96</v>
      </c>
      <c r="U16" s="25" t="s">
        <v>807</v>
      </c>
    </row>
    <row r="17" spans="1:21">
      <c r="A17">
        <v>17</v>
      </c>
      <c r="B17" t="s">
        <v>97</v>
      </c>
      <c r="C17">
        <v>1</v>
      </c>
      <c r="D17" t="s">
        <v>803</v>
      </c>
      <c r="E17" t="s">
        <v>20</v>
      </c>
      <c r="F17" t="s">
        <v>68</v>
      </c>
      <c r="G17" t="s">
        <v>98</v>
      </c>
      <c r="H17" t="s">
        <v>803</v>
      </c>
      <c r="I17" t="s">
        <v>803</v>
      </c>
      <c r="J17" t="s">
        <v>23</v>
      </c>
      <c r="K17" s="1">
        <v>45237.745405092595</v>
      </c>
      <c r="L17" s="1">
        <v>45237.752858796295</v>
      </c>
      <c r="M17" t="s">
        <v>99</v>
      </c>
      <c r="N17" t="s">
        <v>100</v>
      </c>
      <c r="O17" t="s">
        <v>101</v>
      </c>
      <c r="P17" s="2">
        <v>1</v>
      </c>
      <c r="Q17" s="2">
        <v>0</v>
      </c>
      <c r="R17" s="2">
        <v>0.7</v>
      </c>
      <c r="S17" t="s">
        <v>27</v>
      </c>
      <c r="T17" t="s">
        <v>97</v>
      </c>
      <c r="U17" s="25"/>
    </row>
    <row r="18" spans="1:21">
      <c r="A18">
        <v>18</v>
      </c>
      <c r="B18" t="s">
        <v>102</v>
      </c>
      <c r="C18">
        <v>5</v>
      </c>
      <c r="D18" t="s">
        <v>803</v>
      </c>
      <c r="E18" t="s">
        <v>20</v>
      </c>
      <c r="F18" t="s">
        <v>103</v>
      </c>
      <c r="G18" t="s">
        <v>104</v>
      </c>
      <c r="H18" t="s">
        <v>803</v>
      </c>
      <c r="I18" t="s">
        <v>105</v>
      </c>
      <c r="J18" t="s">
        <v>23</v>
      </c>
      <c r="K18" s="1">
        <v>45237.764907407407</v>
      </c>
      <c r="L18" s="1">
        <v>45237.787557870368</v>
      </c>
      <c r="M18" t="s">
        <v>106</v>
      </c>
      <c r="N18" t="s">
        <v>33</v>
      </c>
      <c r="O18" t="s">
        <v>26</v>
      </c>
      <c r="P18" s="2">
        <v>1</v>
      </c>
      <c r="Q18" s="2">
        <v>0</v>
      </c>
      <c r="R18" s="2">
        <v>0.7</v>
      </c>
      <c r="S18" t="s">
        <v>27</v>
      </c>
      <c r="T18" t="s">
        <v>102</v>
      </c>
      <c r="U18" s="25"/>
    </row>
    <row r="19" spans="1:21">
      <c r="A19">
        <v>19</v>
      </c>
      <c r="B19" t="s">
        <v>107</v>
      </c>
      <c r="C19">
        <v>5</v>
      </c>
      <c r="D19" t="s">
        <v>803</v>
      </c>
      <c r="E19" t="s">
        <v>20</v>
      </c>
      <c r="F19" t="s">
        <v>78</v>
      </c>
      <c r="G19" t="s">
        <v>108</v>
      </c>
      <c r="H19" t="s">
        <v>803</v>
      </c>
      <c r="I19" t="s">
        <v>105</v>
      </c>
      <c r="J19" t="s">
        <v>23</v>
      </c>
      <c r="K19" s="1">
        <v>45237.792303240742</v>
      </c>
      <c r="L19" s="1">
        <v>45237.795092592591</v>
      </c>
      <c r="M19" t="s">
        <v>109</v>
      </c>
      <c r="N19" t="s">
        <v>33</v>
      </c>
      <c r="O19" t="s">
        <v>26</v>
      </c>
      <c r="P19" s="2">
        <v>1</v>
      </c>
      <c r="Q19" s="2">
        <v>0</v>
      </c>
      <c r="R19" s="2">
        <v>0.3</v>
      </c>
      <c r="S19" t="s">
        <v>27</v>
      </c>
      <c r="T19" t="s">
        <v>107</v>
      </c>
      <c r="U19" s="25"/>
    </row>
    <row r="20" spans="1:21">
      <c r="A20">
        <v>20</v>
      </c>
      <c r="B20" t="s">
        <v>110</v>
      </c>
      <c r="C20">
        <v>1</v>
      </c>
      <c r="D20" t="s">
        <v>803</v>
      </c>
      <c r="E20" t="s">
        <v>20</v>
      </c>
      <c r="F20" t="s">
        <v>21</v>
      </c>
      <c r="G20" t="s">
        <v>111</v>
      </c>
      <c r="H20" t="s">
        <v>803</v>
      </c>
      <c r="I20" t="s">
        <v>31</v>
      </c>
      <c r="J20" t="s">
        <v>23</v>
      </c>
      <c r="K20" s="1">
        <v>45237.857986111114</v>
      </c>
      <c r="L20" s="1">
        <v>45237.862291666665</v>
      </c>
      <c r="M20" t="s">
        <v>112</v>
      </c>
      <c r="N20" t="s">
        <v>25</v>
      </c>
      <c r="O20" t="s">
        <v>26</v>
      </c>
      <c r="P20" s="2">
        <v>1</v>
      </c>
      <c r="Q20" s="2">
        <v>0</v>
      </c>
      <c r="R20" s="2">
        <v>0.7</v>
      </c>
      <c r="S20" t="s">
        <v>76</v>
      </c>
      <c r="T20" t="s">
        <v>113</v>
      </c>
      <c r="U20" s="25"/>
    </row>
    <row r="21" spans="1:21">
      <c r="A21">
        <v>21</v>
      </c>
      <c r="B21" t="s">
        <v>114</v>
      </c>
      <c r="C21">
        <v>6</v>
      </c>
      <c r="D21" t="s">
        <v>803</v>
      </c>
      <c r="E21" t="s">
        <v>20</v>
      </c>
      <c r="F21" t="s">
        <v>115</v>
      </c>
      <c r="G21" t="s">
        <v>116</v>
      </c>
      <c r="H21" t="s">
        <v>803</v>
      </c>
      <c r="I21" t="s">
        <v>51</v>
      </c>
      <c r="J21" t="s">
        <v>23</v>
      </c>
      <c r="K21" s="1">
        <v>45237.908437500002</v>
      </c>
      <c r="L21" s="1">
        <v>45237.915729166663</v>
      </c>
      <c r="M21" t="s">
        <v>117</v>
      </c>
      <c r="N21" t="s">
        <v>33</v>
      </c>
      <c r="O21" t="s">
        <v>34</v>
      </c>
      <c r="P21" s="2">
        <v>1</v>
      </c>
      <c r="Q21" s="2">
        <v>0</v>
      </c>
      <c r="R21" s="2">
        <v>0.6</v>
      </c>
      <c r="S21" t="s">
        <v>76</v>
      </c>
      <c r="T21" t="s">
        <v>114</v>
      </c>
      <c r="U21" s="25"/>
    </row>
    <row r="22" spans="1:21" s="23" customFormat="1">
      <c r="A22" s="23">
        <v>22</v>
      </c>
      <c r="B22" s="23" t="s">
        <v>92</v>
      </c>
      <c r="C22" s="23">
        <v>6</v>
      </c>
      <c r="D22" s="23" t="s">
        <v>803</v>
      </c>
      <c r="E22" s="23" t="s">
        <v>20</v>
      </c>
      <c r="F22" s="23" t="s">
        <v>93</v>
      </c>
      <c r="G22" s="23" t="s">
        <v>94</v>
      </c>
      <c r="H22" s="23" t="s">
        <v>803</v>
      </c>
      <c r="I22" s="23" t="s">
        <v>51</v>
      </c>
      <c r="J22" s="23" t="s">
        <v>23</v>
      </c>
      <c r="K22" s="28">
        <v>45237.910937499997</v>
      </c>
      <c r="L22" s="28">
        <v>45237.915833333333</v>
      </c>
      <c r="M22" s="23" t="s">
        <v>118</v>
      </c>
      <c r="N22" s="23" t="s">
        <v>33</v>
      </c>
      <c r="O22" s="23" t="s">
        <v>34</v>
      </c>
      <c r="P22" s="29">
        <v>1</v>
      </c>
      <c r="Q22" s="29">
        <v>0</v>
      </c>
      <c r="R22" s="29">
        <v>0.7</v>
      </c>
      <c r="S22" s="23" t="s">
        <v>27</v>
      </c>
      <c r="T22" s="23" t="s">
        <v>92</v>
      </c>
      <c r="U22" s="30" t="s">
        <v>808</v>
      </c>
    </row>
    <row r="23" spans="1:21">
      <c r="A23">
        <v>23</v>
      </c>
      <c r="B23" t="s">
        <v>119</v>
      </c>
      <c r="C23">
        <v>6</v>
      </c>
      <c r="D23" t="s">
        <v>803</v>
      </c>
      <c r="E23" t="s">
        <v>20</v>
      </c>
      <c r="F23" t="s">
        <v>68</v>
      </c>
      <c r="G23" t="s">
        <v>120</v>
      </c>
      <c r="H23" t="s">
        <v>803</v>
      </c>
      <c r="I23" t="s">
        <v>803</v>
      </c>
      <c r="J23" t="s">
        <v>23</v>
      </c>
      <c r="K23" s="1">
        <v>45238.106122685182</v>
      </c>
      <c r="L23" s="1">
        <v>45238.109930555554</v>
      </c>
      <c r="M23" t="s">
        <v>121</v>
      </c>
      <c r="N23" t="s">
        <v>85</v>
      </c>
      <c r="O23" t="s">
        <v>26</v>
      </c>
      <c r="P23" s="2">
        <v>1</v>
      </c>
      <c r="Q23" s="2">
        <v>0</v>
      </c>
      <c r="R23" s="2">
        <v>0.4</v>
      </c>
      <c r="S23" t="s">
        <v>122</v>
      </c>
      <c r="T23" t="s">
        <v>119</v>
      </c>
      <c r="U23" s="25"/>
    </row>
    <row r="24" spans="1:21" s="23" customFormat="1">
      <c r="A24" s="23">
        <v>24</v>
      </c>
      <c r="B24" s="23" t="s">
        <v>123</v>
      </c>
      <c r="C24" s="23">
        <v>5</v>
      </c>
      <c r="D24" s="23" t="s">
        <v>803</v>
      </c>
      <c r="E24" s="23" t="s">
        <v>20</v>
      </c>
      <c r="F24" s="23" t="s">
        <v>124</v>
      </c>
      <c r="G24" s="23" t="s">
        <v>125</v>
      </c>
      <c r="H24" s="23" t="s">
        <v>803</v>
      </c>
      <c r="I24" s="23" t="s">
        <v>105</v>
      </c>
      <c r="J24" s="23" t="s">
        <v>56</v>
      </c>
      <c r="K24" s="28">
        <v>45238.106423611112</v>
      </c>
      <c r="L24" s="28"/>
      <c r="M24" s="23" t="s">
        <v>803</v>
      </c>
      <c r="N24" s="23" t="s">
        <v>25</v>
      </c>
      <c r="O24" s="23" t="s">
        <v>26</v>
      </c>
      <c r="P24" s="29">
        <v>0</v>
      </c>
      <c r="Q24" s="29">
        <v>0</v>
      </c>
      <c r="R24" s="29">
        <v>0</v>
      </c>
      <c r="S24" s="23" t="s">
        <v>27</v>
      </c>
      <c r="U24" s="30" t="s">
        <v>806</v>
      </c>
    </row>
    <row r="25" spans="1:21">
      <c r="A25">
        <v>25</v>
      </c>
      <c r="B25" t="s">
        <v>126</v>
      </c>
      <c r="C25">
        <v>5</v>
      </c>
      <c r="D25" t="s">
        <v>803</v>
      </c>
      <c r="E25" t="s">
        <v>20</v>
      </c>
      <c r="F25" t="s">
        <v>127</v>
      </c>
      <c r="G25" t="s">
        <v>128</v>
      </c>
      <c r="H25" t="s">
        <v>803</v>
      </c>
      <c r="I25" t="s">
        <v>105</v>
      </c>
      <c r="J25" t="s">
        <v>23</v>
      </c>
      <c r="K25" s="1">
        <v>45238.594004629631</v>
      </c>
      <c r="L25" s="1">
        <v>45238.598182870373</v>
      </c>
      <c r="M25" t="s">
        <v>129</v>
      </c>
      <c r="N25" t="s">
        <v>33</v>
      </c>
      <c r="O25" t="s">
        <v>101</v>
      </c>
      <c r="P25" s="2">
        <v>1</v>
      </c>
      <c r="Q25" s="2">
        <v>0</v>
      </c>
      <c r="R25" s="2">
        <v>0.5</v>
      </c>
      <c r="S25" t="s">
        <v>27</v>
      </c>
      <c r="T25" t="s">
        <v>126</v>
      </c>
      <c r="U25" s="25"/>
    </row>
    <row r="26" spans="1:21" s="23" customFormat="1">
      <c r="A26" s="23">
        <v>26</v>
      </c>
      <c r="B26" s="23" t="s">
        <v>130</v>
      </c>
      <c r="C26" s="23">
        <v>6</v>
      </c>
      <c r="D26" s="23" t="s">
        <v>803</v>
      </c>
      <c r="E26" s="23" t="s">
        <v>20</v>
      </c>
      <c r="F26" s="23" t="s">
        <v>93</v>
      </c>
      <c r="G26" s="23" t="s">
        <v>94</v>
      </c>
      <c r="H26" s="23" t="s">
        <v>803</v>
      </c>
      <c r="I26" s="23" t="s">
        <v>803</v>
      </c>
      <c r="J26" s="23" t="s">
        <v>23</v>
      </c>
      <c r="K26" s="28">
        <v>45238.630277777775</v>
      </c>
      <c r="L26" s="28">
        <v>45238.638749999998</v>
      </c>
      <c r="M26" s="23" t="s">
        <v>131</v>
      </c>
      <c r="N26" s="23" t="s">
        <v>33</v>
      </c>
      <c r="O26" s="23" t="s">
        <v>26</v>
      </c>
      <c r="P26" s="29">
        <v>1</v>
      </c>
      <c r="Q26" s="29">
        <v>0</v>
      </c>
      <c r="R26" s="29">
        <v>0.3</v>
      </c>
      <c r="S26" s="23" t="s">
        <v>27</v>
      </c>
      <c r="T26" s="23" t="s">
        <v>92</v>
      </c>
      <c r="U26" s="30" t="s">
        <v>808</v>
      </c>
    </row>
    <row r="27" spans="1:21">
      <c r="A27">
        <v>27</v>
      </c>
      <c r="B27" t="s">
        <v>132</v>
      </c>
      <c r="C27">
        <v>3</v>
      </c>
      <c r="D27" t="s">
        <v>803</v>
      </c>
      <c r="E27" t="s">
        <v>20</v>
      </c>
      <c r="F27" t="s">
        <v>29</v>
      </c>
      <c r="G27" t="s">
        <v>133</v>
      </c>
      <c r="H27" t="s">
        <v>803</v>
      </c>
      <c r="I27" t="s">
        <v>38</v>
      </c>
      <c r="J27" t="s">
        <v>23</v>
      </c>
      <c r="K27" s="1">
        <v>45238.641840277778</v>
      </c>
      <c r="L27" s="1">
        <v>45238.645486111112</v>
      </c>
      <c r="M27" t="s">
        <v>134</v>
      </c>
      <c r="N27" t="s">
        <v>25</v>
      </c>
      <c r="O27" t="s">
        <v>26</v>
      </c>
      <c r="P27" s="2">
        <v>1</v>
      </c>
      <c r="Q27" s="2">
        <v>0</v>
      </c>
      <c r="R27" s="2">
        <v>0.3</v>
      </c>
      <c r="S27" t="s">
        <v>27</v>
      </c>
      <c r="T27" t="s">
        <v>132</v>
      </c>
      <c r="U27" s="25"/>
    </row>
    <row r="28" spans="1:21">
      <c r="A28">
        <v>28</v>
      </c>
      <c r="B28" t="s">
        <v>135</v>
      </c>
      <c r="C28">
        <v>5</v>
      </c>
      <c r="D28" t="s">
        <v>803</v>
      </c>
      <c r="E28" t="s">
        <v>20</v>
      </c>
      <c r="F28" t="s">
        <v>136</v>
      </c>
      <c r="G28" t="s">
        <v>137</v>
      </c>
      <c r="H28" t="s">
        <v>803</v>
      </c>
      <c r="I28" t="s">
        <v>105</v>
      </c>
      <c r="J28" t="s">
        <v>23</v>
      </c>
      <c r="K28" s="1">
        <v>45238.769525462965</v>
      </c>
      <c r="L28" s="1">
        <v>45238.77857638889</v>
      </c>
      <c r="M28" t="s">
        <v>138</v>
      </c>
      <c r="N28" t="s">
        <v>25</v>
      </c>
      <c r="O28" t="s">
        <v>26</v>
      </c>
      <c r="P28" s="2">
        <v>1</v>
      </c>
      <c r="Q28" s="2">
        <v>0</v>
      </c>
      <c r="R28" s="2">
        <v>0.7</v>
      </c>
      <c r="S28" t="s">
        <v>27</v>
      </c>
      <c r="T28" t="s">
        <v>135</v>
      </c>
      <c r="U28" s="26"/>
    </row>
    <row r="29" spans="1:21">
      <c r="A29">
        <v>29</v>
      </c>
      <c r="B29" t="s">
        <v>139</v>
      </c>
      <c r="C29">
        <v>2</v>
      </c>
      <c r="D29" t="s">
        <v>803</v>
      </c>
      <c r="E29" t="s">
        <v>20</v>
      </c>
      <c r="F29" t="s">
        <v>68</v>
      </c>
      <c r="G29" t="s">
        <v>140</v>
      </c>
      <c r="H29" t="s">
        <v>803</v>
      </c>
      <c r="I29" t="s">
        <v>80</v>
      </c>
      <c r="J29" t="s">
        <v>23</v>
      </c>
      <c r="K29" s="1">
        <v>45238.821111111109</v>
      </c>
      <c r="L29" s="1">
        <v>45238.827199074076</v>
      </c>
      <c r="M29" t="s">
        <v>141</v>
      </c>
      <c r="N29" t="s">
        <v>142</v>
      </c>
      <c r="O29" t="s">
        <v>90</v>
      </c>
      <c r="P29" s="2">
        <v>1</v>
      </c>
      <c r="Q29" s="2">
        <v>0</v>
      </c>
      <c r="R29" s="2">
        <v>0.7</v>
      </c>
      <c r="S29" t="s">
        <v>27</v>
      </c>
      <c r="T29" t="s">
        <v>139</v>
      </c>
      <c r="U29" s="25"/>
    </row>
    <row r="30" spans="1:21">
      <c r="A30">
        <v>30</v>
      </c>
      <c r="B30" t="s">
        <v>143</v>
      </c>
      <c r="C30">
        <v>3</v>
      </c>
      <c r="D30" t="s">
        <v>803</v>
      </c>
      <c r="E30" t="s">
        <v>20</v>
      </c>
      <c r="F30" t="s">
        <v>78</v>
      </c>
      <c r="G30" t="s">
        <v>144</v>
      </c>
      <c r="H30" t="s">
        <v>803</v>
      </c>
      <c r="I30" t="s">
        <v>38</v>
      </c>
      <c r="J30" t="s">
        <v>23</v>
      </c>
      <c r="K30" s="1">
        <v>45238.824363425927</v>
      </c>
      <c r="L30" s="1">
        <v>45238.842523148145</v>
      </c>
      <c r="M30" t="s">
        <v>145</v>
      </c>
      <c r="N30" t="s">
        <v>33</v>
      </c>
      <c r="O30" t="s">
        <v>26</v>
      </c>
      <c r="P30" s="2">
        <v>1</v>
      </c>
      <c r="Q30" s="2">
        <v>0</v>
      </c>
      <c r="R30" s="2">
        <v>0.4</v>
      </c>
      <c r="S30" t="s">
        <v>27</v>
      </c>
      <c r="T30" t="s">
        <v>143</v>
      </c>
      <c r="U30" s="25"/>
    </row>
    <row r="31" spans="1:21">
      <c r="A31">
        <v>31</v>
      </c>
      <c r="B31" t="s">
        <v>146</v>
      </c>
      <c r="C31">
        <v>2</v>
      </c>
      <c r="D31" t="s">
        <v>803</v>
      </c>
      <c r="E31" t="s">
        <v>20</v>
      </c>
      <c r="F31" t="s">
        <v>147</v>
      </c>
      <c r="G31" t="s">
        <v>148</v>
      </c>
      <c r="H31" t="s">
        <v>803</v>
      </c>
      <c r="I31" t="s">
        <v>80</v>
      </c>
      <c r="J31" t="s">
        <v>23</v>
      </c>
      <c r="K31" s="1">
        <v>45238.832673611112</v>
      </c>
      <c r="L31" s="1">
        <v>45238.838738425926</v>
      </c>
      <c r="M31" t="s">
        <v>149</v>
      </c>
      <c r="N31" t="s">
        <v>33</v>
      </c>
      <c r="O31" t="s">
        <v>26</v>
      </c>
      <c r="P31" s="2">
        <v>1</v>
      </c>
      <c r="Q31" s="2">
        <v>0</v>
      </c>
      <c r="R31" s="2">
        <v>0.2</v>
      </c>
      <c r="S31" t="s">
        <v>27</v>
      </c>
      <c r="T31" t="s">
        <v>146</v>
      </c>
      <c r="U31" s="25"/>
    </row>
    <row r="32" spans="1:21">
      <c r="A32">
        <v>32</v>
      </c>
      <c r="B32" t="s">
        <v>150</v>
      </c>
      <c r="C32">
        <v>3</v>
      </c>
      <c r="D32" t="s">
        <v>803</v>
      </c>
      <c r="E32" t="s">
        <v>20</v>
      </c>
      <c r="F32" t="s">
        <v>127</v>
      </c>
      <c r="G32" t="s">
        <v>151</v>
      </c>
      <c r="H32" t="s">
        <v>803</v>
      </c>
      <c r="I32" t="s">
        <v>38</v>
      </c>
      <c r="J32" t="s">
        <v>23</v>
      </c>
      <c r="K32" s="1">
        <v>45238.839155092595</v>
      </c>
      <c r="L32" s="1">
        <v>45238.845671296294</v>
      </c>
      <c r="M32" t="s">
        <v>152</v>
      </c>
      <c r="N32" t="s">
        <v>57</v>
      </c>
      <c r="O32" t="s">
        <v>58</v>
      </c>
      <c r="P32" s="2">
        <v>1</v>
      </c>
      <c r="Q32" s="2">
        <v>0</v>
      </c>
      <c r="R32" s="2">
        <v>0.6</v>
      </c>
      <c r="S32" t="s">
        <v>27</v>
      </c>
      <c r="T32" t="s">
        <v>150</v>
      </c>
      <c r="U32" s="25"/>
    </row>
    <row r="33" spans="1:21">
      <c r="A33">
        <v>33</v>
      </c>
      <c r="B33" t="s">
        <v>59</v>
      </c>
      <c r="C33">
        <v>3</v>
      </c>
      <c r="D33" t="s">
        <v>803</v>
      </c>
      <c r="E33" t="s">
        <v>20</v>
      </c>
      <c r="F33" t="s">
        <v>153</v>
      </c>
      <c r="G33" t="s">
        <v>154</v>
      </c>
      <c r="H33" t="s">
        <v>803</v>
      </c>
      <c r="I33" t="s">
        <v>155</v>
      </c>
      <c r="J33" t="s">
        <v>23</v>
      </c>
      <c r="K33" s="1">
        <v>45238.925196759257</v>
      </c>
      <c r="L33" s="1">
        <v>45238.936180555553</v>
      </c>
      <c r="M33" t="s">
        <v>156</v>
      </c>
      <c r="N33" t="s">
        <v>25</v>
      </c>
      <c r="O33" t="s">
        <v>34</v>
      </c>
      <c r="P33" s="2">
        <v>1</v>
      </c>
      <c r="Q33" s="2">
        <v>0</v>
      </c>
      <c r="R33" s="2">
        <v>0.6</v>
      </c>
      <c r="S33" t="s">
        <v>27</v>
      </c>
      <c r="T33" t="s">
        <v>59</v>
      </c>
      <c r="U33" s="25" t="s">
        <v>809</v>
      </c>
    </row>
    <row r="34" spans="1:21">
      <c r="A34">
        <v>34</v>
      </c>
      <c r="B34" t="s">
        <v>157</v>
      </c>
      <c r="C34">
        <v>1</v>
      </c>
      <c r="D34" t="s">
        <v>803</v>
      </c>
      <c r="E34" t="s">
        <v>20</v>
      </c>
      <c r="F34" t="s">
        <v>158</v>
      </c>
      <c r="G34" t="s">
        <v>159</v>
      </c>
      <c r="H34" t="s">
        <v>803</v>
      </c>
      <c r="I34" t="s">
        <v>155</v>
      </c>
      <c r="J34" t="s">
        <v>23</v>
      </c>
      <c r="K34" s="1">
        <v>45238.944409722222</v>
      </c>
      <c r="L34" s="1">
        <v>45238.951886574076</v>
      </c>
      <c r="M34" t="s">
        <v>160</v>
      </c>
      <c r="N34" t="s">
        <v>25</v>
      </c>
      <c r="O34" t="s">
        <v>34</v>
      </c>
      <c r="P34" s="2">
        <v>1</v>
      </c>
      <c r="Q34" s="2">
        <v>0</v>
      </c>
      <c r="R34" s="2">
        <v>0.8</v>
      </c>
      <c r="S34" t="s">
        <v>27</v>
      </c>
      <c r="T34" t="s">
        <v>157</v>
      </c>
      <c r="U34" s="25"/>
    </row>
    <row r="35" spans="1:21">
      <c r="A35">
        <v>35</v>
      </c>
      <c r="B35" t="s">
        <v>161</v>
      </c>
      <c r="C35">
        <v>6</v>
      </c>
      <c r="D35" t="s">
        <v>803</v>
      </c>
      <c r="E35" t="s">
        <v>20</v>
      </c>
      <c r="F35" t="s">
        <v>60</v>
      </c>
      <c r="G35" t="s">
        <v>61</v>
      </c>
      <c r="H35" t="s">
        <v>803</v>
      </c>
      <c r="I35" t="s">
        <v>155</v>
      </c>
      <c r="J35" t="s">
        <v>23</v>
      </c>
      <c r="K35" s="1">
        <v>45239.012881944444</v>
      </c>
      <c r="L35" s="1">
        <v>45239.018622685187</v>
      </c>
      <c r="M35" t="s">
        <v>162</v>
      </c>
      <c r="N35" t="s">
        <v>33</v>
      </c>
      <c r="O35" t="s">
        <v>34</v>
      </c>
      <c r="P35" s="2">
        <v>1</v>
      </c>
      <c r="Q35" s="2">
        <v>0</v>
      </c>
      <c r="R35" s="2">
        <v>0.4</v>
      </c>
      <c r="S35" t="s">
        <v>76</v>
      </c>
      <c r="T35" t="s">
        <v>161</v>
      </c>
      <c r="U35" s="25"/>
    </row>
    <row r="36" spans="1:21">
      <c r="A36">
        <v>36</v>
      </c>
      <c r="B36" t="s">
        <v>163</v>
      </c>
      <c r="C36">
        <v>4</v>
      </c>
      <c r="D36" t="s">
        <v>803</v>
      </c>
      <c r="E36" t="s">
        <v>20</v>
      </c>
      <c r="F36" t="s">
        <v>60</v>
      </c>
      <c r="G36" t="s">
        <v>61</v>
      </c>
      <c r="H36" t="s">
        <v>803</v>
      </c>
      <c r="I36" t="s">
        <v>803</v>
      </c>
      <c r="J36" t="s">
        <v>23</v>
      </c>
      <c r="K36" s="1">
        <v>45239.018738425926</v>
      </c>
      <c r="L36" s="1">
        <v>45239.027083333334</v>
      </c>
      <c r="M36" t="s">
        <v>164</v>
      </c>
      <c r="N36" t="s">
        <v>63</v>
      </c>
      <c r="O36" t="s">
        <v>165</v>
      </c>
      <c r="P36" s="2">
        <v>1</v>
      </c>
      <c r="Q36" s="2">
        <v>0</v>
      </c>
      <c r="R36" s="2">
        <v>0.7</v>
      </c>
      <c r="S36" t="s">
        <v>27</v>
      </c>
      <c r="T36" t="s">
        <v>163</v>
      </c>
      <c r="U36" s="25"/>
    </row>
    <row r="37" spans="1:21">
      <c r="A37">
        <v>37</v>
      </c>
      <c r="B37" t="s">
        <v>123</v>
      </c>
      <c r="C37">
        <v>5</v>
      </c>
      <c r="D37" t="s">
        <v>803</v>
      </c>
      <c r="E37" t="s">
        <v>20</v>
      </c>
      <c r="F37" t="s">
        <v>124</v>
      </c>
      <c r="G37" t="s">
        <v>125</v>
      </c>
      <c r="H37" t="s">
        <v>803</v>
      </c>
      <c r="I37" t="s">
        <v>166</v>
      </c>
      <c r="J37" t="s">
        <v>23</v>
      </c>
      <c r="K37" s="1">
        <v>45239.047777777778</v>
      </c>
      <c r="L37" s="1">
        <v>45239.055937500001</v>
      </c>
      <c r="M37" t="s">
        <v>167</v>
      </c>
      <c r="N37" t="s">
        <v>25</v>
      </c>
      <c r="O37" t="s">
        <v>26</v>
      </c>
      <c r="P37" s="2">
        <v>1</v>
      </c>
      <c r="Q37" s="2">
        <v>0</v>
      </c>
      <c r="R37" s="2">
        <v>0.6</v>
      </c>
      <c r="S37" t="s">
        <v>27</v>
      </c>
      <c r="T37" t="s">
        <v>123</v>
      </c>
      <c r="U37" s="25" t="s">
        <v>809</v>
      </c>
    </row>
    <row r="38" spans="1:21">
      <c r="A38">
        <v>38</v>
      </c>
      <c r="B38" t="s">
        <v>168</v>
      </c>
      <c r="C38">
        <v>1</v>
      </c>
      <c r="D38" t="s">
        <v>803</v>
      </c>
      <c r="E38" t="s">
        <v>20</v>
      </c>
      <c r="F38" t="s">
        <v>169</v>
      </c>
      <c r="G38" t="s">
        <v>170</v>
      </c>
      <c r="H38" t="s">
        <v>803</v>
      </c>
      <c r="I38" t="s">
        <v>803</v>
      </c>
      <c r="J38" t="s">
        <v>23</v>
      </c>
      <c r="K38" s="1">
        <v>45239.084016203706</v>
      </c>
      <c r="L38" s="1">
        <v>45239.08965277778</v>
      </c>
      <c r="M38" t="s">
        <v>171</v>
      </c>
      <c r="N38" t="s">
        <v>74</v>
      </c>
      <c r="O38" t="s">
        <v>90</v>
      </c>
      <c r="P38" s="2">
        <v>1</v>
      </c>
      <c r="Q38" s="2">
        <v>0</v>
      </c>
      <c r="R38" s="2">
        <v>0.4</v>
      </c>
      <c r="S38" t="s">
        <v>27</v>
      </c>
      <c r="T38" t="s">
        <v>168</v>
      </c>
      <c r="U38" s="25"/>
    </row>
    <row r="39" spans="1:21">
      <c r="A39">
        <v>39</v>
      </c>
      <c r="B39" t="s">
        <v>172</v>
      </c>
      <c r="C39">
        <v>6</v>
      </c>
      <c r="D39" t="s">
        <v>803</v>
      </c>
      <c r="E39" t="s">
        <v>20</v>
      </c>
      <c r="F39" t="s">
        <v>41</v>
      </c>
      <c r="G39" t="s">
        <v>173</v>
      </c>
      <c r="H39" t="s">
        <v>803</v>
      </c>
      <c r="I39" t="s">
        <v>803</v>
      </c>
      <c r="J39" t="s">
        <v>23</v>
      </c>
      <c r="K39" s="1">
        <v>45239.125694444447</v>
      </c>
      <c r="L39" s="1">
        <v>45239.133958333332</v>
      </c>
      <c r="M39" t="s">
        <v>174</v>
      </c>
      <c r="N39" t="s">
        <v>57</v>
      </c>
      <c r="O39" t="s">
        <v>58</v>
      </c>
      <c r="P39" s="2">
        <v>1</v>
      </c>
      <c r="Q39" s="2">
        <v>0</v>
      </c>
      <c r="R39" s="2">
        <v>0.7</v>
      </c>
      <c r="S39" t="s">
        <v>27</v>
      </c>
      <c r="T39" t="s">
        <v>172</v>
      </c>
      <c r="U39" s="25"/>
    </row>
    <row r="40" spans="1:21">
      <c r="A40">
        <v>40</v>
      </c>
      <c r="B40" t="s">
        <v>175</v>
      </c>
      <c r="C40">
        <v>2</v>
      </c>
      <c r="D40" t="s">
        <v>803</v>
      </c>
      <c r="E40" t="s">
        <v>20</v>
      </c>
      <c r="F40" t="s">
        <v>176</v>
      </c>
      <c r="G40" t="s">
        <v>177</v>
      </c>
      <c r="H40" t="s">
        <v>803</v>
      </c>
      <c r="I40" t="s">
        <v>803</v>
      </c>
      <c r="J40" t="s">
        <v>23</v>
      </c>
      <c r="K40" s="1">
        <v>45239.205324074072</v>
      </c>
      <c r="L40" s="1">
        <v>45239.217916666668</v>
      </c>
      <c r="M40" t="s">
        <v>178</v>
      </c>
      <c r="N40" t="s">
        <v>74</v>
      </c>
      <c r="O40" t="s">
        <v>75</v>
      </c>
      <c r="P40" s="2">
        <v>1</v>
      </c>
      <c r="Q40" s="2">
        <v>0</v>
      </c>
      <c r="R40" s="2">
        <v>0.6</v>
      </c>
      <c r="S40" t="s">
        <v>27</v>
      </c>
      <c r="T40" t="s">
        <v>175</v>
      </c>
      <c r="U40" s="25"/>
    </row>
    <row r="41" spans="1:21">
      <c r="A41">
        <v>41</v>
      </c>
      <c r="B41" t="s">
        <v>179</v>
      </c>
      <c r="C41">
        <v>4</v>
      </c>
      <c r="D41" t="s">
        <v>803</v>
      </c>
      <c r="E41" t="s">
        <v>20</v>
      </c>
      <c r="F41" t="s">
        <v>180</v>
      </c>
      <c r="G41" t="s">
        <v>181</v>
      </c>
      <c r="H41" t="s">
        <v>803</v>
      </c>
      <c r="I41" t="s">
        <v>803</v>
      </c>
      <c r="J41" t="s">
        <v>23</v>
      </c>
      <c r="K41" s="1">
        <v>45240.115902777776</v>
      </c>
      <c r="L41" s="1">
        <v>45240.122395833336</v>
      </c>
      <c r="M41" t="s">
        <v>182</v>
      </c>
      <c r="N41" t="s">
        <v>183</v>
      </c>
      <c r="O41" t="s">
        <v>184</v>
      </c>
      <c r="P41" s="2">
        <v>1</v>
      </c>
      <c r="Q41" s="2">
        <v>0</v>
      </c>
      <c r="R41" s="2">
        <v>0.5</v>
      </c>
      <c r="S41" t="s">
        <v>122</v>
      </c>
      <c r="T41" t="s">
        <v>179</v>
      </c>
      <c r="U41" s="27"/>
    </row>
    <row r="42" spans="1:21">
      <c r="A42">
        <v>42</v>
      </c>
      <c r="B42" t="s">
        <v>185</v>
      </c>
      <c r="C42">
        <v>4</v>
      </c>
      <c r="D42" t="s">
        <v>803</v>
      </c>
      <c r="E42" t="s">
        <v>20</v>
      </c>
      <c r="F42" t="s">
        <v>93</v>
      </c>
      <c r="G42" t="s">
        <v>186</v>
      </c>
      <c r="H42" t="s">
        <v>803</v>
      </c>
      <c r="I42" t="s">
        <v>803</v>
      </c>
      <c r="J42" t="s">
        <v>23</v>
      </c>
      <c r="K42" s="1">
        <v>45240.522731481484</v>
      </c>
      <c r="L42" s="1">
        <v>45240.527777777781</v>
      </c>
      <c r="M42" t="s">
        <v>187</v>
      </c>
      <c r="N42" t="s">
        <v>85</v>
      </c>
      <c r="O42" t="s">
        <v>26</v>
      </c>
      <c r="P42" s="2">
        <v>1</v>
      </c>
      <c r="Q42" s="2">
        <v>0</v>
      </c>
      <c r="R42" s="2">
        <v>0.7</v>
      </c>
      <c r="S42" t="s">
        <v>27</v>
      </c>
      <c r="T42" t="s">
        <v>185</v>
      </c>
      <c r="U42" s="27"/>
    </row>
    <row r="43" spans="1:21">
      <c r="A43">
        <v>43</v>
      </c>
      <c r="B43" t="s">
        <v>188</v>
      </c>
      <c r="C43">
        <v>5</v>
      </c>
      <c r="D43" t="s">
        <v>803</v>
      </c>
      <c r="E43" t="s">
        <v>20</v>
      </c>
      <c r="F43" t="s">
        <v>78</v>
      </c>
      <c r="G43" t="s">
        <v>189</v>
      </c>
      <c r="H43" t="s">
        <v>803</v>
      </c>
      <c r="I43" t="s">
        <v>803</v>
      </c>
      <c r="J43" t="s">
        <v>23</v>
      </c>
      <c r="K43" s="1">
        <v>45240.659386574072</v>
      </c>
      <c r="L43" s="1">
        <v>45240.664224537039</v>
      </c>
      <c r="M43" t="s">
        <v>190</v>
      </c>
      <c r="N43" t="s">
        <v>191</v>
      </c>
      <c r="O43" t="s">
        <v>184</v>
      </c>
      <c r="P43" s="2">
        <v>1</v>
      </c>
      <c r="Q43" s="2">
        <v>0</v>
      </c>
      <c r="R43" s="2">
        <v>0.5</v>
      </c>
      <c r="S43" t="s">
        <v>27</v>
      </c>
      <c r="T43" t="s">
        <v>188</v>
      </c>
      <c r="U43" s="27"/>
    </row>
    <row r="44" spans="1:21">
      <c r="A44">
        <v>44</v>
      </c>
      <c r="B44" t="s">
        <v>192</v>
      </c>
      <c r="C44">
        <v>4</v>
      </c>
      <c r="D44" t="s">
        <v>803</v>
      </c>
      <c r="E44" t="s">
        <v>20</v>
      </c>
      <c r="F44" t="s">
        <v>193</v>
      </c>
      <c r="G44" t="s">
        <v>194</v>
      </c>
      <c r="H44" t="s">
        <v>803</v>
      </c>
      <c r="I44" t="s">
        <v>803</v>
      </c>
      <c r="J44" t="s">
        <v>23</v>
      </c>
      <c r="K44" s="1">
        <v>45241.029490740744</v>
      </c>
      <c r="L44" s="1">
        <v>45241.045694444445</v>
      </c>
      <c r="M44" t="s">
        <v>195</v>
      </c>
      <c r="N44" t="s">
        <v>85</v>
      </c>
      <c r="O44" t="s">
        <v>26</v>
      </c>
      <c r="P44" s="2">
        <v>1</v>
      </c>
      <c r="Q44" s="2">
        <v>0</v>
      </c>
      <c r="R44" s="2">
        <v>0.4</v>
      </c>
      <c r="S44" t="s">
        <v>27</v>
      </c>
      <c r="T44" t="s">
        <v>192</v>
      </c>
      <c r="U44" s="27"/>
    </row>
    <row r="45" spans="1:21">
      <c r="A45">
        <v>45</v>
      </c>
      <c r="B45" t="s">
        <v>196</v>
      </c>
      <c r="C45">
        <v>4</v>
      </c>
      <c r="D45" t="s">
        <v>803</v>
      </c>
      <c r="E45" t="s">
        <v>20</v>
      </c>
      <c r="F45" t="s">
        <v>197</v>
      </c>
      <c r="G45" t="s">
        <v>198</v>
      </c>
      <c r="H45" t="s">
        <v>803</v>
      </c>
      <c r="I45" t="s">
        <v>803</v>
      </c>
      <c r="J45" t="s">
        <v>23</v>
      </c>
      <c r="K45" s="1">
        <v>45244.027986111112</v>
      </c>
      <c r="L45" s="1">
        <v>45244.030543981484</v>
      </c>
      <c r="M45" t="s">
        <v>199</v>
      </c>
      <c r="N45" t="s">
        <v>200</v>
      </c>
      <c r="O45" t="s">
        <v>26</v>
      </c>
      <c r="P45" s="2">
        <v>1</v>
      </c>
      <c r="Q45" s="2">
        <v>0</v>
      </c>
      <c r="R45" s="2">
        <v>0.5</v>
      </c>
      <c r="S45" t="s">
        <v>27</v>
      </c>
      <c r="T45" t="s">
        <v>196</v>
      </c>
      <c r="U45" s="27"/>
    </row>
    <row r="46" spans="1:21">
      <c r="A46">
        <v>46</v>
      </c>
      <c r="B46" t="s">
        <v>201</v>
      </c>
      <c r="C46">
        <v>5</v>
      </c>
      <c r="D46" t="s">
        <v>803</v>
      </c>
      <c r="E46" t="s">
        <v>20</v>
      </c>
      <c r="F46" t="s">
        <v>60</v>
      </c>
      <c r="G46" t="s">
        <v>202</v>
      </c>
      <c r="H46" t="s">
        <v>803</v>
      </c>
      <c r="I46" t="s">
        <v>105</v>
      </c>
      <c r="J46" t="s">
        <v>23</v>
      </c>
      <c r="K46" s="1">
        <v>45246.662673611114</v>
      </c>
      <c r="L46" s="1">
        <v>45246.670208333337</v>
      </c>
      <c r="M46" t="s">
        <v>203</v>
      </c>
      <c r="N46" t="s">
        <v>33</v>
      </c>
      <c r="O46" t="s">
        <v>101</v>
      </c>
      <c r="P46" s="2">
        <v>1</v>
      </c>
      <c r="Q46" s="2">
        <v>0</v>
      </c>
      <c r="R46" s="2">
        <v>0.7</v>
      </c>
      <c r="S46" t="s">
        <v>27</v>
      </c>
      <c r="T46" t="s">
        <v>201</v>
      </c>
      <c r="U46" s="27"/>
    </row>
    <row r="47" spans="1:21">
      <c r="A47">
        <v>47</v>
      </c>
      <c r="B47" t="s">
        <v>204</v>
      </c>
      <c r="C47">
        <v>5</v>
      </c>
      <c r="D47" t="s">
        <v>803</v>
      </c>
      <c r="E47" t="s">
        <v>20</v>
      </c>
      <c r="F47" t="s">
        <v>205</v>
      </c>
      <c r="G47" t="s">
        <v>206</v>
      </c>
      <c r="H47" t="s">
        <v>803</v>
      </c>
      <c r="I47" t="s">
        <v>105</v>
      </c>
      <c r="J47" t="s">
        <v>23</v>
      </c>
      <c r="K47" s="1">
        <v>45248.114236111112</v>
      </c>
      <c r="L47" s="1">
        <v>45248.121608796297</v>
      </c>
      <c r="M47" t="s">
        <v>207</v>
      </c>
      <c r="N47" t="s">
        <v>33</v>
      </c>
      <c r="O47" t="s">
        <v>34</v>
      </c>
      <c r="P47" s="2">
        <v>1</v>
      </c>
      <c r="Q47" s="2">
        <v>0</v>
      </c>
      <c r="R47" s="2">
        <v>0.6</v>
      </c>
      <c r="S47" t="s">
        <v>27</v>
      </c>
      <c r="T47" t="s">
        <v>204</v>
      </c>
      <c r="U47" s="27"/>
    </row>
    <row r="48" spans="1:21">
      <c r="A48">
        <v>48</v>
      </c>
      <c r="B48" t="s">
        <v>208</v>
      </c>
      <c r="C48">
        <v>2</v>
      </c>
      <c r="D48" t="s">
        <v>803</v>
      </c>
      <c r="E48" t="s">
        <v>20</v>
      </c>
      <c r="F48" t="s">
        <v>209</v>
      </c>
      <c r="G48" t="s">
        <v>210</v>
      </c>
      <c r="H48" t="s">
        <v>803</v>
      </c>
      <c r="I48" t="s">
        <v>80</v>
      </c>
      <c r="J48" t="s">
        <v>23</v>
      </c>
      <c r="K48" s="1">
        <v>45249.58898148148</v>
      </c>
      <c r="L48" s="1">
        <v>45249.596828703703</v>
      </c>
      <c r="M48" t="s">
        <v>211</v>
      </c>
      <c r="N48" t="s">
        <v>74</v>
      </c>
      <c r="O48" t="s">
        <v>101</v>
      </c>
      <c r="P48" s="2">
        <v>1</v>
      </c>
      <c r="Q48" s="2">
        <v>0</v>
      </c>
      <c r="R48" s="2">
        <v>0.6</v>
      </c>
      <c r="S48" t="s">
        <v>27</v>
      </c>
      <c r="T48" t="s">
        <v>208</v>
      </c>
      <c r="U48" s="27"/>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C0B2B-902A-4522-BC21-CB1278336BC8}">
  <dimension ref="A1:AB994"/>
  <sheetViews>
    <sheetView tabSelected="1" workbookViewId="0">
      <selection activeCell="B14" sqref="B14"/>
    </sheetView>
  </sheetViews>
  <sheetFormatPr defaultRowHeight="14"/>
  <cols>
    <col min="1" max="1" width="20.83203125" style="190" customWidth="1"/>
    <col min="3" max="3" width="6.9140625" style="200" customWidth="1"/>
    <col min="4" max="4" width="6.9140625" customWidth="1"/>
    <col min="5" max="28" width="3.58203125" customWidth="1"/>
  </cols>
  <sheetData>
    <row r="1" spans="1:28" ht="18.5" thickBot="1">
      <c r="A1" s="152" t="s">
        <v>897</v>
      </c>
      <c r="B1" s="153"/>
      <c r="C1" s="153"/>
      <c r="D1" s="153"/>
      <c r="E1" s="153"/>
      <c r="F1" s="153"/>
      <c r="G1" s="153"/>
      <c r="H1" s="153"/>
      <c r="I1" s="153"/>
      <c r="J1" s="153"/>
      <c r="K1" s="153"/>
      <c r="L1" s="153"/>
      <c r="M1" s="154"/>
      <c r="N1" s="133"/>
      <c r="O1" s="133"/>
      <c r="P1" s="133"/>
      <c r="Q1" s="133"/>
      <c r="R1" s="133"/>
      <c r="S1" s="133"/>
      <c r="T1" s="133"/>
      <c r="U1" s="133"/>
      <c r="V1" s="133"/>
      <c r="W1" s="133"/>
      <c r="X1" s="133"/>
      <c r="Y1" s="133"/>
      <c r="Z1" s="133"/>
      <c r="AA1" s="133"/>
      <c r="AB1" s="133"/>
    </row>
    <row r="2" spans="1:28" ht="14.5" thickBot="1">
      <c r="A2" s="134" t="s">
        <v>898</v>
      </c>
      <c r="B2" s="133"/>
      <c r="C2" s="191">
        <v>41</v>
      </c>
      <c r="D2" s="133"/>
      <c r="E2" s="134" t="s">
        <v>899</v>
      </c>
      <c r="F2" s="133"/>
      <c r="G2" s="133"/>
      <c r="H2" s="133"/>
      <c r="I2" s="133"/>
      <c r="J2" s="136">
        <v>0</v>
      </c>
      <c r="K2" s="133"/>
      <c r="L2" s="155" t="s">
        <v>900</v>
      </c>
      <c r="M2" s="156"/>
      <c r="N2" s="156"/>
      <c r="O2" s="156"/>
      <c r="P2" s="157"/>
      <c r="Q2" s="135"/>
      <c r="R2" s="133"/>
      <c r="S2" s="133"/>
      <c r="T2" s="133"/>
      <c r="U2" s="133"/>
      <c r="V2" s="133"/>
      <c r="W2" s="133"/>
      <c r="X2" s="133"/>
      <c r="Y2" s="133"/>
      <c r="Z2" s="133"/>
      <c r="AA2" s="133"/>
      <c r="AB2" s="133"/>
    </row>
    <row r="3" spans="1:28" ht="14.5" thickBot="1">
      <c r="A3" s="182" t="s">
        <v>901</v>
      </c>
      <c r="B3" s="137" t="s">
        <v>902</v>
      </c>
      <c r="C3" s="192" t="s">
        <v>903</v>
      </c>
      <c r="D3" s="137" t="s">
        <v>904</v>
      </c>
      <c r="E3" s="138">
        <v>1</v>
      </c>
      <c r="F3" s="138">
        <v>2</v>
      </c>
      <c r="G3" s="138">
        <v>3</v>
      </c>
      <c r="H3" s="138">
        <v>4</v>
      </c>
      <c r="I3" s="138">
        <v>5</v>
      </c>
      <c r="J3" s="138">
        <v>6</v>
      </c>
      <c r="K3" s="138">
        <v>7</v>
      </c>
      <c r="L3" s="138">
        <v>8</v>
      </c>
      <c r="M3" s="138">
        <v>9</v>
      </c>
      <c r="N3" s="138">
        <v>10</v>
      </c>
      <c r="O3" s="138">
        <v>11</v>
      </c>
      <c r="P3" s="138">
        <v>12</v>
      </c>
      <c r="Q3" s="138">
        <v>13</v>
      </c>
      <c r="R3" s="138">
        <v>14</v>
      </c>
      <c r="S3" s="138">
        <v>15</v>
      </c>
      <c r="T3" s="138">
        <v>16</v>
      </c>
      <c r="U3" s="138">
        <v>17</v>
      </c>
      <c r="V3" s="138">
        <v>18</v>
      </c>
      <c r="W3" s="138">
        <v>19</v>
      </c>
      <c r="X3" s="138">
        <v>20</v>
      </c>
      <c r="Y3" s="138">
        <v>21</v>
      </c>
      <c r="Z3" s="138">
        <v>22</v>
      </c>
      <c r="AA3" s="138">
        <v>23</v>
      </c>
      <c r="AB3" s="138">
        <v>24</v>
      </c>
    </row>
    <row r="4" spans="1:28" ht="16" thickBot="1">
      <c r="A4" s="183" t="s">
        <v>968</v>
      </c>
      <c r="B4" s="139"/>
      <c r="C4" s="193" t="s">
        <v>905</v>
      </c>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28" ht="14.5" thickBot="1">
      <c r="A5" s="184" t="s">
        <v>906</v>
      </c>
      <c r="B5" s="140">
        <v>0.5</v>
      </c>
      <c r="C5" s="194">
        <f>C$2*B5</f>
        <v>20.5</v>
      </c>
      <c r="D5" s="142">
        <v>19</v>
      </c>
      <c r="E5" s="143">
        <v>0</v>
      </c>
      <c r="F5" s="143">
        <v>0</v>
      </c>
      <c r="G5" s="143">
        <v>0</v>
      </c>
      <c r="H5" s="143">
        <v>0</v>
      </c>
      <c r="I5" s="143">
        <v>0</v>
      </c>
      <c r="J5" s="143">
        <v>0</v>
      </c>
      <c r="K5" s="143">
        <v>0</v>
      </c>
      <c r="L5" s="143">
        <v>0</v>
      </c>
      <c r="M5" s="143">
        <v>0</v>
      </c>
      <c r="N5" s="143">
        <v>0</v>
      </c>
      <c r="O5" s="143">
        <v>0</v>
      </c>
      <c r="P5" s="143">
        <v>0</v>
      </c>
      <c r="Q5" s="143">
        <v>0</v>
      </c>
      <c r="R5" s="143">
        <v>0</v>
      </c>
      <c r="S5" s="143">
        <v>0</v>
      </c>
      <c r="T5" s="143">
        <v>0</v>
      </c>
      <c r="U5" s="143">
        <v>0</v>
      </c>
      <c r="V5" s="143">
        <v>0</v>
      </c>
      <c r="W5" s="143">
        <v>0</v>
      </c>
      <c r="X5" s="143">
        <v>0</v>
      </c>
      <c r="Y5" s="143">
        <v>0</v>
      </c>
      <c r="Z5" s="143">
        <v>0</v>
      </c>
      <c r="AA5" s="143">
        <v>0</v>
      </c>
      <c r="AB5" s="143">
        <v>0</v>
      </c>
    </row>
    <row r="6" spans="1:28" ht="14.5" thickBot="1">
      <c r="A6" s="184" t="s">
        <v>907</v>
      </c>
      <c r="B6" s="140">
        <v>0.5</v>
      </c>
      <c r="C6" s="194">
        <f t="shared" ref="C6:C13" si="0">C$2*B6</f>
        <v>20.5</v>
      </c>
      <c r="D6" s="142" t="s">
        <v>967</v>
      </c>
      <c r="E6" s="143">
        <v>0</v>
      </c>
      <c r="F6" s="143">
        <v>0</v>
      </c>
      <c r="G6" s="143">
        <v>0</v>
      </c>
      <c r="H6" s="143">
        <v>0</v>
      </c>
      <c r="I6" s="143">
        <v>0</v>
      </c>
      <c r="J6" s="143">
        <v>0</v>
      </c>
      <c r="K6" s="143">
        <v>0</v>
      </c>
      <c r="L6" s="143">
        <v>0</v>
      </c>
      <c r="M6" s="143">
        <v>0</v>
      </c>
      <c r="N6" s="143">
        <v>0</v>
      </c>
      <c r="O6" s="143">
        <v>0</v>
      </c>
      <c r="P6" s="143">
        <v>0</v>
      </c>
      <c r="Q6" s="143">
        <v>0</v>
      </c>
      <c r="R6" s="143">
        <v>0</v>
      </c>
      <c r="S6" s="143">
        <v>0</v>
      </c>
      <c r="T6" s="143">
        <v>0</v>
      </c>
      <c r="U6" s="143">
        <v>0</v>
      </c>
      <c r="V6" s="143">
        <v>0</v>
      </c>
      <c r="W6" s="143">
        <v>0</v>
      </c>
      <c r="X6" s="143">
        <v>0</v>
      </c>
      <c r="Y6" s="143">
        <v>0</v>
      </c>
      <c r="Z6" s="143">
        <v>0</v>
      </c>
      <c r="AA6" s="143">
        <v>0</v>
      </c>
      <c r="AB6" s="143">
        <v>0</v>
      </c>
    </row>
    <row r="7" spans="1:28" ht="14.5" thickBot="1">
      <c r="A7" s="184" t="s">
        <v>908</v>
      </c>
      <c r="B7" s="140">
        <v>0.5</v>
      </c>
      <c r="C7" s="194">
        <f t="shared" si="0"/>
        <v>20.5</v>
      </c>
      <c r="D7" s="142">
        <v>18</v>
      </c>
      <c r="E7" s="143">
        <v>0</v>
      </c>
      <c r="F7" s="143">
        <v>0</v>
      </c>
      <c r="G7" s="143">
        <v>0</v>
      </c>
      <c r="H7" s="143">
        <v>0</v>
      </c>
      <c r="I7" s="143">
        <v>0</v>
      </c>
      <c r="J7" s="143">
        <v>0</v>
      </c>
      <c r="K7" s="143">
        <v>0</v>
      </c>
      <c r="L7" s="143">
        <v>0</v>
      </c>
      <c r="M7" s="143">
        <v>0</v>
      </c>
      <c r="N7" s="143">
        <v>0</v>
      </c>
      <c r="O7" s="143">
        <v>0</v>
      </c>
      <c r="P7" s="143">
        <v>0</v>
      </c>
      <c r="Q7" s="143">
        <v>0</v>
      </c>
      <c r="R7" s="143">
        <v>0</v>
      </c>
      <c r="S7" s="143">
        <v>0</v>
      </c>
      <c r="T7" s="143">
        <v>0</v>
      </c>
      <c r="U7" s="143">
        <v>0</v>
      </c>
      <c r="V7" s="143">
        <v>0</v>
      </c>
      <c r="W7" s="143">
        <v>0</v>
      </c>
      <c r="X7" s="143">
        <v>0</v>
      </c>
      <c r="Y7" s="143">
        <v>0</v>
      </c>
      <c r="Z7" s="143">
        <v>0</v>
      </c>
      <c r="AA7" s="143">
        <v>0</v>
      </c>
      <c r="AB7" s="143">
        <v>0</v>
      </c>
    </row>
    <row r="8" spans="1:28" ht="14.5" thickBot="1">
      <c r="A8" s="184" t="s">
        <v>909</v>
      </c>
      <c r="B8" s="140">
        <v>0.25</v>
      </c>
      <c r="C8" s="194">
        <f t="shared" si="0"/>
        <v>10.25</v>
      </c>
      <c r="D8" s="142" t="s">
        <v>967</v>
      </c>
      <c r="E8" s="143">
        <v>0</v>
      </c>
      <c r="F8" s="143">
        <v>0</v>
      </c>
      <c r="G8" s="143">
        <v>0</v>
      </c>
      <c r="H8" s="143">
        <v>0</v>
      </c>
      <c r="I8" s="143">
        <v>0</v>
      </c>
      <c r="J8" s="143">
        <v>0</v>
      </c>
      <c r="K8" s="143">
        <v>0</v>
      </c>
      <c r="L8" s="143">
        <v>0</v>
      </c>
      <c r="M8" s="143">
        <v>0</v>
      </c>
      <c r="N8" s="143">
        <v>0</v>
      </c>
      <c r="O8" s="143">
        <v>0</v>
      </c>
      <c r="P8" s="143">
        <v>0</v>
      </c>
      <c r="Q8" s="143">
        <v>0</v>
      </c>
      <c r="R8" s="143">
        <v>0</v>
      </c>
      <c r="S8" s="143">
        <v>0</v>
      </c>
      <c r="T8" s="143">
        <v>0</v>
      </c>
      <c r="U8" s="143">
        <v>0</v>
      </c>
      <c r="V8" s="143">
        <v>0</v>
      </c>
      <c r="W8" s="143">
        <v>0</v>
      </c>
      <c r="X8" s="143">
        <v>0</v>
      </c>
      <c r="Y8" s="143">
        <v>0</v>
      </c>
      <c r="Z8" s="143">
        <v>0</v>
      </c>
      <c r="AA8" s="143">
        <v>0</v>
      </c>
      <c r="AB8" s="143">
        <v>0</v>
      </c>
    </row>
    <row r="9" spans="1:28" ht="14.5" thickBot="1">
      <c r="A9" s="184" t="s">
        <v>910</v>
      </c>
      <c r="B9" s="140">
        <v>0.25</v>
      </c>
      <c r="C9" s="194">
        <f t="shared" si="0"/>
        <v>10.25</v>
      </c>
      <c r="D9" s="142">
        <v>14</v>
      </c>
      <c r="E9" s="143">
        <v>0</v>
      </c>
      <c r="F9" s="143">
        <v>0</v>
      </c>
      <c r="G9" s="143">
        <v>0</v>
      </c>
      <c r="H9" s="143">
        <v>0</v>
      </c>
      <c r="I9" s="143">
        <v>0</v>
      </c>
      <c r="J9" s="143">
        <v>0</v>
      </c>
      <c r="K9" s="143">
        <v>0</v>
      </c>
      <c r="L9" s="143">
        <v>0</v>
      </c>
      <c r="M9" s="143">
        <v>0</v>
      </c>
      <c r="N9" s="143">
        <v>0</v>
      </c>
      <c r="O9" s="143">
        <v>0</v>
      </c>
      <c r="P9" s="143">
        <v>0</v>
      </c>
      <c r="Q9" s="143">
        <v>0</v>
      </c>
      <c r="R9" s="143">
        <v>0</v>
      </c>
      <c r="S9" s="143">
        <v>0</v>
      </c>
      <c r="T9" s="143">
        <v>0</v>
      </c>
      <c r="U9" s="143">
        <v>0</v>
      </c>
      <c r="V9" s="143">
        <v>0</v>
      </c>
      <c r="W9" s="143">
        <v>0</v>
      </c>
      <c r="X9" s="143">
        <v>0</v>
      </c>
      <c r="Y9" s="143">
        <v>0</v>
      </c>
      <c r="Z9" s="143">
        <v>0</v>
      </c>
      <c r="AA9" s="143">
        <v>0</v>
      </c>
      <c r="AB9" s="143">
        <v>0</v>
      </c>
    </row>
    <row r="10" spans="1:28" ht="14.5" thickBot="1">
      <c r="A10" s="184" t="s">
        <v>911</v>
      </c>
      <c r="B10" s="140">
        <v>0.21</v>
      </c>
      <c r="C10" s="194">
        <f t="shared" si="0"/>
        <v>8.61</v>
      </c>
      <c r="D10" s="142" t="s">
        <v>967</v>
      </c>
      <c r="E10" s="143">
        <v>0</v>
      </c>
      <c r="F10" s="143">
        <v>0</v>
      </c>
      <c r="G10" s="143">
        <v>0</v>
      </c>
      <c r="H10" s="143">
        <v>0</v>
      </c>
      <c r="I10" s="143">
        <v>0</v>
      </c>
      <c r="J10" s="143">
        <v>0</v>
      </c>
      <c r="K10" s="143">
        <v>0</v>
      </c>
      <c r="L10" s="143">
        <v>0</v>
      </c>
      <c r="M10" s="143">
        <v>0</v>
      </c>
      <c r="N10" s="143">
        <v>0</v>
      </c>
      <c r="O10" s="143">
        <v>0</v>
      </c>
      <c r="P10" s="143">
        <v>0</v>
      </c>
      <c r="Q10" s="143">
        <v>0</v>
      </c>
      <c r="R10" s="143">
        <v>0</v>
      </c>
      <c r="S10" s="143">
        <v>0</v>
      </c>
      <c r="T10" s="143">
        <v>0</v>
      </c>
      <c r="U10" s="143">
        <v>0</v>
      </c>
      <c r="V10" s="143">
        <v>0</v>
      </c>
      <c r="W10" s="143">
        <v>0</v>
      </c>
      <c r="X10" s="143">
        <v>0</v>
      </c>
      <c r="Y10" s="143">
        <v>0</v>
      </c>
      <c r="Z10" s="143">
        <v>0</v>
      </c>
      <c r="AA10" s="143">
        <v>0</v>
      </c>
      <c r="AB10" s="143">
        <v>0</v>
      </c>
    </row>
    <row r="11" spans="1:28" ht="14.5" thickBot="1">
      <c r="A11" s="184" t="s">
        <v>912</v>
      </c>
      <c r="B11" s="140">
        <v>0.17</v>
      </c>
      <c r="C11" s="194">
        <f t="shared" si="0"/>
        <v>6.9700000000000006</v>
      </c>
      <c r="D11" s="142" t="s">
        <v>967</v>
      </c>
      <c r="E11" s="143">
        <v>0</v>
      </c>
      <c r="F11" s="143">
        <v>0</v>
      </c>
      <c r="G11" s="143">
        <v>0</v>
      </c>
      <c r="H11" s="143">
        <v>0</v>
      </c>
      <c r="I11" s="143">
        <v>0</v>
      </c>
      <c r="J11" s="143">
        <v>0</v>
      </c>
      <c r="K11" s="143">
        <v>0</v>
      </c>
      <c r="L11" s="143">
        <v>0</v>
      </c>
      <c r="M11" s="143">
        <v>0</v>
      </c>
      <c r="N11" s="143">
        <v>0</v>
      </c>
      <c r="O11" s="143">
        <v>0</v>
      </c>
      <c r="P11" s="143">
        <v>0</v>
      </c>
      <c r="Q11" s="143">
        <v>0</v>
      </c>
      <c r="R11" s="143">
        <v>0</v>
      </c>
      <c r="S11" s="143">
        <v>0</v>
      </c>
      <c r="T11" s="143">
        <v>0</v>
      </c>
      <c r="U11" s="143">
        <v>0</v>
      </c>
      <c r="V11" s="143">
        <v>0</v>
      </c>
      <c r="W11" s="143">
        <v>0</v>
      </c>
      <c r="X11" s="143">
        <v>0</v>
      </c>
      <c r="Y11" s="143">
        <v>0</v>
      </c>
      <c r="Z11" s="143">
        <v>0</v>
      </c>
      <c r="AA11" s="143">
        <v>0</v>
      </c>
      <c r="AB11" s="143">
        <v>0</v>
      </c>
    </row>
    <row r="12" spans="1:28" ht="14.5" thickBot="1">
      <c r="A12" s="184" t="s">
        <v>913</v>
      </c>
      <c r="B12" s="140">
        <v>0.66</v>
      </c>
      <c r="C12" s="194">
        <f t="shared" si="0"/>
        <v>27.060000000000002</v>
      </c>
      <c r="D12" s="142">
        <v>23</v>
      </c>
      <c r="E12" s="143">
        <v>0</v>
      </c>
      <c r="F12" s="143">
        <v>0</v>
      </c>
      <c r="G12" s="143">
        <v>0</v>
      </c>
      <c r="H12" s="143">
        <v>0</v>
      </c>
      <c r="I12" s="143">
        <v>0</v>
      </c>
      <c r="J12" s="143">
        <v>0</v>
      </c>
      <c r="K12" s="143">
        <v>0</v>
      </c>
      <c r="L12" s="143">
        <v>0</v>
      </c>
      <c r="M12" s="143">
        <v>0</v>
      </c>
      <c r="N12" s="143">
        <v>0</v>
      </c>
      <c r="O12" s="143">
        <v>0</v>
      </c>
      <c r="P12" s="143">
        <v>0</v>
      </c>
      <c r="Q12" s="143">
        <v>0</v>
      </c>
      <c r="R12" s="143">
        <v>0</v>
      </c>
      <c r="S12" s="143">
        <v>0</v>
      </c>
      <c r="T12" s="143">
        <v>0</v>
      </c>
      <c r="U12" s="143">
        <v>0</v>
      </c>
      <c r="V12" s="143">
        <v>0</v>
      </c>
      <c r="W12" s="143">
        <v>0</v>
      </c>
      <c r="X12" s="143">
        <v>0</v>
      </c>
      <c r="Y12" s="143">
        <v>0</v>
      </c>
      <c r="Z12" s="143">
        <v>0</v>
      </c>
      <c r="AA12" s="143">
        <v>0</v>
      </c>
      <c r="AB12" s="143">
        <v>0</v>
      </c>
    </row>
    <row r="13" spans="1:28" ht="14.5" thickBot="1">
      <c r="A13" s="201" t="s">
        <v>966</v>
      </c>
      <c r="B13" s="202">
        <v>0.33</v>
      </c>
      <c r="C13" s="194">
        <f t="shared" si="0"/>
        <v>13.530000000000001</v>
      </c>
      <c r="D13" s="203">
        <v>18</v>
      </c>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row>
    <row r="14" spans="1:28" ht="14.5" thickBot="1">
      <c r="A14" s="185" t="s">
        <v>914</v>
      </c>
      <c r="B14" s="144">
        <v>4.0000000000000001E-3</v>
      </c>
      <c r="C14" s="194">
        <f>C$2*B14</f>
        <v>0.16400000000000001</v>
      </c>
      <c r="D14" s="145">
        <v>0</v>
      </c>
      <c r="E14" s="146">
        <v>0</v>
      </c>
      <c r="F14" s="146">
        <v>0</v>
      </c>
      <c r="G14" s="146">
        <v>0</v>
      </c>
      <c r="H14" s="146">
        <v>0</v>
      </c>
      <c r="I14" s="146">
        <v>0</v>
      </c>
      <c r="J14" s="146">
        <v>0</v>
      </c>
      <c r="K14" s="146">
        <v>0</v>
      </c>
      <c r="L14" s="146">
        <v>0</v>
      </c>
      <c r="M14" s="146">
        <v>0</v>
      </c>
      <c r="N14" s="146">
        <v>0</v>
      </c>
      <c r="O14" s="146">
        <v>0</v>
      </c>
      <c r="P14" s="146">
        <v>0</v>
      </c>
      <c r="Q14" s="146">
        <v>0</v>
      </c>
      <c r="R14" s="146">
        <v>0</v>
      </c>
      <c r="S14" s="146">
        <v>0</v>
      </c>
      <c r="T14" s="146">
        <v>0</v>
      </c>
      <c r="U14" s="146">
        <v>0</v>
      </c>
      <c r="V14" s="146">
        <v>0</v>
      </c>
      <c r="W14" s="146">
        <v>0</v>
      </c>
      <c r="X14" s="146">
        <v>0</v>
      </c>
      <c r="Y14" s="146">
        <v>0</v>
      </c>
      <c r="Z14" s="146">
        <v>0</v>
      </c>
      <c r="AA14" s="146">
        <v>0</v>
      </c>
      <c r="AB14" s="146">
        <v>0</v>
      </c>
    </row>
    <row r="15" spans="1:28" ht="14.5" thickBot="1">
      <c r="A15" s="186"/>
      <c r="B15" s="133"/>
      <c r="C15" s="195"/>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row>
    <row r="16" spans="1:28" ht="14.5" thickBot="1">
      <c r="A16" s="185" t="s">
        <v>915</v>
      </c>
      <c r="B16" s="139"/>
      <c r="C16" s="193" t="s">
        <v>916</v>
      </c>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4.5" thickBot="1">
      <c r="A17" s="187" t="s">
        <v>917</v>
      </c>
      <c r="B17" s="140">
        <v>0.15</v>
      </c>
      <c r="C17" s="194">
        <f>C$2*B17</f>
        <v>6.1499999999999995</v>
      </c>
      <c r="D17" s="142">
        <v>5</v>
      </c>
      <c r="E17" s="143">
        <v>0</v>
      </c>
      <c r="F17" s="143">
        <v>0</v>
      </c>
      <c r="G17" s="143">
        <v>0</v>
      </c>
      <c r="H17" s="143">
        <v>0</v>
      </c>
      <c r="I17" s="143">
        <v>0</v>
      </c>
      <c r="J17" s="143">
        <v>0</v>
      </c>
      <c r="K17" s="143">
        <v>0</v>
      </c>
      <c r="L17" s="143">
        <v>0</v>
      </c>
      <c r="M17" s="143">
        <v>0</v>
      </c>
      <c r="N17" s="143">
        <v>0</v>
      </c>
      <c r="O17" s="143">
        <v>0</v>
      </c>
      <c r="P17" s="143">
        <v>0</v>
      </c>
      <c r="Q17" s="143">
        <v>0</v>
      </c>
      <c r="R17" s="143">
        <v>0</v>
      </c>
      <c r="S17" s="143">
        <v>0</v>
      </c>
      <c r="T17" s="143">
        <v>0</v>
      </c>
      <c r="U17" s="143">
        <v>0</v>
      </c>
      <c r="V17" s="143">
        <v>0</v>
      </c>
      <c r="W17" s="143">
        <v>0</v>
      </c>
      <c r="X17" s="143">
        <v>0</v>
      </c>
      <c r="Y17" s="143">
        <v>0</v>
      </c>
      <c r="Z17" s="143">
        <v>0</v>
      </c>
      <c r="AA17" s="143">
        <v>0</v>
      </c>
      <c r="AB17" s="143">
        <v>0</v>
      </c>
    </row>
    <row r="18" spans="1:28" ht="14.5" thickBot="1">
      <c r="A18" s="187" t="s">
        <v>918</v>
      </c>
      <c r="B18" s="140">
        <v>0.12</v>
      </c>
      <c r="C18" s="194">
        <f t="shared" ref="C18:C21" si="1">C$2*B18</f>
        <v>4.92</v>
      </c>
      <c r="D18" s="142">
        <v>2</v>
      </c>
      <c r="E18" s="143">
        <v>0</v>
      </c>
      <c r="F18" s="143">
        <v>0</v>
      </c>
      <c r="G18" s="143">
        <v>0</v>
      </c>
      <c r="H18" s="143">
        <v>0</v>
      </c>
      <c r="I18" s="143">
        <v>0</v>
      </c>
      <c r="J18" s="143">
        <v>0</v>
      </c>
      <c r="K18" s="143">
        <v>0</v>
      </c>
      <c r="L18" s="143">
        <v>0</v>
      </c>
      <c r="M18" s="143">
        <v>0</v>
      </c>
      <c r="N18" s="143">
        <v>0</v>
      </c>
      <c r="O18" s="143">
        <v>0</v>
      </c>
      <c r="P18" s="143">
        <v>0</v>
      </c>
      <c r="Q18" s="143">
        <v>0</v>
      </c>
      <c r="R18" s="143">
        <v>0</v>
      </c>
      <c r="S18" s="143">
        <v>0</v>
      </c>
      <c r="T18" s="143">
        <v>0</v>
      </c>
      <c r="U18" s="143">
        <v>0</v>
      </c>
      <c r="V18" s="143">
        <v>0</v>
      </c>
      <c r="W18" s="143">
        <v>0</v>
      </c>
      <c r="X18" s="143">
        <v>0</v>
      </c>
      <c r="Y18" s="143">
        <v>0</v>
      </c>
      <c r="Z18" s="143">
        <v>0</v>
      </c>
      <c r="AA18" s="143">
        <v>0</v>
      </c>
      <c r="AB18" s="143">
        <v>0</v>
      </c>
    </row>
    <row r="19" spans="1:28" ht="14.5" thickBot="1">
      <c r="A19" s="187" t="s">
        <v>919</v>
      </c>
      <c r="B19" s="140">
        <v>3.9E-2</v>
      </c>
      <c r="C19" s="194">
        <f t="shared" si="1"/>
        <v>1.599</v>
      </c>
      <c r="D19" s="142">
        <v>3</v>
      </c>
      <c r="E19" s="143">
        <v>0</v>
      </c>
      <c r="F19" s="143">
        <v>0</v>
      </c>
      <c r="G19" s="143">
        <v>0</v>
      </c>
      <c r="H19" s="143">
        <v>0</v>
      </c>
      <c r="I19" s="143">
        <v>0</v>
      </c>
      <c r="J19" s="143">
        <v>0</v>
      </c>
      <c r="K19" s="143">
        <v>0</v>
      </c>
      <c r="L19" s="143">
        <v>0</v>
      </c>
      <c r="M19" s="143">
        <v>0</v>
      </c>
      <c r="N19" s="143">
        <v>0</v>
      </c>
      <c r="O19" s="143">
        <v>0</v>
      </c>
      <c r="P19" s="143">
        <v>0</v>
      </c>
      <c r="Q19" s="143">
        <v>0</v>
      </c>
      <c r="R19" s="143">
        <v>0</v>
      </c>
      <c r="S19" s="143">
        <v>0</v>
      </c>
      <c r="T19" s="143">
        <v>0</v>
      </c>
      <c r="U19" s="143">
        <v>0</v>
      </c>
      <c r="V19" s="143">
        <v>0</v>
      </c>
      <c r="W19" s="143">
        <v>0</v>
      </c>
      <c r="X19" s="143">
        <v>0</v>
      </c>
      <c r="Y19" s="143">
        <v>0</v>
      </c>
      <c r="Z19" s="143">
        <v>0</v>
      </c>
      <c r="AA19" s="143">
        <v>0</v>
      </c>
      <c r="AB19" s="143">
        <v>0</v>
      </c>
    </row>
    <row r="20" spans="1:28" ht="14.5" thickBot="1">
      <c r="A20" s="187" t="s">
        <v>920</v>
      </c>
      <c r="B20" s="140">
        <v>0.03</v>
      </c>
      <c r="C20" s="194">
        <f t="shared" si="1"/>
        <v>1.23</v>
      </c>
      <c r="D20" s="142">
        <v>1</v>
      </c>
      <c r="E20" s="143">
        <v>0</v>
      </c>
      <c r="F20" s="143">
        <v>0</v>
      </c>
      <c r="G20" s="143">
        <v>0</v>
      </c>
      <c r="H20" s="143">
        <v>0</v>
      </c>
      <c r="I20" s="143">
        <v>0</v>
      </c>
      <c r="J20" s="143">
        <v>0</v>
      </c>
      <c r="K20" s="143">
        <v>0</v>
      </c>
      <c r="L20" s="143">
        <v>0</v>
      </c>
      <c r="M20" s="143">
        <v>0</v>
      </c>
      <c r="N20" s="143">
        <v>0</v>
      </c>
      <c r="O20" s="143">
        <v>0</v>
      </c>
      <c r="P20" s="143">
        <v>0</v>
      </c>
      <c r="Q20" s="143">
        <v>0</v>
      </c>
      <c r="R20" s="143">
        <v>0</v>
      </c>
      <c r="S20" s="143">
        <v>0</v>
      </c>
      <c r="T20" s="143">
        <v>0</v>
      </c>
      <c r="U20" s="143">
        <v>0</v>
      </c>
      <c r="V20" s="143">
        <v>0</v>
      </c>
      <c r="W20" s="143">
        <v>0</v>
      </c>
      <c r="X20" s="143">
        <v>0</v>
      </c>
      <c r="Y20" s="143">
        <v>0</v>
      </c>
      <c r="Z20" s="143">
        <v>0</v>
      </c>
      <c r="AA20" s="143">
        <v>0</v>
      </c>
      <c r="AB20" s="143">
        <v>0</v>
      </c>
    </row>
    <row r="21" spans="1:28" ht="14.5" thickBot="1">
      <c r="A21" s="188" t="s">
        <v>921</v>
      </c>
      <c r="B21" s="144">
        <v>3.0000000000000001E-3</v>
      </c>
      <c r="C21" s="194">
        <f t="shared" si="1"/>
        <v>0.123</v>
      </c>
      <c r="D21" s="145">
        <v>3</v>
      </c>
      <c r="E21" s="146">
        <v>0</v>
      </c>
      <c r="F21" s="146">
        <v>0</v>
      </c>
      <c r="G21" s="146">
        <v>0</v>
      </c>
      <c r="H21" s="146">
        <v>0</v>
      </c>
      <c r="I21" s="146">
        <v>0</v>
      </c>
      <c r="J21" s="146">
        <v>0</v>
      </c>
      <c r="K21" s="146">
        <v>0</v>
      </c>
      <c r="L21" s="146">
        <v>0</v>
      </c>
      <c r="M21" s="146">
        <v>0</v>
      </c>
      <c r="N21" s="146">
        <v>0</v>
      </c>
      <c r="O21" s="146">
        <v>0</v>
      </c>
      <c r="P21" s="146">
        <v>0</v>
      </c>
      <c r="Q21" s="146">
        <v>0</v>
      </c>
      <c r="R21" s="146">
        <v>0</v>
      </c>
      <c r="S21" s="146">
        <v>0</v>
      </c>
      <c r="T21" s="146">
        <v>0</v>
      </c>
      <c r="U21" s="146">
        <v>0</v>
      </c>
      <c r="V21" s="146">
        <v>0</v>
      </c>
      <c r="W21" s="146">
        <v>0</v>
      </c>
      <c r="X21" s="146">
        <v>0</v>
      </c>
      <c r="Y21" s="146">
        <v>0</v>
      </c>
      <c r="Z21" s="146">
        <v>0</v>
      </c>
      <c r="AA21" s="146">
        <v>0</v>
      </c>
      <c r="AB21" s="146">
        <v>0</v>
      </c>
    </row>
    <row r="22" spans="1:28" ht="14.5" thickBot="1">
      <c r="A22" s="186"/>
      <c r="B22" s="133"/>
      <c r="C22" s="195"/>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row>
    <row r="23" spans="1:28" ht="14.5" thickBot="1">
      <c r="A23" s="185" t="s">
        <v>922</v>
      </c>
      <c r="B23" s="139"/>
      <c r="C23" s="193" t="s">
        <v>923</v>
      </c>
      <c r="D23" s="139"/>
      <c r="E23" s="139"/>
      <c r="F23" s="139"/>
      <c r="G23" s="139"/>
      <c r="H23" s="139"/>
      <c r="I23" s="139"/>
      <c r="J23" s="139"/>
      <c r="K23" s="139"/>
      <c r="L23" s="148"/>
      <c r="M23" s="148"/>
      <c r="N23" s="139"/>
      <c r="O23" s="139"/>
      <c r="P23" s="139"/>
      <c r="Q23" s="139"/>
      <c r="R23" s="139"/>
      <c r="S23" s="139"/>
      <c r="T23" s="139"/>
      <c r="U23" s="139"/>
      <c r="V23" s="139"/>
      <c r="W23" s="139"/>
      <c r="X23" s="139"/>
      <c r="Y23" s="139"/>
      <c r="Z23" s="139"/>
      <c r="AA23" s="139"/>
      <c r="AB23" s="139"/>
    </row>
    <row r="24" spans="1:28" ht="14.5" thickBot="1">
      <c r="A24" s="187" t="s">
        <v>924</v>
      </c>
      <c r="B24" s="141" t="s">
        <v>925</v>
      </c>
      <c r="C24" s="194">
        <v>1</v>
      </c>
      <c r="D24" s="149" t="s">
        <v>967</v>
      </c>
      <c r="E24" s="143">
        <v>0</v>
      </c>
      <c r="F24" s="143">
        <v>0</v>
      </c>
      <c r="G24" s="143">
        <v>0</v>
      </c>
      <c r="H24" s="143">
        <v>0</v>
      </c>
      <c r="I24" s="143">
        <v>0</v>
      </c>
      <c r="J24" s="143">
        <v>0</v>
      </c>
      <c r="K24" s="143">
        <v>0</v>
      </c>
      <c r="L24" s="143">
        <v>0</v>
      </c>
      <c r="M24" s="143">
        <v>0</v>
      </c>
      <c r="N24" s="143">
        <v>0</v>
      </c>
      <c r="O24" s="143">
        <v>0</v>
      </c>
      <c r="P24" s="143">
        <v>0</v>
      </c>
      <c r="Q24" s="143">
        <v>0</v>
      </c>
      <c r="R24" s="143">
        <v>0</v>
      </c>
      <c r="S24" s="143">
        <v>0</v>
      </c>
      <c r="T24" s="143">
        <v>0</v>
      </c>
      <c r="U24" s="143">
        <v>0</v>
      </c>
      <c r="V24" s="143">
        <v>0</v>
      </c>
      <c r="W24" s="143">
        <v>0</v>
      </c>
      <c r="X24" s="143">
        <v>0</v>
      </c>
      <c r="Y24" s="143">
        <v>0</v>
      </c>
      <c r="Z24" s="143">
        <v>0</v>
      </c>
      <c r="AA24" s="143">
        <v>0</v>
      </c>
      <c r="AB24" s="143">
        <v>0</v>
      </c>
    </row>
    <row r="25" spans="1:28" ht="14.5" thickBot="1">
      <c r="A25" s="187" t="s">
        <v>926</v>
      </c>
      <c r="B25" s="141" t="s">
        <v>925</v>
      </c>
      <c r="C25" s="194">
        <v>1</v>
      </c>
      <c r="D25" s="149" t="s">
        <v>967</v>
      </c>
      <c r="E25" s="143">
        <v>0</v>
      </c>
      <c r="F25" s="143">
        <v>0</v>
      </c>
      <c r="G25" s="143">
        <v>0</v>
      </c>
      <c r="H25" s="143">
        <v>0</v>
      </c>
      <c r="I25" s="143">
        <v>0</v>
      </c>
      <c r="J25" s="143">
        <v>0</v>
      </c>
      <c r="K25" s="143">
        <v>0</v>
      </c>
      <c r="L25" s="143">
        <v>0</v>
      </c>
      <c r="M25" s="143">
        <v>0</v>
      </c>
      <c r="N25" s="143">
        <v>0</v>
      </c>
      <c r="O25" s="143">
        <v>0</v>
      </c>
      <c r="P25" s="143">
        <v>0</v>
      </c>
      <c r="Q25" s="143">
        <v>0</v>
      </c>
      <c r="R25" s="143">
        <v>0</v>
      </c>
      <c r="S25" s="143">
        <v>0</v>
      </c>
      <c r="T25" s="143">
        <v>0</v>
      </c>
      <c r="U25" s="143">
        <v>0</v>
      </c>
      <c r="V25" s="143">
        <v>0</v>
      </c>
      <c r="W25" s="143">
        <v>0</v>
      </c>
      <c r="X25" s="143">
        <v>0</v>
      </c>
      <c r="Y25" s="143">
        <v>0</v>
      </c>
      <c r="Z25" s="143">
        <v>0</v>
      </c>
      <c r="AA25" s="143">
        <v>0</v>
      </c>
      <c r="AB25" s="143">
        <v>0</v>
      </c>
    </row>
    <row r="26" spans="1:28" ht="14.5" thickBot="1">
      <c r="A26" s="188" t="s">
        <v>927</v>
      </c>
      <c r="B26" s="147" t="s">
        <v>925</v>
      </c>
      <c r="C26" s="196">
        <v>1</v>
      </c>
      <c r="D26" s="150" t="s">
        <v>967</v>
      </c>
      <c r="E26" s="146">
        <v>0</v>
      </c>
      <c r="F26" s="146">
        <v>0</v>
      </c>
      <c r="G26" s="146">
        <v>0</v>
      </c>
      <c r="H26" s="146">
        <v>0</v>
      </c>
      <c r="I26" s="146">
        <v>0</v>
      </c>
      <c r="J26" s="146">
        <v>0</v>
      </c>
      <c r="K26" s="146">
        <v>0</v>
      </c>
      <c r="L26" s="146">
        <v>0</v>
      </c>
      <c r="M26" s="146">
        <v>0</v>
      </c>
      <c r="N26" s="146">
        <v>0</v>
      </c>
      <c r="O26" s="146">
        <v>0</v>
      </c>
      <c r="P26" s="146">
        <v>0</v>
      </c>
      <c r="Q26" s="146">
        <v>0</v>
      </c>
      <c r="R26" s="146">
        <v>0</v>
      </c>
      <c r="S26" s="146">
        <v>0</v>
      </c>
      <c r="T26" s="146">
        <v>0</v>
      </c>
      <c r="U26" s="146">
        <v>0</v>
      </c>
      <c r="V26" s="146">
        <v>0</v>
      </c>
      <c r="W26" s="146">
        <v>0</v>
      </c>
      <c r="X26" s="146">
        <v>0</v>
      </c>
      <c r="Y26" s="146">
        <v>0</v>
      </c>
      <c r="Z26" s="146">
        <v>0</v>
      </c>
      <c r="AA26" s="146">
        <v>0</v>
      </c>
      <c r="AB26" s="146">
        <v>0</v>
      </c>
    </row>
    <row r="27" spans="1:28" ht="14.5" thickBot="1">
      <c r="A27" s="186"/>
      <c r="B27" s="133"/>
      <c r="C27" s="195"/>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row>
    <row r="28" spans="1:28" ht="14.5" thickBot="1">
      <c r="A28" s="185" t="s">
        <v>928</v>
      </c>
      <c r="B28" s="139"/>
      <c r="C28" s="193" t="s">
        <v>929</v>
      </c>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39"/>
      <c r="AB28" s="139"/>
    </row>
    <row r="29" spans="1:28" ht="14.5" thickBot="1">
      <c r="A29" s="187" t="s">
        <v>930</v>
      </c>
      <c r="B29" s="140">
        <v>0.5</v>
      </c>
      <c r="C29" s="194">
        <f>C$2*B29</f>
        <v>20.5</v>
      </c>
      <c r="D29" s="142" t="s">
        <v>967</v>
      </c>
      <c r="E29" s="143">
        <v>0</v>
      </c>
      <c r="F29" s="143">
        <v>0</v>
      </c>
      <c r="G29" s="143">
        <v>0</v>
      </c>
      <c r="H29" s="143">
        <v>0</v>
      </c>
      <c r="I29" s="143">
        <v>0</v>
      </c>
      <c r="J29" s="143">
        <v>0</v>
      </c>
      <c r="K29" s="143">
        <v>0</v>
      </c>
      <c r="L29" s="143">
        <v>0</v>
      </c>
      <c r="M29" s="143">
        <v>0</v>
      </c>
      <c r="N29" s="143">
        <v>0</v>
      </c>
      <c r="O29" s="143">
        <v>0</v>
      </c>
      <c r="P29" s="143">
        <v>0</v>
      </c>
      <c r="Q29" s="143">
        <v>0</v>
      </c>
      <c r="R29" s="143">
        <v>0</v>
      </c>
      <c r="S29" s="143">
        <v>0</v>
      </c>
      <c r="T29" s="143">
        <v>0</v>
      </c>
      <c r="U29" s="143">
        <v>0</v>
      </c>
      <c r="V29" s="143">
        <v>0</v>
      </c>
      <c r="W29" s="143">
        <v>0</v>
      </c>
      <c r="X29" s="143">
        <v>0</v>
      </c>
      <c r="Y29" s="143">
        <v>0</v>
      </c>
      <c r="Z29" s="143">
        <v>0</v>
      </c>
      <c r="AA29" s="143">
        <v>0</v>
      </c>
      <c r="AB29" s="143">
        <v>0</v>
      </c>
    </row>
    <row r="30" spans="1:28" ht="14.5" thickBot="1">
      <c r="A30" s="187" t="s">
        <v>931</v>
      </c>
      <c r="B30" s="140">
        <v>0.5</v>
      </c>
      <c r="C30" s="194">
        <f t="shared" ref="C30:C36" si="2">C$2*B30</f>
        <v>20.5</v>
      </c>
      <c r="D30" s="142" t="s">
        <v>967</v>
      </c>
      <c r="E30" s="143">
        <v>0</v>
      </c>
      <c r="F30" s="143">
        <v>0</v>
      </c>
      <c r="G30" s="143">
        <v>0</v>
      </c>
      <c r="H30" s="143">
        <v>0</v>
      </c>
      <c r="I30" s="143">
        <v>0</v>
      </c>
      <c r="J30" s="143">
        <v>0</v>
      </c>
      <c r="K30" s="143">
        <v>0</v>
      </c>
      <c r="L30" s="143">
        <v>0</v>
      </c>
      <c r="M30" s="143">
        <v>0</v>
      </c>
      <c r="N30" s="143">
        <v>0</v>
      </c>
      <c r="O30" s="143">
        <v>0</v>
      </c>
      <c r="P30" s="143">
        <v>0</v>
      </c>
      <c r="Q30" s="143">
        <v>0</v>
      </c>
      <c r="R30" s="143">
        <v>0</v>
      </c>
      <c r="S30" s="143">
        <v>0</v>
      </c>
      <c r="T30" s="143">
        <v>0</v>
      </c>
      <c r="U30" s="143">
        <v>0</v>
      </c>
      <c r="V30" s="143">
        <v>0</v>
      </c>
      <c r="W30" s="143">
        <v>0</v>
      </c>
      <c r="X30" s="143">
        <v>0</v>
      </c>
      <c r="Y30" s="143">
        <v>0</v>
      </c>
      <c r="Z30" s="143">
        <v>0</v>
      </c>
      <c r="AA30" s="143">
        <v>0</v>
      </c>
      <c r="AB30" s="143">
        <v>0</v>
      </c>
    </row>
    <row r="31" spans="1:28" ht="14.5" thickBot="1">
      <c r="A31" s="187" t="s">
        <v>932</v>
      </c>
      <c r="B31" s="140">
        <v>0.2</v>
      </c>
      <c r="C31" s="194">
        <f t="shared" si="2"/>
        <v>8.2000000000000011</v>
      </c>
      <c r="D31" s="142" t="s">
        <v>967</v>
      </c>
      <c r="E31" s="143">
        <v>0</v>
      </c>
      <c r="F31" s="143">
        <v>0</v>
      </c>
      <c r="G31" s="143">
        <v>0</v>
      </c>
      <c r="H31" s="143">
        <v>0</v>
      </c>
      <c r="I31" s="143">
        <v>0</v>
      </c>
      <c r="J31" s="143">
        <v>0</v>
      </c>
      <c r="K31" s="143">
        <v>0</v>
      </c>
      <c r="L31" s="143">
        <v>0</v>
      </c>
      <c r="M31" s="143">
        <v>0</v>
      </c>
      <c r="N31" s="143">
        <v>0</v>
      </c>
      <c r="O31" s="143">
        <v>0</v>
      </c>
      <c r="P31" s="143">
        <v>0</v>
      </c>
      <c r="Q31" s="143">
        <v>0</v>
      </c>
      <c r="R31" s="143">
        <v>0</v>
      </c>
      <c r="S31" s="143">
        <v>0</v>
      </c>
      <c r="T31" s="143">
        <v>0</v>
      </c>
      <c r="U31" s="143">
        <v>0</v>
      </c>
      <c r="V31" s="143">
        <v>0</v>
      </c>
      <c r="W31" s="143">
        <v>0</v>
      </c>
      <c r="X31" s="143">
        <v>0</v>
      </c>
      <c r="Y31" s="143">
        <v>0</v>
      </c>
      <c r="Z31" s="143">
        <v>0</v>
      </c>
      <c r="AA31" s="143">
        <v>0</v>
      </c>
      <c r="AB31" s="143">
        <v>0</v>
      </c>
    </row>
    <row r="32" spans="1:28" ht="14.5" thickBot="1">
      <c r="A32" s="187" t="s">
        <v>933</v>
      </c>
      <c r="B32" s="140">
        <v>0.2</v>
      </c>
      <c r="C32" s="194">
        <f t="shared" si="2"/>
        <v>8.2000000000000011</v>
      </c>
      <c r="D32" s="142" t="s">
        <v>967</v>
      </c>
      <c r="E32" s="143">
        <v>0</v>
      </c>
      <c r="F32" s="143">
        <v>0</v>
      </c>
      <c r="G32" s="143">
        <v>0</v>
      </c>
      <c r="H32" s="143">
        <v>0</v>
      </c>
      <c r="I32" s="143">
        <v>0</v>
      </c>
      <c r="J32" s="143">
        <v>0</v>
      </c>
      <c r="K32" s="143">
        <v>0</v>
      </c>
      <c r="L32" s="143">
        <v>0</v>
      </c>
      <c r="M32" s="143">
        <v>0</v>
      </c>
      <c r="N32" s="143">
        <v>0</v>
      </c>
      <c r="O32" s="143">
        <v>0</v>
      </c>
      <c r="P32" s="143">
        <v>0</v>
      </c>
      <c r="Q32" s="143">
        <v>0</v>
      </c>
      <c r="R32" s="143">
        <v>0</v>
      </c>
      <c r="S32" s="143">
        <v>0</v>
      </c>
      <c r="T32" s="143">
        <v>0</v>
      </c>
      <c r="U32" s="143">
        <v>0</v>
      </c>
      <c r="V32" s="143">
        <v>0</v>
      </c>
      <c r="W32" s="143">
        <v>0</v>
      </c>
      <c r="X32" s="143">
        <v>0</v>
      </c>
      <c r="Y32" s="143">
        <v>0</v>
      </c>
      <c r="Z32" s="143">
        <v>0</v>
      </c>
      <c r="AA32" s="143">
        <v>0</v>
      </c>
      <c r="AB32" s="143">
        <v>0</v>
      </c>
    </row>
    <row r="33" spans="1:28" ht="14.5" thickBot="1">
      <c r="A33" s="187" t="s">
        <v>934</v>
      </c>
      <c r="B33" s="140">
        <v>0.2</v>
      </c>
      <c r="C33" s="194">
        <f t="shared" si="2"/>
        <v>8.2000000000000011</v>
      </c>
      <c r="D33" s="142" t="s">
        <v>967</v>
      </c>
      <c r="E33" s="143">
        <v>0</v>
      </c>
      <c r="F33" s="143">
        <v>0</v>
      </c>
      <c r="G33" s="143">
        <v>0</v>
      </c>
      <c r="H33" s="143">
        <v>0</v>
      </c>
      <c r="I33" s="143">
        <v>0</v>
      </c>
      <c r="J33" s="143">
        <v>0</v>
      </c>
      <c r="K33" s="143">
        <v>0</v>
      </c>
      <c r="L33" s="143">
        <v>0</v>
      </c>
      <c r="M33" s="143">
        <v>0</v>
      </c>
      <c r="N33" s="143">
        <v>0</v>
      </c>
      <c r="O33" s="143">
        <v>0</v>
      </c>
      <c r="P33" s="143">
        <v>0</v>
      </c>
      <c r="Q33" s="143">
        <v>0</v>
      </c>
      <c r="R33" s="143">
        <v>0</v>
      </c>
      <c r="S33" s="143">
        <v>0</v>
      </c>
      <c r="T33" s="143">
        <v>0</v>
      </c>
      <c r="U33" s="143">
        <v>0</v>
      </c>
      <c r="V33" s="143">
        <v>0</v>
      </c>
      <c r="W33" s="143">
        <v>0</v>
      </c>
      <c r="X33" s="143">
        <v>0</v>
      </c>
      <c r="Y33" s="143">
        <v>0</v>
      </c>
      <c r="Z33" s="143">
        <v>0</v>
      </c>
      <c r="AA33" s="143">
        <v>0</v>
      </c>
      <c r="AB33" s="143">
        <v>0</v>
      </c>
    </row>
    <row r="34" spans="1:28" ht="14.5" thickBot="1">
      <c r="A34" s="184" t="s">
        <v>935</v>
      </c>
      <c r="B34" s="140">
        <v>0.2</v>
      </c>
      <c r="C34" s="194">
        <f t="shared" si="2"/>
        <v>8.2000000000000011</v>
      </c>
      <c r="D34" s="142" t="s">
        <v>967</v>
      </c>
      <c r="E34" s="143">
        <v>0</v>
      </c>
      <c r="F34" s="143">
        <v>0</v>
      </c>
      <c r="G34" s="143">
        <v>0</v>
      </c>
      <c r="H34" s="143">
        <v>0</v>
      </c>
      <c r="I34" s="143">
        <v>0</v>
      </c>
      <c r="J34" s="143">
        <v>0</v>
      </c>
      <c r="K34" s="143">
        <v>0</v>
      </c>
      <c r="L34" s="143">
        <v>0</v>
      </c>
      <c r="M34" s="143">
        <v>0</v>
      </c>
      <c r="N34" s="143">
        <v>0</v>
      </c>
      <c r="O34" s="143">
        <v>0</v>
      </c>
      <c r="P34" s="143">
        <v>0</v>
      </c>
      <c r="Q34" s="143">
        <v>0</v>
      </c>
      <c r="R34" s="143">
        <v>0</v>
      </c>
      <c r="S34" s="143">
        <v>0</v>
      </c>
      <c r="T34" s="143">
        <v>0</v>
      </c>
      <c r="U34" s="143">
        <v>0</v>
      </c>
      <c r="V34" s="143">
        <v>0</v>
      </c>
      <c r="W34" s="143">
        <v>0</v>
      </c>
      <c r="X34" s="143">
        <v>0</v>
      </c>
      <c r="Y34" s="143">
        <v>0</v>
      </c>
      <c r="Z34" s="143">
        <v>0</v>
      </c>
      <c r="AA34" s="143">
        <v>0</v>
      </c>
      <c r="AB34" s="143">
        <v>0</v>
      </c>
    </row>
    <row r="35" spans="1:28" ht="14.5" thickBot="1">
      <c r="A35" s="187" t="s">
        <v>936</v>
      </c>
      <c r="B35" s="140">
        <v>0.2</v>
      </c>
      <c r="C35" s="194">
        <f t="shared" si="2"/>
        <v>8.2000000000000011</v>
      </c>
      <c r="D35" s="142" t="s">
        <v>967</v>
      </c>
      <c r="E35" s="143">
        <v>0</v>
      </c>
      <c r="F35" s="143">
        <v>0</v>
      </c>
      <c r="G35" s="143">
        <v>0</v>
      </c>
      <c r="H35" s="143">
        <v>0</v>
      </c>
      <c r="I35" s="143">
        <v>0</v>
      </c>
      <c r="J35" s="143">
        <v>0</v>
      </c>
      <c r="K35" s="143">
        <v>0</v>
      </c>
      <c r="L35" s="143">
        <v>0</v>
      </c>
      <c r="M35" s="143">
        <v>0</v>
      </c>
      <c r="N35" s="143">
        <v>0</v>
      </c>
      <c r="O35" s="143">
        <v>0</v>
      </c>
      <c r="P35" s="143">
        <v>0</v>
      </c>
      <c r="Q35" s="143">
        <v>0</v>
      </c>
      <c r="R35" s="143">
        <v>0</v>
      </c>
      <c r="S35" s="143">
        <v>0</v>
      </c>
      <c r="T35" s="143">
        <v>0</v>
      </c>
      <c r="U35" s="143">
        <v>0</v>
      </c>
      <c r="V35" s="143">
        <v>0</v>
      </c>
      <c r="W35" s="143">
        <v>0</v>
      </c>
      <c r="X35" s="143">
        <v>0</v>
      </c>
      <c r="Y35" s="143">
        <v>0</v>
      </c>
      <c r="Z35" s="143">
        <v>0</v>
      </c>
      <c r="AA35" s="143">
        <v>0</v>
      </c>
      <c r="AB35" s="143">
        <v>0</v>
      </c>
    </row>
    <row r="36" spans="1:28" ht="14.5" thickBot="1">
      <c r="A36" s="187" t="s">
        <v>937</v>
      </c>
      <c r="B36" s="140">
        <v>0.1</v>
      </c>
      <c r="C36" s="194">
        <f t="shared" si="2"/>
        <v>4.1000000000000005</v>
      </c>
      <c r="D36" s="142" t="s">
        <v>967</v>
      </c>
      <c r="E36" s="143">
        <v>0</v>
      </c>
      <c r="F36" s="143">
        <v>0</v>
      </c>
      <c r="G36" s="143">
        <v>0</v>
      </c>
      <c r="H36" s="143">
        <v>0</v>
      </c>
      <c r="I36" s="143">
        <v>0</v>
      </c>
      <c r="J36" s="143">
        <v>0</v>
      </c>
      <c r="K36" s="143">
        <v>0</v>
      </c>
      <c r="L36" s="143">
        <v>0</v>
      </c>
      <c r="M36" s="143">
        <v>0</v>
      </c>
      <c r="N36" s="143">
        <v>0</v>
      </c>
      <c r="O36" s="143">
        <v>0</v>
      </c>
      <c r="P36" s="143">
        <v>0</v>
      </c>
      <c r="Q36" s="143">
        <v>0</v>
      </c>
      <c r="R36" s="143">
        <v>0</v>
      </c>
      <c r="S36" s="143">
        <v>0</v>
      </c>
      <c r="T36" s="143">
        <v>0</v>
      </c>
      <c r="U36" s="143">
        <v>0</v>
      </c>
      <c r="V36" s="143">
        <v>0</v>
      </c>
      <c r="W36" s="143">
        <v>0</v>
      </c>
      <c r="X36" s="143">
        <v>0</v>
      </c>
      <c r="Y36" s="143">
        <v>0</v>
      </c>
      <c r="Z36" s="143">
        <v>0</v>
      </c>
      <c r="AA36" s="143">
        <v>0</v>
      </c>
      <c r="AB36" s="143">
        <v>0</v>
      </c>
    </row>
    <row r="37" spans="1:28" ht="14.5" thickBot="1">
      <c r="A37" s="187" t="s">
        <v>938</v>
      </c>
      <c r="B37" s="141" t="s">
        <v>925</v>
      </c>
      <c r="C37" s="197">
        <v>1</v>
      </c>
      <c r="D37" s="149" t="s">
        <v>967</v>
      </c>
      <c r="E37" s="143">
        <v>0</v>
      </c>
      <c r="F37" s="143">
        <v>0</v>
      </c>
      <c r="G37" s="143">
        <v>0</v>
      </c>
      <c r="H37" s="143">
        <v>0</v>
      </c>
      <c r="I37" s="143">
        <v>0</v>
      </c>
      <c r="J37" s="143">
        <v>0</v>
      </c>
      <c r="K37" s="143">
        <v>0</v>
      </c>
      <c r="L37" s="143">
        <v>0</v>
      </c>
      <c r="M37" s="143">
        <v>0</v>
      </c>
      <c r="N37" s="143">
        <v>0</v>
      </c>
      <c r="O37" s="143">
        <v>0</v>
      </c>
      <c r="P37" s="143">
        <v>0</v>
      </c>
      <c r="Q37" s="143">
        <v>0</v>
      </c>
      <c r="R37" s="143">
        <v>0</v>
      </c>
      <c r="S37" s="143">
        <v>0</v>
      </c>
      <c r="T37" s="143">
        <v>0</v>
      </c>
      <c r="U37" s="143">
        <v>0</v>
      </c>
      <c r="V37" s="143">
        <v>0</v>
      </c>
      <c r="W37" s="143">
        <v>0</v>
      </c>
      <c r="X37" s="143">
        <v>0</v>
      </c>
      <c r="Y37" s="143">
        <v>0</v>
      </c>
      <c r="Z37" s="143">
        <v>0</v>
      </c>
      <c r="AA37" s="143">
        <v>0</v>
      </c>
      <c r="AB37" s="143">
        <v>0</v>
      </c>
    </row>
    <row r="38" spans="1:28" ht="14.5" thickBot="1">
      <c r="A38" s="187" t="s">
        <v>939</v>
      </c>
      <c r="B38" s="141" t="s">
        <v>925</v>
      </c>
      <c r="C38" s="197">
        <v>1</v>
      </c>
      <c r="D38" s="149" t="s">
        <v>967</v>
      </c>
      <c r="E38" s="143">
        <v>0</v>
      </c>
      <c r="F38" s="143">
        <v>0</v>
      </c>
      <c r="G38" s="143">
        <v>0</v>
      </c>
      <c r="H38" s="143">
        <v>0</v>
      </c>
      <c r="I38" s="143">
        <v>0</v>
      </c>
      <c r="J38" s="143">
        <v>0</v>
      </c>
      <c r="K38" s="143">
        <v>0</v>
      </c>
      <c r="L38" s="143">
        <v>0</v>
      </c>
      <c r="M38" s="143">
        <v>0</v>
      </c>
      <c r="N38" s="143">
        <v>0</v>
      </c>
      <c r="O38" s="143">
        <v>0</v>
      </c>
      <c r="P38" s="143">
        <v>0</v>
      </c>
      <c r="Q38" s="143">
        <v>0</v>
      </c>
      <c r="R38" s="143">
        <v>0</v>
      </c>
      <c r="S38" s="143">
        <v>0</v>
      </c>
      <c r="T38" s="143">
        <v>0</v>
      </c>
      <c r="U38" s="143">
        <v>0</v>
      </c>
      <c r="V38" s="143">
        <v>0</v>
      </c>
      <c r="W38" s="143">
        <v>0</v>
      </c>
      <c r="X38" s="143">
        <v>0</v>
      </c>
      <c r="Y38" s="143">
        <v>0</v>
      </c>
      <c r="Z38" s="143">
        <v>0</v>
      </c>
      <c r="AA38" s="143">
        <v>0</v>
      </c>
      <c r="AB38" s="143">
        <v>0</v>
      </c>
    </row>
    <row r="39" spans="1:28" ht="14.5" thickBot="1">
      <c r="A39" s="188" t="s">
        <v>940</v>
      </c>
      <c r="B39" s="147" t="s">
        <v>925</v>
      </c>
      <c r="C39" s="198">
        <v>1</v>
      </c>
      <c r="D39" s="150" t="s">
        <v>967</v>
      </c>
      <c r="E39" s="146">
        <v>0</v>
      </c>
      <c r="F39" s="146">
        <v>0</v>
      </c>
      <c r="G39" s="146">
        <v>0</v>
      </c>
      <c r="H39" s="146">
        <v>0</v>
      </c>
      <c r="I39" s="146">
        <v>0</v>
      </c>
      <c r="J39" s="146">
        <v>0</v>
      </c>
      <c r="K39" s="146">
        <v>0</v>
      </c>
      <c r="L39" s="146">
        <v>0</v>
      </c>
      <c r="M39" s="146">
        <v>0</v>
      </c>
      <c r="N39" s="146">
        <v>0</v>
      </c>
      <c r="O39" s="146">
        <v>0</v>
      </c>
      <c r="P39" s="146">
        <v>0</v>
      </c>
      <c r="Q39" s="146">
        <v>0</v>
      </c>
      <c r="R39" s="146">
        <v>0</v>
      </c>
      <c r="S39" s="146">
        <v>0</v>
      </c>
      <c r="T39" s="146">
        <v>0</v>
      </c>
      <c r="U39" s="146">
        <v>0</v>
      </c>
      <c r="V39" s="146">
        <v>0</v>
      </c>
      <c r="W39" s="146">
        <v>0</v>
      </c>
      <c r="X39" s="146">
        <v>0</v>
      </c>
      <c r="Y39" s="146">
        <v>0</v>
      </c>
      <c r="Z39" s="146">
        <v>0</v>
      </c>
      <c r="AA39" s="146">
        <v>0</v>
      </c>
      <c r="AB39" s="146">
        <v>0</v>
      </c>
    </row>
    <row r="40" spans="1:28" ht="14.5" thickBot="1">
      <c r="A40" s="186"/>
      <c r="B40" s="133"/>
      <c r="C40" s="195"/>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row>
    <row r="41" spans="1:28" ht="16" thickBot="1">
      <c r="A41" s="158" t="s">
        <v>941</v>
      </c>
      <c r="B41" s="159"/>
      <c r="C41" s="159"/>
      <c r="D41" s="159"/>
      <c r="E41" s="159"/>
      <c r="F41" s="159"/>
      <c r="G41" s="159"/>
      <c r="H41" s="159"/>
      <c r="I41" s="159"/>
      <c r="J41" s="159"/>
      <c r="K41" s="159"/>
      <c r="L41" s="159"/>
      <c r="M41" s="160"/>
      <c r="N41" s="133"/>
      <c r="O41" s="133"/>
      <c r="P41" s="133"/>
      <c r="Q41" s="133"/>
      <c r="R41" s="133"/>
      <c r="S41" s="133"/>
      <c r="T41" s="133"/>
      <c r="U41" s="133"/>
      <c r="V41" s="133"/>
      <c r="W41" s="133"/>
      <c r="X41" s="133"/>
      <c r="Y41" s="133"/>
      <c r="Z41" s="133"/>
      <c r="AA41" s="133"/>
      <c r="AB41" s="133"/>
    </row>
    <row r="42" spans="1:28" ht="14.5" thickBot="1">
      <c r="A42" s="161" t="s">
        <v>942</v>
      </c>
      <c r="B42" s="162"/>
      <c r="C42" s="162"/>
      <c r="D42" s="162"/>
      <c r="E42" s="162"/>
      <c r="F42" s="162"/>
      <c r="G42" s="162"/>
      <c r="H42" s="162"/>
      <c r="I42" s="162"/>
      <c r="J42" s="162"/>
      <c r="K42" s="162"/>
      <c r="L42" s="162"/>
      <c r="M42" s="162"/>
      <c r="N42" s="162"/>
      <c r="O42" s="163"/>
      <c r="P42" s="133"/>
      <c r="Q42" s="133"/>
      <c r="R42" s="133"/>
      <c r="S42" s="133"/>
      <c r="T42" s="133"/>
      <c r="U42" s="133"/>
      <c r="V42" s="133"/>
      <c r="W42" s="133"/>
      <c r="X42" s="133"/>
      <c r="Y42" s="133"/>
      <c r="Z42" s="133"/>
      <c r="AA42" s="133"/>
      <c r="AB42" s="133"/>
    </row>
    <row r="43" spans="1:28" ht="14.5" thickBot="1">
      <c r="A43" s="164"/>
      <c r="B43" s="165"/>
      <c r="C43" s="165"/>
      <c r="D43" s="165"/>
      <c r="E43" s="165"/>
      <c r="F43" s="165"/>
      <c r="G43" s="165"/>
      <c r="H43" s="165"/>
      <c r="I43" s="165"/>
      <c r="J43" s="165"/>
      <c r="K43" s="165"/>
      <c r="L43" s="165"/>
      <c r="M43" s="165"/>
      <c r="N43" s="165"/>
      <c r="O43" s="166"/>
      <c r="P43" s="133"/>
      <c r="Q43" s="133"/>
      <c r="R43" s="133"/>
      <c r="S43" s="133"/>
      <c r="T43" s="133"/>
      <c r="U43" s="133"/>
      <c r="V43" s="133"/>
      <c r="W43" s="133"/>
      <c r="X43" s="133"/>
      <c r="Y43" s="133"/>
      <c r="Z43" s="133"/>
      <c r="AA43" s="133"/>
      <c r="AB43" s="133"/>
    </row>
    <row r="44" spans="1:28" ht="14.5" thickBot="1">
      <c r="A44" s="164"/>
      <c r="B44" s="165"/>
      <c r="C44" s="165"/>
      <c r="D44" s="165"/>
      <c r="E44" s="165"/>
      <c r="F44" s="165"/>
      <c r="G44" s="165"/>
      <c r="H44" s="165"/>
      <c r="I44" s="165"/>
      <c r="J44" s="165"/>
      <c r="K44" s="165"/>
      <c r="L44" s="165"/>
      <c r="M44" s="165"/>
      <c r="N44" s="165"/>
      <c r="O44" s="166"/>
      <c r="P44" s="133"/>
      <c r="Q44" s="133"/>
      <c r="R44" s="133"/>
      <c r="S44" s="133"/>
      <c r="T44" s="133"/>
      <c r="U44" s="133"/>
      <c r="V44" s="133"/>
      <c r="W44" s="133"/>
      <c r="X44" s="133"/>
      <c r="Y44" s="133"/>
      <c r="Z44" s="133"/>
      <c r="AA44" s="133"/>
      <c r="AB44" s="133"/>
    </row>
    <row r="45" spans="1:28" ht="14.5" thickBot="1">
      <c r="A45" s="167"/>
      <c r="B45" s="168"/>
      <c r="C45" s="168"/>
      <c r="D45" s="168"/>
      <c r="E45" s="168"/>
      <c r="F45" s="168"/>
      <c r="G45" s="168"/>
      <c r="H45" s="168"/>
      <c r="I45" s="168"/>
      <c r="J45" s="168"/>
      <c r="K45" s="168"/>
      <c r="L45" s="168"/>
      <c r="M45" s="168"/>
      <c r="N45" s="168"/>
      <c r="O45" s="169"/>
      <c r="P45" s="133"/>
      <c r="Q45" s="133"/>
      <c r="R45" s="133"/>
      <c r="S45" s="133"/>
      <c r="T45" s="133"/>
      <c r="U45" s="133"/>
      <c r="V45" s="133"/>
      <c r="W45" s="133"/>
      <c r="X45" s="133"/>
      <c r="Y45" s="133"/>
      <c r="Z45" s="133"/>
      <c r="AA45" s="133"/>
      <c r="AB45" s="133"/>
    </row>
    <row r="46" spans="1:28" ht="14.5" thickBot="1">
      <c r="A46" s="189"/>
      <c r="B46" s="151"/>
      <c r="C46" s="199"/>
      <c r="D46" s="151"/>
      <c r="E46" s="151"/>
      <c r="F46" s="151"/>
      <c r="G46" s="151"/>
      <c r="H46" s="151"/>
      <c r="I46" s="151"/>
      <c r="J46" s="151"/>
      <c r="K46" s="151"/>
      <c r="L46" s="151"/>
      <c r="M46" s="151"/>
      <c r="N46" s="133"/>
      <c r="O46" s="133"/>
      <c r="P46" s="133"/>
      <c r="Q46" s="133"/>
      <c r="R46" s="133"/>
      <c r="S46" s="133"/>
      <c r="T46" s="133"/>
      <c r="U46" s="133"/>
      <c r="V46" s="133"/>
      <c r="W46" s="133"/>
      <c r="X46" s="133"/>
      <c r="Y46" s="133"/>
      <c r="Z46" s="133"/>
      <c r="AA46" s="133"/>
      <c r="AB46" s="133"/>
    </row>
    <row r="47" spans="1:28" ht="14.5" thickBot="1">
      <c r="A47" s="186"/>
      <c r="B47" s="133"/>
      <c r="C47" s="195"/>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row>
    <row r="48" spans="1:28" ht="16" thickBot="1">
      <c r="A48" s="158" t="s">
        <v>943</v>
      </c>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60"/>
    </row>
    <row r="49" spans="1:28">
      <c r="A49" s="170" t="s">
        <v>944</v>
      </c>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2"/>
    </row>
    <row r="50" spans="1:28">
      <c r="A50" s="173"/>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5"/>
    </row>
    <row r="51" spans="1:28">
      <c r="A51" s="173"/>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5"/>
    </row>
    <row r="52" spans="1:28" ht="14.5" thickBot="1">
      <c r="A52" s="176"/>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8"/>
    </row>
    <row r="53" spans="1:28" ht="14.5" thickBot="1">
      <c r="A53" s="186"/>
      <c r="B53" s="133"/>
      <c r="C53" s="195"/>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row>
    <row r="54" spans="1:28" ht="16" thickBot="1">
      <c r="A54" s="158" t="s">
        <v>945</v>
      </c>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60"/>
    </row>
    <row r="55" spans="1:28" ht="14.5" thickBot="1">
      <c r="A55" s="179" t="s">
        <v>946</v>
      </c>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1"/>
    </row>
    <row r="56" spans="1:28" ht="14.5" thickBot="1">
      <c r="A56" s="179" t="s">
        <v>947</v>
      </c>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1"/>
    </row>
    <row r="57" spans="1:28" ht="14.5" thickBot="1">
      <c r="A57" s="179" t="s">
        <v>948</v>
      </c>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c r="AA57" s="180"/>
      <c r="AB57" s="181"/>
    </row>
    <row r="58" spans="1:28" ht="14.5" thickBot="1">
      <c r="A58" s="186"/>
      <c r="B58" s="133"/>
      <c r="C58" s="195"/>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row>
    <row r="59" spans="1:28" ht="14.5" thickBot="1">
      <c r="A59" s="186"/>
      <c r="B59" s="133"/>
      <c r="C59" s="195"/>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row>
    <row r="60" spans="1:28" ht="16" thickBot="1">
      <c r="A60" s="158" t="s">
        <v>949</v>
      </c>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60"/>
    </row>
    <row r="61" spans="1:28" ht="14.5" thickBot="1">
      <c r="A61" s="179" t="s">
        <v>950</v>
      </c>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c r="AA61" s="180"/>
      <c r="AB61" s="181"/>
    </row>
    <row r="62" spans="1:28" ht="14.5" thickBot="1">
      <c r="A62" s="179" t="s">
        <v>951</v>
      </c>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c r="AA62" s="180"/>
      <c r="AB62" s="181"/>
    </row>
    <row r="63" spans="1:28" ht="14.5" thickBot="1">
      <c r="A63" s="179" t="s">
        <v>952</v>
      </c>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row>
    <row r="64" spans="1:28" ht="14.5" thickBot="1">
      <c r="A64" s="179" t="s">
        <v>953</v>
      </c>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1"/>
    </row>
    <row r="65" spans="1:28" ht="14.5" thickBot="1">
      <c r="A65" s="179" t="s">
        <v>954</v>
      </c>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1"/>
    </row>
    <row r="66" spans="1:28" ht="14.5" thickBot="1">
      <c r="A66" s="179" t="s">
        <v>955</v>
      </c>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1"/>
    </row>
    <row r="67" spans="1:28" ht="14.5" thickBot="1">
      <c r="A67" s="186"/>
      <c r="B67" s="133"/>
      <c r="C67" s="195"/>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row>
    <row r="68" spans="1:28" ht="14.5" thickBot="1">
      <c r="A68" s="186"/>
      <c r="B68" s="133"/>
      <c r="C68" s="195"/>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row>
    <row r="69" spans="1:28" ht="16" thickBot="1">
      <c r="A69" s="158" t="s">
        <v>956</v>
      </c>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60"/>
    </row>
    <row r="70" spans="1:28" ht="14.5" thickBot="1">
      <c r="A70" s="179" t="s">
        <v>957</v>
      </c>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1"/>
    </row>
    <row r="71" spans="1:28" ht="14.5" thickBot="1">
      <c r="A71" s="179" t="s">
        <v>958</v>
      </c>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1"/>
    </row>
    <row r="72" spans="1:28" ht="14.5" thickBot="1">
      <c r="A72" s="179" t="s">
        <v>959</v>
      </c>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1"/>
    </row>
    <row r="73" spans="1:28" ht="14.5" thickBot="1">
      <c r="A73" s="186"/>
      <c r="B73" s="133"/>
      <c r="C73" s="195"/>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row>
    <row r="74" spans="1:28" ht="16" thickBot="1">
      <c r="A74" s="158" t="s">
        <v>960</v>
      </c>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60"/>
    </row>
    <row r="75" spans="1:28" ht="14.5" thickBot="1">
      <c r="A75" s="179" t="s">
        <v>961</v>
      </c>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1"/>
    </row>
    <row r="76" spans="1:28" ht="14.5" thickBot="1">
      <c r="A76" s="186"/>
      <c r="B76" s="133"/>
      <c r="C76" s="195"/>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row>
    <row r="77" spans="1:28" ht="16" thickBot="1">
      <c r="A77" s="158" t="s">
        <v>962</v>
      </c>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60"/>
    </row>
    <row r="78" spans="1:28" ht="14.5" thickBot="1">
      <c r="A78" s="179" t="s">
        <v>963</v>
      </c>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c r="AA78" s="180"/>
      <c r="AB78" s="181"/>
    </row>
    <row r="79" spans="1:28" ht="14.5" thickBot="1">
      <c r="A79" s="179" t="s">
        <v>964</v>
      </c>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1"/>
    </row>
    <row r="80" spans="1:28" ht="14.5" thickBot="1">
      <c r="A80" s="179" t="s">
        <v>965</v>
      </c>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1"/>
    </row>
    <row r="81" spans="1:28" ht="14.5" thickBot="1">
      <c r="A81" s="186"/>
      <c r="B81" s="133"/>
      <c r="C81" s="195"/>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row>
    <row r="82" spans="1:28" ht="14.5" thickBot="1">
      <c r="A82" s="186"/>
      <c r="B82" s="133"/>
      <c r="C82" s="195"/>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row>
    <row r="83" spans="1:28" ht="14.5" thickBot="1">
      <c r="A83" s="186"/>
      <c r="B83" s="133"/>
      <c r="C83" s="195"/>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row>
    <row r="84" spans="1:28" ht="14.5" thickBot="1">
      <c r="A84" s="186"/>
      <c r="B84" s="133"/>
      <c r="C84" s="195"/>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row>
    <row r="85" spans="1:28" ht="14.5" thickBot="1">
      <c r="A85" s="186"/>
      <c r="B85" s="133"/>
      <c r="C85" s="195"/>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row>
    <row r="86" spans="1:28" ht="14.5" thickBot="1">
      <c r="A86" s="186"/>
      <c r="B86" s="133"/>
      <c r="C86" s="195"/>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row>
    <row r="87" spans="1:28" ht="14.5" thickBot="1">
      <c r="A87" s="186"/>
      <c r="B87" s="133"/>
      <c r="C87" s="195"/>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row>
    <row r="88" spans="1:28" ht="14.5" thickBot="1">
      <c r="A88" s="186"/>
      <c r="B88" s="133"/>
      <c r="C88" s="195"/>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row>
    <row r="89" spans="1:28" ht="14.5" thickBot="1">
      <c r="A89" s="186"/>
      <c r="B89" s="133"/>
      <c r="C89" s="195"/>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row>
    <row r="90" spans="1:28" ht="14.5" thickBot="1">
      <c r="A90" s="186"/>
      <c r="B90" s="133"/>
      <c r="C90" s="195"/>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row>
    <row r="91" spans="1:28" ht="14.5" thickBot="1">
      <c r="A91" s="186"/>
      <c r="B91" s="133"/>
      <c r="C91" s="195"/>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row>
    <row r="92" spans="1:28" ht="14.5" thickBot="1">
      <c r="A92" s="186"/>
      <c r="B92" s="133"/>
      <c r="C92" s="195"/>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row>
    <row r="93" spans="1:28" ht="14.5" thickBot="1">
      <c r="A93" s="186"/>
      <c r="B93" s="133"/>
      <c r="C93" s="195"/>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row>
    <row r="94" spans="1:28" ht="14.5" thickBot="1">
      <c r="A94" s="186"/>
      <c r="B94" s="133"/>
      <c r="C94" s="195"/>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row>
    <row r="95" spans="1:28" ht="14.5" thickBot="1">
      <c r="A95" s="186"/>
      <c r="B95" s="133"/>
      <c r="C95" s="195"/>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row>
    <row r="96" spans="1:28" ht="14.5" thickBot="1">
      <c r="A96" s="186"/>
      <c r="B96" s="133"/>
      <c r="C96" s="195"/>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row>
    <row r="97" spans="1:28" ht="14.5" thickBot="1">
      <c r="A97" s="186"/>
      <c r="B97" s="133"/>
      <c r="C97" s="195"/>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row>
    <row r="98" spans="1:28" ht="14.5" thickBot="1">
      <c r="A98" s="186"/>
      <c r="B98" s="133"/>
      <c r="C98" s="195"/>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row>
    <row r="99" spans="1:28" ht="14.5" thickBot="1">
      <c r="A99" s="186"/>
      <c r="B99" s="133"/>
      <c r="C99" s="195"/>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row>
    <row r="100" spans="1:28" ht="14.5" thickBot="1">
      <c r="A100" s="186"/>
      <c r="B100" s="133"/>
      <c r="C100" s="195"/>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row>
    <row r="101" spans="1:28" ht="14.5" thickBot="1">
      <c r="A101" s="186"/>
      <c r="B101" s="133"/>
      <c r="C101" s="195"/>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row>
    <row r="102" spans="1:28" ht="14.5" thickBot="1">
      <c r="A102" s="186"/>
      <c r="B102" s="133"/>
      <c r="C102" s="195"/>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row>
    <row r="103" spans="1:28" ht="14.5" thickBot="1">
      <c r="A103" s="186"/>
      <c r="B103" s="133"/>
      <c r="C103" s="195"/>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row>
    <row r="104" spans="1:28" ht="14.5" thickBot="1">
      <c r="A104" s="186"/>
      <c r="B104" s="133"/>
      <c r="C104" s="195"/>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row>
    <row r="105" spans="1:28" ht="14.5" thickBot="1">
      <c r="A105" s="186"/>
      <c r="B105" s="133"/>
      <c r="C105" s="195"/>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row>
    <row r="106" spans="1:28" ht="14.5" thickBot="1">
      <c r="A106" s="186"/>
      <c r="B106" s="133"/>
      <c r="C106" s="195"/>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row>
    <row r="107" spans="1:28" ht="14.5" thickBot="1">
      <c r="A107" s="186"/>
      <c r="B107" s="133"/>
      <c r="C107" s="195"/>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row>
    <row r="108" spans="1:28" ht="14.5" thickBot="1">
      <c r="A108" s="186"/>
      <c r="B108" s="133"/>
      <c r="C108" s="195"/>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row>
    <row r="109" spans="1:28" ht="14.5" thickBot="1">
      <c r="A109" s="186"/>
      <c r="B109" s="133"/>
      <c r="C109" s="195"/>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row>
    <row r="110" spans="1:28" ht="14.5" thickBot="1">
      <c r="A110" s="186"/>
      <c r="B110" s="133"/>
      <c r="C110" s="195"/>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row>
    <row r="111" spans="1:28" ht="14.5" thickBot="1">
      <c r="A111" s="186"/>
      <c r="B111" s="133"/>
      <c r="C111" s="195"/>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row>
    <row r="112" spans="1:28" ht="14.5" thickBot="1">
      <c r="A112" s="186"/>
      <c r="B112" s="133"/>
      <c r="C112" s="195"/>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row>
    <row r="113" spans="1:28" ht="14.5" thickBot="1">
      <c r="A113" s="186"/>
      <c r="B113" s="133"/>
      <c r="C113" s="195"/>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row>
    <row r="114" spans="1:28" ht="14.5" thickBot="1">
      <c r="A114" s="186"/>
      <c r="B114" s="133"/>
      <c r="C114" s="195"/>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row>
    <row r="115" spans="1:28" ht="14.5" thickBot="1">
      <c r="A115" s="186"/>
      <c r="B115" s="133"/>
      <c r="C115" s="195"/>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row>
    <row r="116" spans="1:28" ht="14.5" thickBot="1">
      <c r="A116" s="186"/>
      <c r="B116" s="133"/>
      <c r="C116" s="195"/>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row>
    <row r="117" spans="1:28" ht="14.5" thickBot="1">
      <c r="A117" s="186"/>
      <c r="B117" s="133"/>
      <c r="C117" s="195"/>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row>
    <row r="118" spans="1:28" ht="14.5" thickBot="1">
      <c r="A118" s="186"/>
      <c r="B118" s="133"/>
      <c r="C118" s="195"/>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row>
    <row r="119" spans="1:28" ht="14.5" thickBot="1">
      <c r="A119" s="186"/>
      <c r="B119" s="133"/>
      <c r="C119" s="195"/>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row>
    <row r="120" spans="1:28" ht="14.5" thickBot="1">
      <c r="A120" s="186"/>
      <c r="B120" s="133"/>
      <c r="C120" s="195"/>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row>
    <row r="121" spans="1:28" ht="14.5" thickBot="1">
      <c r="A121" s="186"/>
      <c r="B121" s="133"/>
      <c r="C121" s="195"/>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row>
    <row r="122" spans="1:28" ht="14.5" thickBot="1">
      <c r="A122" s="186"/>
      <c r="B122" s="133"/>
      <c r="C122" s="195"/>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row>
    <row r="123" spans="1:28" ht="14.5" thickBot="1">
      <c r="A123" s="186"/>
      <c r="B123" s="133"/>
      <c r="C123" s="195"/>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row>
    <row r="124" spans="1:28" ht="14.5" thickBot="1">
      <c r="A124" s="186"/>
      <c r="B124" s="133"/>
      <c r="C124" s="195"/>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row>
    <row r="125" spans="1:28" ht="14.5" thickBot="1">
      <c r="A125" s="186"/>
      <c r="B125" s="133"/>
      <c r="C125" s="195"/>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row>
    <row r="126" spans="1:28" ht="14.5" thickBot="1">
      <c r="A126" s="186"/>
      <c r="B126" s="133"/>
      <c r="C126" s="195"/>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row>
    <row r="127" spans="1:28" ht="14.5" thickBot="1">
      <c r="A127" s="186"/>
      <c r="B127" s="133"/>
      <c r="C127" s="195"/>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row>
    <row r="128" spans="1:28" ht="14.5" thickBot="1">
      <c r="A128" s="186"/>
      <c r="B128" s="133"/>
      <c r="C128" s="195"/>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row>
    <row r="129" spans="1:28" ht="14.5" thickBot="1">
      <c r="A129" s="186"/>
      <c r="B129" s="133"/>
      <c r="C129" s="195"/>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row>
    <row r="130" spans="1:28" ht="14.5" thickBot="1">
      <c r="A130" s="186"/>
      <c r="B130" s="133"/>
      <c r="C130" s="195"/>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row>
    <row r="131" spans="1:28" ht="14.5" thickBot="1">
      <c r="A131" s="186"/>
      <c r="B131" s="133"/>
      <c r="C131" s="195"/>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row>
    <row r="132" spans="1:28" ht="14.5" thickBot="1">
      <c r="A132" s="186"/>
      <c r="B132" s="133"/>
      <c r="C132" s="195"/>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row>
    <row r="133" spans="1:28" ht="14.5" thickBot="1">
      <c r="A133" s="186"/>
      <c r="B133" s="133"/>
      <c r="C133" s="195"/>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row>
    <row r="134" spans="1:28" ht="14.5" thickBot="1">
      <c r="A134" s="186"/>
      <c r="B134" s="133"/>
      <c r="C134" s="195"/>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row>
    <row r="135" spans="1:28" ht="14.5" thickBot="1">
      <c r="A135" s="186"/>
      <c r="B135" s="133"/>
      <c r="C135" s="195"/>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row>
    <row r="136" spans="1:28" ht="14.5" thickBot="1">
      <c r="A136" s="186"/>
      <c r="B136" s="133"/>
      <c r="C136" s="195"/>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row>
    <row r="137" spans="1:28" ht="14.5" thickBot="1">
      <c r="A137" s="186"/>
      <c r="B137" s="133"/>
      <c r="C137" s="195"/>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row>
    <row r="138" spans="1:28" ht="14.5" thickBot="1">
      <c r="A138" s="186"/>
      <c r="B138" s="133"/>
      <c r="C138" s="195"/>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row>
    <row r="139" spans="1:28" ht="14.5" thickBot="1">
      <c r="A139" s="186"/>
      <c r="B139" s="133"/>
      <c r="C139" s="195"/>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row>
    <row r="140" spans="1:28" ht="14.5" thickBot="1">
      <c r="A140" s="186"/>
      <c r="B140" s="133"/>
      <c r="C140" s="195"/>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row>
    <row r="141" spans="1:28" ht="14.5" thickBot="1">
      <c r="A141" s="186"/>
      <c r="B141" s="133"/>
      <c r="C141" s="195"/>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row>
    <row r="142" spans="1:28" ht="14.5" thickBot="1">
      <c r="A142" s="186"/>
      <c r="B142" s="133"/>
      <c r="C142" s="195"/>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row>
    <row r="143" spans="1:28" ht="14.5" thickBot="1">
      <c r="A143" s="186"/>
      <c r="B143" s="133"/>
      <c r="C143" s="195"/>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row>
    <row r="144" spans="1:28" ht="14.5" thickBot="1">
      <c r="A144" s="186"/>
      <c r="B144" s="133"/>
      <c r="C144" s="195"/>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row>
    <row r="145" spans="1:28" ht="14.5" thickBot="1">
      <c r="A145" s="186"/>
      <c r="B145" s="133"/>
      <c r="C145" s="195"/>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row>
    <row r="146" spans="1:28" ht="14.5" thickBot="1">
      <c r="A146" s="186"/>
      <c r="B146" s="133"/>
      <c r="C146" s="195"/>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row>
    <row r="147" spans="1:28" ht="14.5" thickBot="1">
      <c r="A147" s="186"/>
      <c r="B147" s="133"/>
      <c r="C147" s="195"/>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row>
    <row r="148" spans="1:28" ht="14.5" thickBot="1">
      <c r="A148" s="186"/>
      <c r="B148" s="133"/>
      <c r="C148" s="195"/>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row>
    <row r="149" spans="1:28" ht="14.5" thickBot="1">
      <c r="A149" s="186"/>
      <c r="B149" s="133"/>
      <c r="C149" s="195"/>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row>
    <row r="150" spans="1:28" ht="14.5" thickBot="1">
      <c r="A150" s="186"/>
      <c r="B150" s="133"/>
      <c r="C150" s="195"/>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row>
    <row r="151" spans="1:28" ht="14.5" thickBot="1">
      <c r="A151" s="186"/>
      <c r="B151" s="133"/>
      <c r="C151" s="195"/>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row>
    <row r="152" spans="1:28" ht="14.5" thickBot="1">
      <c r="A152" s="186"/>
      <c r="B152" s="133"/>
      <c r="C152" s="195"/>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row>
    <row r="153" spans="1:28" ht="14.5" thickBot="1">
      <c r="A153" s="186"/>
      <c r="B153" s="133"/>
      <c r="C153" s="195"/>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row>
    <row r="154" spans="1:28" ht="14.5" thickBot="1">
      <c r="A154" s="186"/>
      <c r="B154" s="133"/>
      <c r="C154" s="195"/>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row>
    <row r="155" spans="1:28" ht="14.5" thickBot="1">
      <c r="A155" s="186"/>
      <c r="B155" s="133"/>
      <c r="C155" s="195"/>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row>
    <row r="156" spans="1:28" ht="14.5" thickBot="1">
      <c r="A156" s="186"/>
      <c r="B156" s="133"/>
      <c r="C156" s="195"/>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row>
    <row r="157" spans="1:28" ht="14.5" thickBot="1">
      <c r="A157" s="186"/>
      <c r="B157" s="133"/>
      <c r="C157" s="195"/>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row>
    <row r="158" spans="1:28" ht="14.5" thickBot="1">
      <c r="A158" s="186"/>
      <c r="B158" s="133"/>
      <c r="C158" s="195"/>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row>
    <row r="159" spans="1:28" ht="14.5" thickBot="1">
      <c r="A159" s="186"/>
      <c r="B159" s="133"/>
      <c r="C159" s="195"/>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row>
    <row r="160" spans="1:28" ht="14.5" thickBot="1">
      <c r="A160" s="186"/>
      <c r="B160" s="133"/>
      <c r="C160" s="195"/>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row>
    <row r="161" spans="1:28" ht="14.5" thickBot="1">
      <c r="A161" s="186"/>
      <c r="B161" s="133"/>
      <c r="C161" s="195"/>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row>
    <row r="162" spans="1:28" ht="14.5" thickBot="1">
      <c r="A162" s="186"/>
      <c r="B162" s="133"/>
      <c r="C162" s="195"/>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row>
    <row r="163" spans="1:28" ht="14.5" thickBot="1">
      <c r="A163" s="186"/>
      <c r="B163" s="133"/>
      <c r="C163" s="195"/>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row>
    <row r="164" spans="1:28" ht="14.5" thickBot="1">
      <c r="A164" s="186"/>
      <c r="B164" s="133"/>
      <c r="C164" s="195"/>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row>
    <row r="165" spans="1:28" ht="14.5" thickBot="1">
      <c r="A165" s="186"/>
      <c r="B165" s="133"/>
      <c r="C165" s="195"/>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row>
    <row r="166" spans="1:28" ht="14.5" thickBot="1">
      <c r="A166" s="186"/>
      <c r="B166" s="133"/>
      <c r="C166" s="195"/>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row>
    <row r="167" spans="1:28" ht="14.5" thickBot="1">
      <c r="A167" s="186"/>
      <c r="B167" s="133"/>
      <c r="C167" s="195"/>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row>
    <row r="168" spans="1:28" ht="14.5" thickBot="1">
      <c r="A168" s="186"/>
      <c r="B168" s="133"/>
      <c r="C168" s="195"/>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row>
    <row r="169" spans="1:28" ht="14.5" thickBot="1">
      <c r="A169" s="186"/>
      <c r="B169" s="133"/>
      <c r="C169" s="195"/>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row>
    <row r="170" spans="1:28" ht="14.5" thickBot="1">
      <c r="A170" s="186"/>
      <c r="B170" s="133"/>
      <c r="C170" s="195"/>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row>
    <row r="171" spans="1:28" ht="14.5" thickBot="1">
      <c r="A171" s="186"/>
      <c r="B171" s="133"/>
      <c r="C171" s="195"/>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row>
    <row r="172" spans="1:28" ht="14.5" thickBot="1">
      <c r="A172" s="186"/>
      <c r="B172" s="133"/>
      <c r="C172" s="195"/>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row>
    <row r="173" spans="1:28" ht="14.5" thickBot="1">
      <c r="A173" s="186"/>
      <c r="B173" s="133"/>
      <c r="C173" s="195"/>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row>
    <row r="174" spans="1:28" ht="14.5" thickBot="1">
      <c r="A174" s="186"/>
      <c r="B174" s="133"/>
      <c r="C174" s="195"/>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row>
    <row r="175" spans="1:28" ht="14.5" thickBot="1">
      <c r="A175" s="186"/>
      <c r="B175" s="133"/>
      <c r="C175" s="195"/>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row>
    <row r="176" spans="1:28" ht="14.5" thickBot="1">
      <c r="A176" s="186"/>
      <c r="B176" s="133"/>
      <c r="C176" s="195"/>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row>
    <row r="177" spans="1:28" ht="14.5" thickBot="1">
      <c r="A177" s="186"/>
      <c r="B177" s="133"/>
      <c r="C177" s="195"/>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row>
    <row r="178" spans="1:28" ht="14.5" thickBot="1">
      <c r="A178" s="186"/>
      <c r="B178" s="133"/>
      <c r="C178" s="195"/>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row>
    <row r="179" spans="1:28" ht="14.5" thickBot="1">
      <c r="A179" s="186"/>
      <c r="B179" s="133"/>
      <c r="C179" s="195"/>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row>
    <row r="180" spans="1:28" ht="14.5" thickBot="1">
      <c r="A180" s="186"/>
      <c r="B180" s="133"/>
      <c r="C180" s="195"/>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row>
    <row r="181" spans="1:28" ht="14.5" thickBot="1">
      <c r="A181" s="186"/>
      <c r="B181" s="133"/>
      <c r="C181" s="195"/>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row>
    <row r="182" spans="1:28" ht="14.5" thickBot="1">
      <c r="A182" s="186"/>
      <c r="B182" s="133"/>
      <c r="C182" s="195"/>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row>
    <row r="183" spans="1:28" ht="14.5" thickBot="1">
      <c r="A183" s="186"/>
      <c r="B183" s="133"/>
      <c r="C183" s="195"/>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row>
    <row r="184" spans="1:28" ht="14.5" thickBot="1">
      <c r="A184" s="186"/>
      <c r="B184" s="133"/>
      <c r="C184" s="195"/>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row>
    <row r="185" spans="1:28" ht="14.5" thickBot="1">
      <c r="A185" s="186"/>
      <c r="B185" s="133"/>
      <c r="C185" s="195"/>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row>
    <row r="186" spans="1:28" ht="14.5" thickBot="1">
      <c r="A186" s="186"/>
      <c r="B186" s="133"/>
      <c r="C186" s="195"/>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row>
    <row r="187" spans="1:28" ht="14.5" thickBot="1">
      <c r="A187" s="186"/>
      <c r="B187" s="133"/>
      <c r="C187" s="195"/>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row>
    <row r="188" spans="1:28" ht="14.5" thickBot="1">
      <c r="A188" s="186"/>
      <c r="B188" s="133"/>
      <c r="C188" s="195"/>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row>
    <row r="189" spans="1:28" ht="14.5" thickBot="1">
      <c r="A189" s="186"/>
      <c r="B189" s="133"/>
      <c r="C189" s="195"/>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row>
    <row r="190" spans="1:28" ht="14.5" thickBot="1">
      <c r="A190" s="186"/>
      <c r="B190" s="133"/>
      <c r="C190" s="195"/>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row>
    <row r="191" spans="1:28" ht="14.5" thickBot="1">
      <c r="A191" s="186"/>
      <c r="B191" s="133"/>
      <c r="C191" s="195"/>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row>
    <row r="192" spans="1:28" ht="14.5" thickBot="1">
      <c r="A192" s="186"/>
      <c r="B192" s="133"/>
      <c r="C192" s="195"/>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row>
    <row r="193" spans="1:28" ht="14.5" thickBot="1">
      <c r="A193" s="186"/>
      <c r="B193" s="133"/>
      <c r="C193" s="195"/>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row>
    <row r="194" spans="1:28" ht="14.5" thickBot="1">
      <c r="A194" s="186"/>
      <c r="B194" s="133"/>
      <c r="C194" s="195"/>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row>
    <row r="195" spans="1:28" ht="14.5" thickBot="1">
      <c r="A195" s="186"/>
      <c r="B195" s="133"/>
      <c r="C195" s="195"/>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row>
    <row r="196" spans="1:28" ht="14.5" thickBot="1">
      <c r="A196" s="186"/>
      <c r="B196" s="133"/>
      <c r="C196" s="195"/>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row>
    <row r="197" spans="1:28" ht="14.5" thickBot="1">
      <c r="A197" s="186"/>
      <c r="B197" s="133"/>
      <c r="C197" s="195"/>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row>
    <row r="198" spans="1:28" ht="14.5" thickBot="1">
      <c r="A198" s="186"/>
      <c r="B198" s="133"/>
      <c r="C198" s="195"/>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row>
    <row r="199" spans="1:28" ht="14.5" thickBot="1">
      <c r="A199" s="186"/>
      <c r="B199" s="133"/>
      <c r="C199" s="195"/>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row>
    <row r="200" spans="1:28" ht="14.5" thickBot="1">
      <c r="A200" s="186"/>
      <c r="B200" s="133"/>
      <c r="C200" s="195"/>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row>
    <row r="201" spans="1:28" ht="14.5" thickBot="1">
      <c r="A201" s="186"/>
      <c r="B201" s="133"/>
      <c r="C201" s="195"/>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row>
    <row r="202" spans="1:28" ht="14.5" thickBot="1">
      <c r="A202" s="186"/>
      <c r="B202" s="133"/>
      <c r="C202" s="195"/>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row>
    <row r="203" spans="1:28" ht="14.5" thickBot="1">
      <c r="A203" s="186"/>
      <c r="B203" s="133"/>
      <c r="C203" s="195"/>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row>
    <row r="204" spans="1:28" ht="14.5" thickBot="1">
      <c r="A204" s="186"/>
      <c r="B204" s="133"/>
      <c r="C204" s="195"/>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row>
    <row r="205" spans="1:28" ht="14.5" thickBot="1">
      <c r="A205" s="186"/>
      <c r="B205" s="133"/>
      <c r="C205" s="195"/>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row>
    <row r="206" spans="1:28" ht="14.5" thickBot="1">
      <c r="A206" s="186"/>
      <c r="B206" s="133"/>
      <c r="C206" s="195"/>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row>
    <row r="207" spans="1:28" ht="14.5" thickBot="1">
      <c r="A207" s="186"/>
      <c r="B207" s="133"/>
      <c r="C207" s="195"/>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row>
    <row r="208" spans="1:28" ht="14.5" thickBot="1">
      <c r="A208" s="186"/>
      <c r="B208" s="133"/>
      <c r="C208" s="195"/>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row>
    <row r="209" spans="1:28" ht="14.5" thickBot="1">
      <c r="A209" s="186"/>
      <c r="B209" s="133"/>
      <c r="C209" s="195"/>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row>
    <row r="210" spans="1:28" ht="14.5" thickBot="1">
      <c r="A210" s="186"/>
      <c r="B210" s="133"/>
      <c r="C210" s="195"/>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row>
    <row r="211" spans="1:28" ht="14.5" thickBot="1">
      <c r="A211" s="186"/>
      <c r="B211" s="133"/>
      <c r="C211" s="195"/>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row>
    <row r="212" spans="1:28" ht="14.5" thickBot="1">
      <c r="A212" s="186"/>
      <c r="B212" s="133"/>
      <c r="C212" s="195"/>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row>
    <row r="213" spans="1:28" ht="14.5" thickBot="1">
      <c r="A213" s="186"/>
      <c r="B213" s="133"/>
      <c r="C213" s="195"/>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row>
    <row r="214" spans="1:28" ht="14.5" thickBot="1">
      <c r="A214" s="186"/>
      <c r="B214" s="133"/>
      <c r="C214" s="195"/>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row>
    <row r="215" spans="1:28" ht="14.5" thickBot="1">
      <c r="A215" s="186"/>
      <c r="B215" s="133"/>
      <c r="C215" s="195"/>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row>
    <row r="216" spans="1:28" ht="14.5" thickBot="1">
      <c r="A216" s="186"/>
      <c r="B216" s="133"/>
      <c r="C216" s="195"/>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row>
    <row r="217" spans="1:28" ht="14.5" thickBot="1">
      <c r="A217" s="186"/>
      <c r="B217" s="133"/>
      <c r="C217" s="195"/>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row>
    <row r="218" spans="1:28" ht="14.5" thickBot="1">
      <c r="A218" s="186"/>
      <c r="B218" s="133"/>
      <c r="C218" s="195"/>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row>
    <row r="219" spans="1:28" ht="14.5" thickBot="1">
      <c r="A219" s="186"/>
      <c r="B219" s="133"/>
      <c r="C219" s="195"/>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row>
    <row r="220" spans="1:28" ht="14.5" thickBot="1">
      <c r="A220" s="186"/>
      <c r="B220" s="133"/>
      <c r="C220" s="195"/>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row>
    <row r="221" spans="1:28" ht="14.5" thickBot="1">
      <c r="A221" s="186"/>
      <c r="B221" s="133"/>
      <c r="C221" s="195"/>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row>
    <row r="222" spans="1:28" ht="14.5" thickBot="1">
      <c r="A222" s="186"/>
      <c r="B222" s="133"/>
      <c r="C222" s="195"/>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row>
    <row r="223" spans="1:28" ht="14.5" thickBot="1">
      <c r="A223" s="186"/>
      <c r="B223" s="133"/>
      <c r="C223" s="195"/>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row>
    <row r="224" spans="1:28" ht="14.5" thickBot="1">
      <c r="A224" s="186"/>
      <c r="B224" s="133"/>
      <c r="C224" s="195"/>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row>
    <row r="225" spans="1:28" ht="14.5" thickBot="1">
      <c r="A225" s="186"/>
      <c r="B225" s="133"/>
      <c r="C225" s="195"/>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row>
    <row r="226" spans="1:28" ht="14.5" thickBot="1">
      <c r="A226" s="186"/>
      <c r="B226" s="133"/>
      <c r="C226" s="195"/>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row>
    <row r="227" spans="1:28" ht="14.5" thickBot="1">
      <c r="A227" s="186"/>
      <c r="B227" s="133"/>
      <c r="C227" s="195"/>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row>
    <row r="228" spans="1:28" ht="14.5" thickBot="1">
      <c r="A228" s="186"/>
      <c r="B228" s="133"/>
      <c r="C228" s="195"/>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row>
    <row r="229" spans="1:28" ht="14.5" thickBot="1">
      <c r="A229" s="186"/>
      <c r="B229" s="133"/>
      <c r="C229" s="195"/>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row>
    <row r="230" spans="1:28" ht="14.5" thickBot="1">
      <c r="A230" s="186"/>
      <c r="B230" s="133"/>
      <c r="C230" s="195"/>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row>
    <row r="231" spans="1:28" ht="14.5" thickBot="1">
      <c r="A231" s="186"/>
      <c r="B231" s="133"/>
      <c r="C231" s="195"/>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row>
    <row r="232" spans="1:28" ht="14.5" thickBot="1">
      <c r="A232" s="186"/>
      <c r="B232" s="133"/>
      <c r="C232" s="195"/>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row>
    <row r="233" spans="1:28" ht="14.5" thickBot="1">
      <c r="A233" s="186"/>
      <c r="B233" s="133"/>
      <c r="C233" s="195"/>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row>
    <row r="234" spans="1:28" ht="14.5" thickBot="1">
      <c r="A234" s="186"/>
      <c r="B234" s="133"/>
      <c r="C234" s="195"/>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row>
    <row r="235" spans="1:28" ht="14.5" thickBot="1">
      <c r="A235" s="186"/>
      <c r="B235" s="133"/>
      <c r="C235" s="195"/>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row>
    <row r="236" spans="1:28" ht="14.5" thickBot="1">
      <c r="A236" s="186"/>
      <c r="B236" s="133"/>
      <c r="C236" s="195"/>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row>
    <row r="237" spans="1:28" ht="14.5" thickBot="1">
      <c r="A237" s="186"/>
      <c r="B237" s="133"/>
      <c r="C237" s="195"/>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row>
    <row r="238" spans="1:28" ht="14.5" thickBot="1">
      <c r="A238" s="186"/>
      <c r="B238" s="133"/>
      <c r="C238" s="195"/>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row>
    <row r="239" spans="1:28" ht="14.5" thickBot="1">
      <c r="A239" s="186"/>
      <c r="B239" s="133"/>
      <c r="C239" s="195"/>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row>
    <row r="240" spans="1:28" ht="14.5" thickBot="1">
      <c r="A240" s="186"/>
      <c r="B240" s="133"/>
      <c r="C240" s="195"/>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row>
    <row r="241" spans="1:28" ht="14.5" thickBot="1">
      <c r="A241" s="186"/>
      <c r="B241" s="133"/>
      <c r="C241" s="195"/>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row>
    <row r="242" spans="1:28" ht="14.5" thickBot="1">
      <c r="A242" s="186"/>
      <c r="B242" s="133"/>
      <c r="C242" s="195"/>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row>
    <row r="243" spans="1:28" ht="14.5" thickBot="1">
      <c r="A243" s="186"/>
      <c r="B243" s="133"/>
      <c r="C243" s="195"/>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row>
    <row r="244" spans="1:28" ht="14.5" thickBot="1">
      <c r="A244" s="186"/>
      <c r="B244" s="133"/>
      <c r="C244" s="195"/>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row>
    <row r="245" spans="1:28" ht="14.5" thickBot="1">
      <c r="A245" s="186"/>
      <c r="B245" s="133"/>
      <c r="C245" s="195"/>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row>
    <row r="246" spans="1:28" ht="14.5" thickBot="1">
      <c r="A246" s="186"/>
      <c r="B246" s="133"/>
      <c r="C246" s="195"/>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row>
    <row r="247" spans="1:28" ht="14.5" thickBot="1">
      <c r="A247" s="186"/>
      <c r="B247" s="133"/>
      <c r="C247" s="195"/>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row>
    <row r="248" spans="1:28" ht="14.5" thickBot="1">
      <c r="A248" s="186"/>
      <c r="B248" s="133"/>
      <c r="C248" s="195"/>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row>
    <row r="249" spans="1:28" ht="14.5" thickBot="1">
      <c r="A249" s="186"/>
      <c r="B249" s="133"/>
      <c r="C249" s="195"/>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row>
    <row r="250" spans="1:28" ht="14.5" thickBot="1">
      <c r="A250" s="186"/>
      <c r="B250" s="133"/>
      <c r="C250" s="195"/>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row>
    <row r="251" spans="1:28" ht="14.5" thickBot="1">
      <c r="A251" s="186"/>
      <c r="B251" s="133"/>
      <c r="C251" s="195"/>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row>
    <row r="252" spans="1:28" ht="14.5" thickBot="1">
      <c r="A252" s="186"/>
      <c r="B252" s="133"/>
      <c r="C252" s="195"/>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row>
    <row r="253" spans="1:28" ht="14.5" thickBot="1">
      <c r="A253" s="186"/>
      <c r="B253" s="133"/>
      <c r="C253" s="195"/>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row>
    <row r="254" spans="1:28" ht="14.5" thickBot="1">
      <c r="A254" s="186"/>
      <c r="B254" s="133"/>
      <c r="C254" s="195"/>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row>
    <row r="255" spans="1:28" ht="14.5" thickBot="1">
      <c r="A255" s="186"/>
      <c r="B255" s="133"/>
      <c r="C255" s="195"/>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row>
    <row r="256" spans="1:28" ht="14.5" thickBot="1">
      <c r="A256" s="186"/>
      <c r="B256" s="133"/>
      <c r="C256" s="195"/>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row>
    <row r="257" spans="1:28" ht="14.5" thickBot="1">
      <c r="A257" s="186"/>
      <c r="B257" s="133"/>
      <c r="C257" s="195"/>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row>
    <row r="258" spans="1:28" ht="14.5" thickBot="1">
      <c r="A258" s="186"/>
      <c r="B258" s="133"/>
      <c r="C258" s="195"/>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row>
    <row r="259" spans="1:28" ht="14.5" thickBot="1">
      <c r="A259" s="186"/>
      <c r="B259" s="133"/>
      <c r="C259" s="195"/>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row>
    <row r="260" spans="1:28" ht="14.5" thickBot="1">
      <c r="A260" s="186"/>
      <c r="B260" s="133"/>
      <c r="C260" s="195"/>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row>
    <row r="261" spans="1:28" ht="14.5" thickBot="1">
      <c r="A261" s="186"/>
      <c r="B261" s="133"/>
      <c r="C261" s="195"/>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row>
    <row r="262" spans="1:28" ht="14.5" thickBot="1">
      <c r="A262" s="186"/>
      <c r="B262" s="133"/>
      <c r="C262" s="195"/>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row>
    <row r="263" spans="1:28" ht="14.5" thickBot="1">
      <c r="A263" s="186"/>
      <c r="B263" s="133"/>
      <c r="C263" s="195"/>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row>
    <row r="264" spans="1:28" ht="14.5" thickBot="1">
      <c r="A264" s="186"/>
      <c r="B264" s="133"/>
      <c r="C264" s="195"/>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row>
    <row r="265" spans="1:28" ht="14.5" thickBot="1">
      <c r="A265" s="186"/>
      <c r="B265" s="133"/>
      <c r="C265" s="195"/>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row>
    <row r="266" spans="1:28" ht="14.5" thickBot="1">
      <c r="A266" s="186"/>
      <c r="B266" s="133"/>
      <c r="C266" s="195"/>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row>
    <row r="267" spans="1:28" ht="14.5" thickBot="1">
      <c r="A267" s="186"/>
      <c r="B267" s="133"/>
      <c r="C267" s="195"/>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row>
    <row r="268" spans="1:28" ht="14.5" thickBot="1">
      <c r="A268" s="186"/>
      <c r="B268" s="133"/>
      <c r="C268" s="195"/>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row>
    <row r="269" spans="1:28" ht="14.5" thickBot="1">
      <c r="A269" s="186"/>
      <c r="B269" s="133"/>
      <c r="C269" s="195"/>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row>
    <row r="270" spans="1:28" ht="14.5" thickBot="1">
      <c r="A270" s="186"/>
      <c r="B270" s="133"/>
      <c r="C270" s="195"/>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row>
    <row r="271" spans="1:28" ht="14.5" thickBot="1">
      <c r="A271" s="186"/>
      <c r="B271" s="133"/>
      <c r="C271" s="195"/>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row>
    <row r="272" spans="1:28" ht="14.5" thickBot="1">
      <c r="A272" s="186"/>
      <c r="B272" s="133"/>
      <c r="C272" s="195"/>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row>
    <row r="273" spans="1:28" ht="14.5" thickBot="1">
      <c r="A273" s="186"/>
      <c r="B273" s="133"/>
      <c r="C273" s="195"/>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row>
    <row r="274" spans="1:28" ht="14.5" thickBot="1">
      <c r="A274" s="186"/>
      <c r="B274" s="133"/>
      <c r="C274" s="195"/>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row>
    <row r="275" spans="1:28" ht="14.5" thickBot="1">
      <c r="A275" s="186"/>
      <c r="B275" s="133"/>
      <c r="C275" s="195"/>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row>
    <row r="276" spans="1:28" ht="14.5" thickBot="1">
      <c r="A276" s="186"/>
      <c r="B276" s="133"/>
      <c r="C276" s="195"/>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row>
    <row r="277" spans="1:28" ht="14.5" thickBot="1">
      <c r="A277" s="186"/>
      <c r="B277" s="133"/>
      <c r="C277" s="195"/>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row>
    <row r="278" spans="1:28" ht="14.5" thickBot="1">
      <c r="A278" s="186"/>
      <c r="B278" s="133"/>
      <c r="C278" s="195"/>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row>
    <row r="279" spans="1:28" ht="14.5" thickBot="1">
      <c r="A279" s="186"/>
      <c r="B279" s="133"/>
      <c r="C279" s="195"/>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row>
    <row r="280" spans="1:28" ht="14.5" thickBot="1">
      <c r="A280" s="186"/>
      <c r="B280" s="133"/>
      <c r="C280" s="195"/>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row>
    <row r="281" spans="1:28" ht="14.5" thickBot="1">
      <c r="A281" s="186"/>
      <c r="B281" s="133"/>
      <c r="C281" s="195"/>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row>
    <row r="282" spans="1:28" ht="14.5" thickBot="1">
      <c r="A282" s="186"/>
      <c r="B282" s="133"/>
      <c r="C282" s="195"/>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row>
    <row r="283" spans="1:28" ht="14.5" thickBot="1">
      <c r="A283" s="186"/>
      <c r="B283" s="133"/>
      <c r="C283" s="195"/>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row>
    <row r="284" spans="1:28" ht="14.5" thickBot="1">
      <c r="A284" s="186"/>
      <c r="B284" s="133"/>
      <c r="C284" s="195"/>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row>
    <row r="285" spans="1:28" ht="14.5" thickBot="1">
      <c r="A285" s="186"/>
      <c r="B285" s="133"/>
      <c r="C285" s="195"/>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row>
    <row r="286" spans="1:28" ht="14.5" thickBot="1">
      <c r="A286" s="186"/>
      <c r="B286" s="133"/>
      <c r="C286" s="195"/>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row>
    <row r="287" spans="1:28" ht="14.5" thickBot="1">
      <c r="A287" s="186"/>
      <c r="B287" s="133"/>
      <c r="C287" s="195"/>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row>
    <row r="288" spans="1:28" ht="14.5" thickBot="1">
      <c r="A288" s="186"/>
      <c r="B288" s="133"/>
      <c r="C288" s="195"/>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row>
    <row r="289" spans="1:28" ht="14.5" thickBot="1">
      <c r="A289" s="186"/>
      <c r="B289" s="133"/>
      <c r="C289" s="195"/>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row>
    <row r="290" spans="1:28" ht="14.5" thickBot="1">
      <c r="A290" s="186"/>
      <c r="B290" s="133"/>
      <c r="C290" s="195"/>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row>
    <row r="291" spans="1:28" ht="14.5" thickBot="1">
      <c r="A291" s="186"/>
      <c r="B291" s="133"/>
      <c r="C291" s="195"/>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row>
    <row r="292" spans="1:28" ht="14.5" thickBot="1">
      <c r="A292" s="186"/>
      <c r="B292" s="133"/>
      <c r="C292" s="195"/>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row>
    <row r="293" spans="1:28" ht="14.5" thickBot="1">
      <c r="A293" s="186"/>
      <c r="B293" s="133"/>
      <c r="C293" s="195"/>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row>
    <row r="294" spans="1:28" ht="14.5" thickBot="1">
      <c r="A294" s="186"/>
      <c r="B294" s="133"/>
      <c r="C294" s="195"/>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row>
    <row r="295" spans="1:28" ht="14.5" thickBot="1">
      <c r="A295" s="186"/>
      <c r="B295" s="133"/>
      <c r="C295" s="195"/>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row>
    <row r="296" spans="1:28" ht="14.5" thickBot="1">
      <c r="A296" s="186"/>
      <c r="B296" s="133"/>
      <c r="C296" s="195"/>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row>
    <row r="297" spans="1:28" ht="14.5" thickBot="1">
      <c r="A297" s="186"/>
      <c r="B297" s="133"/>
      <c r="C297" s="195"/>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row>
    <row r="298" spans="1:28" ht="14.5" thickBot="1">
      <c r="A298" s="186"/>
      <c r="B298" s="133"/>
      <c r="C298" s="195"/>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row>
    <row r="299" spans="1:28" ht="14.5" thickBot="1">
      <c r="A299" s="186"/>
      <c r="B299" s="133"/>
      <c r="C299" s="195"/>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row>
    <row r="300" spans="1:28" ht="14.5" thickBot="1">
      <c r="A300" s="186"/>
      <c r="B300" s="133"/>
      <c r="C300" s="195"/>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row>
    <row r="301" spans="1:28" ht="14.5" thickBot="1">
      <c r="A301" s="186"/>
      <c r="B301" s="133"/>
      <c r="C301" s="195"/>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row>
    <row r="302" spans="1:28" ht="14.5" thickBot="1">
      <c r="A302" s="186"/>
      <c r="B302" s="133"/>
      <c r="C302" s="195"/>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row>
    <row r="303" spans="1:28" ht="14.5" thickBot="1">
      <c r="A303" s="186"/>
      <c r="B303" s="133"/>
      <c r="C303" s="195"/>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row>
    <row r="304" spans="1:28" ht="14.5" thickBot="1">
      <c r="A304" s="186"/>
      <c r="B304" s="133"/>
      <c r="C304" s="195"/>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row>
    <row r="305" spans="1:28" ht="14.5" thickBot="1">
      <c r="A305" s="186"/>
      <c r="B305" s="133"/>
      <c r="C305" s="195"/>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row>
    <row r="306" spans="1:28" ht="14.5" thickBot="1">
      <c r="A306" s="186"/>
      <c r="B306" s="133"/>
      <c r="C306" s="195"/>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row>
    <row r="307" spans="1:28" ht="14.5" thickBot="1">
      <c r="A307" s="186"/>
      <c r="B307" s="133"/>
      <c r="C307" s="195"/>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row>
    <row r="308" spans="1:28" ht="14.5" thickBot="1">
      <c r="A308" s="186"/>
      <c r="B308" s="133"/>
      <c r="C308" s="195"/>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row>
    <row r="309" spans="1:28" ht="14.5" thickBot="1">
      <c r="A309" s="186"/>
      <c r="B309" s="133"/>
      <c r="C309" s="195"/>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row>
    <row r="310" spans="1:28" ht="14.5" thickBot="1">
      <c r="A310" s="186"/>
      <c r="B310" s="133"/>
      <c r="C310" s="195"/>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row>
    <row r="311" spans="1:28" ht="14.5" thickBot="1">
      <c r="A311" s="186"/>
      <c r="B311" s="133"/>
      <c r="C311" s="195"/>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row>
    <row r="312" spans="1:28" ht="14.5" thickBot="1">
      <c r="A312" s="186"/>
      <c r="B312" s="133"/>
      <c r="C312" s="195"/>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row>
    <row r="313" spans="1:28" ht="14.5" thickBot="1">
      <c r="A313" s="186"/>
      <c r="B313" s="133"/>
      <c r="C313" s="195"/>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row>
    <row r="314" spans="1:28" ht="14.5" thickBot="1">
      <c r="A314" s="186"/>
      <c r="B314" s="133"/>
      <c r="C314" s="195"/>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row>
    <row r="315" spans="1:28" ht="14.5" thickBot="1">
      <c r="A315" s="186"/>
      <c r="B315" s="133"/>
      <c r="C315" s="195"/>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row>
    <row r="316" spans="1:28" ht="14.5" thickBot="1">
      <c r="A316" s="186"/>
      <c r="B316" s="133"/>
      <c r="C316" s="195"/>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row>
    <row r="317" spans="1:28" ht="14.5" thickBot="1">
      <c r="A317" s="186"/>
      <c r="B317" s="133"/>
      <c r="C317" s="195"/>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row>
    <row r="318" spans="1:28" ht="14.5" thickBot="1">
      <c r="A318" s="186"/>
      <c r="B318" s="133"/>
      <c r="C318" s="195"/>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row>
    <row r="319" spans="1:28" ht="14.5" thickBot="1">
      <c r="A319" s="186"/>
      <c r="B319" s="133"/>
      <c r="C319" s="195"/>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row>
    <row r="320" spans="1:28" ht="14.5" thickBot="1">
      <c r="A320" s="186"/>
      <c r="B320" s="133"/>
      <c r="C320" s="195"/>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row>
    <row r="321" spans="1:28" ht="14.5" thickBot="1">
      <c r="A321" s="186"/>
      <c r="B321" s="133"/>
      <c r="C321" s="195"/>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row>
    <row r="322" spans="1:28" ht="14.5" thickBot="1">
      <c r="A322" s="186"/>
      <c r="B322" s="133"/>
      <c r="C322" s="195"/>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row>
    <row r="323" spans="1:28" ht="14.5" thickBot="1">
      <c r="A323" s="186"/>
      <c r="B323" s="133"/>
      <c r="C323" s="195"/>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row>
    <row r="324" spans="1:28" ht="14.5" thickBot="1">
      <c r="A324" s="186"/>
      <c r="B324" s="133"/>
      <c r="C324" s="195"/>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row>
    <row r="325" spans="1:28" ht="14.5" thickBot="1">
      <c r="A325" s="186"/>
      <c r="B325" s="133"/>
      <c r="C325" s="195"/>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row>
    <row r="326" spans="1:28" ht="14.5" thickBot="1">
      <c r="A326" s="186"/>
      <c r="B326" s="133"/>
      <c r="C326" s="195"/>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row>
    <row r="327" spans="1:28" ht="14.5" thickBot="1">
      <c r="A327" s="186"/>
      <c r="B327" s="133"/>
      <c r="C327" s="195"/>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row>
    <row r="328" spans="1:28" ht="14.5" thickBot="1">
      <c r="A328" s="186"/>
      <c r="B328" s="133"/>
      <c r="C328" s="195"/>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row>
    <row r="329" spans="1:28" ht="14.5" thickBot="1">
      <c r="A329" s="186"/>
      <c r="B329" s="133"/>
      <c r="C329" s="195"/>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row>
    <row r="330" spans="1:28" ht="14.5" thickBot="1">
      <c r="A330" s="186"/>
      <c r="B330" s="133"/>
      <c r="C330" s="195"/>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row>
    <row r="331" spans="1:28" ht="14.5" thickBot="1">
      <c r="A331" s="186"/>
      <c r="B331" s="133"/>
      <c r="C331" s="195"/>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row>
    <row r="332" spans="1:28" ht="14.5" thickBot="1">
      <c r="A332" s="186"/>
      <c r="B332" s="133"/>
      <c r="C332" s="195"/>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row>
    <row r="333" spans="1:28" ht="14.5" thickBot="1">
      <c r="A333" s="186"/>
      <c r="B333" s="133"/>
      <c r="C333" s="195"/>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row>
    <row r="334" spans="1:28" ht="14.5" thickBot="1">
      <c r="A334" s="186"/>
      <c r="B334" s="133"/>
      <c r="C334" s="195"/>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row>
    <row r="335" spans="1:28" ht="14.5" thickBot="1">
      <c r="A335" s="186"/>
      <c r="B335" s="133"/>
      <c r="C335" s="195"/>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row>
    <row r="336" spans="1:28" ht="14.5" thickBot="1">
      <c r="A336" s="186"/>
      <c r="B336" s="133"/>
      <c r="C336" s="195"/>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row>
    <row r="337" spans="1:28" ht="14.5" thickBot="1">
      <c r="A337" s="186"/>
      <c r="B337" s="133"/>
      <c r="C337" s="195"/>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row>
    <row r="338" spans="1:28" ht="14.5" thickBot="1">
      <c r="A338" s="186"/>
      <c r="B338" s="133"/>
      <c r="C338" s="195"/>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row>
    <row r="339" spans="1:28" ht="14.5" thickBot="1">
      <c r="A339" s="186"/>
      <c r="B339" s="133"/>
      <c r="C339" s="195"/>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row>
    <row r="340" spans="1:28" ht="14.5" thickBot="1">
      <c r="A340" s="186"/>
      <c r="B340" s="133"/>
      <c r="C340" s="195"/>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row>
    <row r="341" spans="1:28" ht="14.5" thickBot="1">
      <c r="A341" s="186"/>
      <c r="B341" s="133"/>
      <c r="C341" s="195"/>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row>
    <row r="342" spans="1:28" ht="14.5" thickBot="1">
      <c r="A342" s="186"/>
      <c r="B342" s="133"/>
      <c r="C342" s="195"/>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row>
    <row r="343" spans="1:28" ht="14.5" thickBot="1">
      <c r="A343" s="186"/>
      <c r="B343" s="133"/>
      <c r="C343" s="195"/>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row>
    <row r="344" spans="1:28" ht="14.5" thickBot="1">
      <c r="A344" s="186"/>
      <c r="B344" s="133"/>
      <c r="C344" s="195"/>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row>
    <row r="345" spans="1:28" ht="14.5" thickBot="1">
      <c r="A345" s="186"/>
      <c r="B345" s="133"/>
      <c r="C345" s="195"/>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row>
    <row r="346" spans="1:28" ht="14.5" thickBot="1">
      <c r="A346" s="186"/>
      <c r="B346" s="133"/>
      <c r="C346" s="195"/>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row>
    <row r="347" spans="1:28" ht="14.5" thickBot="1">
      <c r="A347" s="186"/>
      <c r="B347" s="133"/>
      <c r="C347" s="195"/>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row>
    <row r="348" spans="1:28" ht="14.5" thickBot="1">
      <c r="A348" s="186"/>
      <c r="B348" s="133"/>
      <c r="C348" s="195"/>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row>
    <row r="349" spans="1:28" ht="14.5" thickBot="1">
      <c r="A349" s="186"/>
      <c r="B349" s="133"/>
      <c r="C349" s="195"/>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row>
    <row r="350" spans="1:28" ht="14.5" thickBot="1">
      <c r="A350" s="186"/>
      <c r="B350" s="133"/>
      <c r="C350" s="195"/>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row>
    <row r="351" spans="1:28" ht="14.5" thickBot="1">
      <c r="A351" s="186"/>
      <c r="B351" s="133"/>
      <c r="C351" s="195"/>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row>
    <row r="352" spans="1:28" ht="14.5" thickBot="1">
      <c r="A352" s="186"/>
      <c r="B352" s="133"/>
      <c r="C352" s="195"/>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row>
    <row r="353" spans="1:28" ht="14.5" thickBot="1">
      <c r="A353" s="186"/>
      <c r="B353" s="133"/>
      <c r="C353" s="195"/>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row>
    <row r="354" spans="1:28" ht="14.5" thickBot="1">
      <c r="A354" s="186"/>
      <c r="B354" s="133"/>
      <c r="C354" s="195"/>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row>
    <row r="355" spans="1:28" ht="14.5" thickBot="1">
      <c r="A355" s="186"/>
      <c r="B355" s="133"/>
      <c r="C355" s="195"/>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row>
    <row r="356" spans="1:28" ht="14.5" thickBot="1">
      <c r="A356" s="186"/>
      <c r="B356" s="133"/>
      <c r="C356" s="195"/>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row>
    <row r="357" spans="1:28" ht="14.5" thickBot="1">
      <c r="A357" s="186"/>
      <c r="B357" s="133"/>
      <c r="C357" s="195"/>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row>
    <row r="358" spans="1:28" ht="14.5" thickBot="1">
      <c r="A358" s="186"/>
      <c r="B358" s="133"/>
      <c r="C358" s="195"/>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row>
    <row r="359" spans="1:28" ht="14.5" thickBot="1">
      <c r="A359" s="186"/>
      <c r="B359" s="133"/>
      <c r="C359" s="195"/>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row>
    <row r="360" spans="1:28" ht="14.5" thickBot="1">
      <c r="A360" s="186"/>
      <c r="B360" s="133"/>
      <c r="C360" s="195"/>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row>
    <row r="361" spans="1:28" ht="14.5" thickBot="1">
      <c r="A361" s="186"/>
      <c r="B361" s="133"/>
      <c r="C361" s="195"/>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row>
    <row r="362" spans="1:28" ht="14.5" thickBot="1">
      <c r="A362" s="186"/>
      <c r="B362" s="133"/>
      <c r="C362" s="195"/>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row>
    <row r="363" spans="1:28" ht="14.5" thickBot="1">
      <c r="A363" s="186"/>
      <c r="B363" s="133"/>
      <c r="C363" s="195"/>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row>
    <row r="364" spans="1:28" ht="14.5" thickBot="1">
      <c r="A364" s="186"/>
      <c r="B364" s="133"/>
      <c r="C364" s="195"/>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row>
    <row r="365" spans="1:28" ht="14.5" thickBot="1">
      <c r="A365" s="186"/>
      <c r="B365" s="133"/>
      <c r="C365" s="195"/>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row>
    <row r="366" spans="1:28" ht="14.5" thickBot="1">
      <c r="A366" s="186"/>
      <c r="B366" s="133"/>
      <c r="C366" s="195"/>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row>
    <row r="367" spans="1:28" ht="14.5" thickBot="1">
      <c r="A367" s="186"/>
      <c r="B367" s="133"/>
      <c r="C367" s="195"/>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row>
    <row r="368" spans="1:28" ht="14.5" thickBot="1">
      <c r="A368" s="186"/>
      <c r="B368" s="133"/>
      <c r="C368" s="195"/>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row>
    <row r="369" spans="1:28" ht="14.5" thickBot="1">
      <c r="A369" s="186"/>
      <c r="B369" s="133"/>
      <c r="C369" s="195"/>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row>
    <row r="370" spans="1:28" ht="14.5" thickBot="1">
      <c r="A370" s="186"/>
      <c r="B370" s="133"/>
      <c r="C370" s="195"/>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row>
    <row r="371" spans="1:28" ht="14.5" thickBot="1">
      <c r="A371" s="186"/>
      <c r="B371" s="133"/>
      <c r="C371" s="195"/>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row>
    <row r="372" spans="1:28" ht="14.5" thickBot="1">
      <c r="A372" s="186"/>
      <c r="B372" s="133"/>
      <c r="C372" s="195"/>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row>
    <row r="373" spans="1:28" ht="14.5" thickBot="1">
      <c r="A373" s="186"/>
      <c r="B373" s="133"/>
      <c r="C373" s="195"/>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row>
    <row r="374" spans="1:28" ht="14.5" thickBot="1">
      <c r="A374" s="186"/>
      <c r="B374" s="133"/>
      <c r="C374" s="195"/>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row>
    <row r="375" spans="1:28" ht="14.5" thickBot="1">
      <c r="A375" s="186"/>
      <c r="B375" s="133"/>
      <c r="C375" s="195"/>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row>
    <row r="376" spans="1:28" ht="14.5" thickBot="1">
      <c r="A376" s="186"/>
      <c r="B376" s="133"/>
      <c r="C376" s="195"/>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row>
    <row r="377" spans="1:28" ht="14.5" thickBot="1">
      <c r="A377" s="186"/>
      <c r="B377" s="133"/>
      <c r="C377" s="195"/>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row>
    <row r="378" spans="1:28" ht="14.5" thickBot="1">
      <c r="A378" s="186"/>
      <c r="B378" s="133"/>
      <c r="C378" s="195"/>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row>
    <row r="379" spans="1:28" ht="14.5" thickBot="1">
      <c r="A379" s="186"/>
      <c r="B379" s="133"/>
      <c r="C379" s="195"/>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row>
    <row r="380" spans="1:28" ht="14.5" thickBot="1">
      <c r="A380" s="186"/>
      <c r="B380" s="133"/>
      <c r="C380" s="195"/>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row>
    <row r="381" spans="1:28" ht="14.5" thickBot="1">
      <c r="A381" s="186"/>
      <c r="B381" s="133"/>
      <c r="C381" s="195"/>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row>
    <row r="382" spans="1:28" ht="14.5" thickBot="1">
      <c r="A382" s="186"/>
      <c r="B382" s="133"/>
      <c r="C382" s="195"/>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row>
    <row r="383" spans="1:28" ht="14.5" thickBot="1">
      <c r="A383" s="186"/>
      <c r="B383" s="133"/>
      <c r="C383" s="195"/>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row>
    <row r="384" spans="1:28" ht="14.5" thickBot="1">
      <c r="A384" s="186"/>
      <c r="B384" s="133"/>
      <c r="C384" s="195"/>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row>
    <row r="385" spans="1:28" ht="14.5" thickBot="1">
      <c r="A385" s="186"/>
      <c r="B385" s="133"/>
      <c r="C385" s="195"/>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row>
    <row r="386" spans="1:28" ht="14.5" thickBot="1">
      <c r="A386" s="186"/>
      <c r="B386" s="133"/>
      <c r="C386" s="195"/>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row>
    <row r="387" spans="1:28" ht="14.5" thickBot="1">
      <c r="A387" s="186"/>
      <c r="B387" s="133"/>
      <c r="C387" s="195"/>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row>
    <row r="388" spans="1:28" ht="14.5" thickBot="1">
      <c r="A388" s="186"/>
      <c r="B388" s="133"/>
      <c r="C388" s="195"/>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row>
    <row r="389" spans="1:28" ht="14.5" thickBot="1">
      <c r="A389" s="186"/>
      <c r="B389" s="133"/>
      <c r="C389" s="195"/>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row>
    <row r="390" spans="1:28" ht="14.5" thickBot="1">
      <c r="A390" s="186"/>
      <c r="B390" s="133"/>
      <c r="C390" s="195"/>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row>
    <row r="391" spans="1:28" ht="14.5" thickBot="1">
      <c r="A391" s="186"/>
      <c r="B391" s="133"/>
      <c r="C391" s="195"/>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row>
    <row r="392" spans="1:28" ht="14.5" thickBot="1">
      <c r="A392" s="186"/>
      <c r="B392" s="133"/>
      <c r="C392" s="195"/>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row>
    <row r="393" spans="1:28" ht="14.5" thickBot="1">
      <c r="A393" s="186"/>
      <c r="B393" s="133"/>
      <c r="C393" s="195"/>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row>
    <row r="394" spans="1:28" ht="14.5" thickBot="1">
      <c r="A394" s="186"/>
      <c r="B394" s="133"/>
      <c r="C394" s="195"/>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row>
    <row r="395" spans="1:28" ht="14.5" thickBot="1">
      <c r="A395" s="186"/>
      <c r="B395" s="133"/>
      <c r="C395" s="195"/>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row>
    <row r="396" spans="1:28" ht="14.5" thickBot="1">
      <c r="A396" s="186"/>
      <c r="B396" s="133"/>
      <c r="C396" s="195"/>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row>
    <row r="397" spans="1:28" ht="14.5" thickBot="1">
      <c r="A397" s="186"/>
      <c r="B397" s="133"/>
      <c r="C397" s="195"/>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row>
    <row r="398" spans="1:28" ht="14.5" thickBot="1">
      <c r="A398" s="186"/>
      <c r="B398" s="133"/>
      <c r="C398" s="195"/>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row>
    <row r="399" spans="1:28" ht="14.5" thickBot="1">
      <c r="A399" s="186"/>
      <c r="B399" s="133"/>
      <c r="C399" s="195"/>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row>
    <row r="400" spans="1:28" ht="14.5" thickBot="1">
      <c r="A400" s="186"/>
      <c r="B400" s="133"/>
      <c r="C400" s="195"/>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row>
    <row r="401" spans="1:28" ht="14.5" thickBot="1">
      <c r="A401" s="186"/>
      <c r="B401" s="133"/>
      <c r="C401" s="195"/>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row>
    <row r="402" spans="1:28" ht="14.5" thickBot="1">
      <c r="A402" s="186"/>
      <c r="B402" s="133"/>
      <c r="C402" s="195"/>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row>
    <row r="403" spans="1:28" ht="14.5" thickBot="1">
      <c r="A403" s="186"/>
      <c r="B403" s="133"/>
      <c r="C403" s="195"/>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row>
    <row r="404" spans="1:28" ht="14.5" thickBot="1">
      <c r="A404" s="186"/>
      <c r="B404" s="133"/>
      <c r="C404" s="195"/>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row>
    <row r="405" spans="1:28" ht="14.5" thickBot="1">
      <c r="A405" s="186"/>
      <c r="B405" s="133"/>
      <c r="C405" s="195"/>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row>
    <row r="406" spans="1:28" ht="14.5" thickBot="1">
      <c r="A406" s="186"/>
      <c r="B406" s="133"/>
      <c r="C406" s="195"/>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row>
    <row r="407" spans="1:28" ht="14.5" thickBot="1">
      <c r="A407" s="186"/>
      <c r="B407" s="133"/>
      <c r="C407" s="195"/>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row>
    <row r="408" spans="1:28" ht="14.5" thickBot="1">
      <c r="A408" s="186"/>
      <c r="B408" s="133"/>
      <c r="C408" s="195"/>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row>
    <row r="409" spans="1:28" ht="14.5" thickBot="1">
      <c r="A409" s="186"/>
      <c r="B409" s="133"/>
      <c r="C409" s="195"/>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row>
    <row r="410" spans="1:28" ht="14.5" thickBot="1">
      <c r="A410" s="186"/>
      <c r="B410" s="133"/>
      <c r="C410" s="195"/>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row>
    <row r="411" spans="1:28" ht="14.5" thickBot="1">
      <c r="A411" s="186"/>
      <c r="B411" s="133"/>
      <c r="C411" s="195"/>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row>
    <row r="412" spans="1:28" ht="14.5" thickBot="1">
      <c r="A412" s="186"/>
      <c r="B412" s="133"/>
      <c r="C412" s="195"/>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row>
    <row r="413" spans="1:28" ht="14.5" thickBot="1">
      <c r="A413" s="186"/>
      <c r="B413" s="133"/>
      <c r="C413" s="195"/>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row>
    <row r="414" spans="1:28" ht="14.5" thickBot="1">
      <c r="A414" s="186"/>
      <c r="B414" s="133"/>
      <c r="C414" s="195"/>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row>
    <row r="415" spans="1:28" ht="14.5" thickBot="1">
      <c r="A415" s="186"/>
      <c r="B415" s="133"/>
      <c r="C415" s="195"/>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row>
    <row r="416" spans="1:28" ht="14.5" thickBot="1">
      <c r="A416" s="186"/>
      <c r="B416" s="133"/>
      <c r="C416" s="195"/>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row>
    <row r="417" spans="1:28" ht="14.5" thickBot="1">
      <c r="A417" s="186"/>
      <c r="B417" s="133"/>
      <c r="C417" s="195"/>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row>
    <row r="418" spans="1:28" ht="14.5" thickBot="1">
      <c r="A418" s="186"/>
      <c r="B418" s="133"/>
      <c r="C418" s="195"/>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row>
    <row r="419" spans="1:28" ht="14.5" thickBot="1">
      <c r="A419" s="186"/>
      <c r="B419" s="133"/>
      <c r="C419" s="195"/>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row>
    <row r="420" spans="1:28" ht="14.5" thickBot="1">
      <c r="A420" s="186"/>
      <c r="B420" s="133"/>
      <c r="C420" s="195"/>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row>
    <row r="421" spans="1:28" ht="14.5" thickBot="1">
      <c r="A421" s="186"/>
      <c r="B421" s="133"/>
      <c r="C421" s="195"/>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row>
    <row r="422" spans="1:28" ht="14.5" thickBot="1">
      <c r="A422" s="186"/>
      <c r="B422" s="133"/>
      <c r="C422" s="195"/>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row>
    <row r="423" spans="1:28" ht="14.5" thickBot="1">
      <c r="A423" s="186"/>
      <c r="B423" s="133"/>
      <c r="C423" s="195"/>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row>
    <row r="424" spans="1:28" ht="14.5" thickBot="1">
      <c r="A424" s="186"/>
      <c r="B424" s="133"/>
      <c r="C424" s="195"/>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row>
    <row r="425" spans="1:28" ht="14.5" thickBot="1">
      <c r="A425" s="186"/>
      <c r="B425" s="133"/>
      <c r="C425" s="195"/>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row>
    <row r="426" spans="1:28" ht="14.5" thickBot="1">
      <c r="A426" s="186"/>
      <c r="B426" s="133"/>
      <c r="C426" s="195"/>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row>
    <row r="427" spans="1:28" ht="14.5" thickBot="1">
      <c r="A427" s="186"/>
      <c r="B427" s="133"/>
      <c r="C427" s="195"/>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row>
    <row r="428" spans="1:28" ht="14.5" thickBot="1">
      <c r="A428" s="186"/>
      <c r="B428" s="133"/>
      <c r="C428" s="195"/>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row>
    <row r="429" spans="1:28" ht="14.5" thickBot="1">
      <c r="A429" s="186"/>
      <c r="B429" s="133"/>
      <c r="C429" s="195"/>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row>
    <row r="430" spans="1:28" ht="14.5" thickBot="1">
      <c r="A430" s="186"/>
      <c r="B430" s="133"/>
      <c r="C430" s="195"/>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row>
    <row r="431" spans="1:28" ht="14.5" thickBot="1">
      <c r="A431" s="186"/>
      <c r="B431" s="133"/>
      <c r="C431" s="195"/>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row>
    <row r="432" spans="1:28" ht="14.5" thickBot="1">
      <c r="A432" s="186"/>
      <c r="B432" s="133"/>
      <c r="C432" s="195"/>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row>
    <row r="433" spans="1:28" ht="14.5" thickBot="1">
      <c r="A433" s="186"/>
      <c r="B433" s="133"/>
      <c r="C433" s="195"/>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row>
    <row r="434" spans="1:28" ht="14.5" thickBot="1">
      <c r="A434" s="186"/>
      <c r="B434" s="133"/>
      <c r="C434" s="195"/>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row>
    <row r="435" spans="1:28" ht="14.5" thickBot="1">
      <c r="A435" s="186"/>
      <c r="B435" s="133"/>
      <c r="C435" s="195"/>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row>
    <row r="436" spans="1:28" ht="14.5" thickBot="1">
      <c r="A436" s="186"/>
      <c r="B436" s="133"/>
      <c r="C436" s="195"/>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row>
    <row r="437" spans="1:28" ht="14.5" thickBot="1">
      <c r="A437" s="186"/>
      <c r="B437" s="133"/>
      <c r="C437" s="195"/>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row>
    <row r="438" spans="1:28" ht="14.5" thickBot="1">
      <c r="A438" s="186"/>
      <c r="B438" s="133"/>
      <c r="C438" s="195"/>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row>
    <row r="439" spans="1:28" ht="14.5" thickBot="1">
      <c r="A439" s="186"/>
      <c r="B439" s="133"/>
      <c r="C439" s="195"/>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row>
    <row r="440" spans="1:28" ht="14.5" thickBot="1">
      <c r="A440" s="186"/>
      <c r="B440" s="133"/>
      <c r="C440" s="195"/>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row>
    <row r="441" spans="1:28" ht="14.5" thickBot="1">
      <c r="A441" s="186"/>
      <c r="B441" s="133"/>
      <c r="C441" s="195"/>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row>
    <row r="442" spans="1:28" ht="14.5" thickBot="1">
      <c r="A442" s="186"/>
      <c r="B442" s="133"/>
      <c r="C442" s="195"/>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row>
    <row r="443" spans="1:28" ht="14.5" thickBot="1">
      <c r="A443" s="186"/>
      <c r="B443" s="133"/>
      <c r="C443" s="195"/>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row>
    <row r="444" spans="1:28" ht="14.5" thickBot="1">
      <c r="A444" s="186"/>
      <c r="B444" s="133"/>
      <c r="C444" s="195"/>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row>
    <row r="445" spans="1:28" ht="14.5" thickBot="1">
      <c r="A445" s="186"/>
      <c r="B445" s="133"/>
      <c r="C445" s="195"/>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row>
    <row r="446" spans="1:28" ht="14.5" thickBot="1">
      <c r="A446" s="186"/>
      <c r="B446" s="133"/>
      <c r="C446" s="195"/>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row>
    <row r="447" spans="1:28" ht="14.5" thickBot="1">
      <c r="A447" s="186"/>
      <c r="B447" s="133"/>
      <c r="C447" s="195"/>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row>
    <row r="448" spans="1:28" ht="14.5" thickBot="1">
      <c r="A448" s="186"/>
      <c r="B448" s="133"/>
      <c r="C448" s="195"/>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row>
    <row r="449" spans="1:28" ht="14.5" thickBot="1">
      <c r="A449" s="186"/>
      <c r="B449" s="133"/>
      <c r="C449" s="195"/>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row>
    <row r="450" spans="1:28" ht="14.5" thickBot="1">
      <c r="A450" s="186"/>
      <c r="B450" s="133"/>
      <c r="C450" s="195"/>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row>
    <row r="451" spans="1:28" ht="14.5" thickBot="1">
      <c r="A451" s="186"/>
      <c r="B451" s="133"/>
      <c r="C451" s="195"/>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row>
    <row r="452" spans="1:28" ht="14.5" thickBot="1">
      <c r="A452" s="186"/>
      <c r="B452" s="133"/>
      <c r="C452" s="195"/>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row>
    <row r="453" spans="1:28" ht="14.5" thickBot="1">
      <c r="A453" s="186"/>
      <c r="B453" s="133"/>
      <c r="C453" s="195"/>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row>
    <row r="454" spans="1:28" ht="14.5" thickBot="1">
      <c r="A454" s="186"/>
      <c r="B454" s="133"/>
      <c r="C454" s="195"/>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row>
    <row r="455" spans="1:28" ht="14.5" thickBot="1">
      <c r="A455" s="186"/>
      <c r="B455" s="133"/>
      <c r="C455" s="195"/>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row>
    <row r="456" spans="1:28" ht="14.5" thickBot="1">
      <c r="A456" s="186"/>
      <c r="B456" s="133"/>
      <c r="C456" s="195"/>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row>
    <row r="457" spans="1:28" ht="14.5" thickBot="1">
      <c r="A457" s="186"/>
      <c r="B457" s="133"/>
      <c r="C457" s="195"/>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row>
    <row r="458" spans="1:28" ht="14.5" thickBot="1">
      <c r="A458" s="186"/>
      <c r="B458" s="133"/>
      <c r="C458" s="195"/>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row>
    <row r="459" spans="1:28" ht="14.5" thickBot="1">
      <c r="A459" s="186"/>
      <c r="B459" s="133"/>
      <c r="C459" s="195"/>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row>
    <row r="460" spans="1:28" ht="14.5" thickBot="1">
      <c r="A460" s="186"/>
      <c r="B460" s="133"/>
      <c r="C460" s="195"/>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row>
    <row r="461" spans="1:28" ht="14.5" thickBot="1">
      <c r="A461" s="186"/>
      <c r="B461" s="133"/>
      <c r="C461" s="195"/>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row>
    <row r="462" spans="1:28" ht="14.5" thickBot="1">
      <c r="A462" s="186"/>
      <c r="B462" s="133"/>
      <c r="C462" s="195"/>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row>
    <row r="463" spans="1:28" ht="14.5" thickBot="1">
      <c r="A463" s="186"/>
      <c r="B463" s="133"/>
      <c r="C463" s="195"/>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row>
    <row r="464" spans="1:28" ht="14.5" thickBot="1">
      <c r="A464" s="186"/>
      <c r="B464" s="133"/>
      <c r="C464" s="195"/>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row>
    <row r="465" spans="1:28" ht="14.5" thickBot="1">
      <c r="A465" s="186"/>
      <c r="B465" s="133"/>
      <c r="C465" s="195"/>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row>
    <row r="466" spans="1:28" ht="14.5" thickBot="1">
      <c r="A466" s="186"/>
      <c r="B466" s="133"/>
      <c r="C466" s="195"/>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row>
    <row r="467" spans="1:28" ht="14.5" thickBot="1">
      <c r="A467" s="186"/>
      <c r="B467" s="133"/>
      <c r="C467" s="195"/>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row>
    <row r="468" spans="1:28" ht="14.5" thickBot="1">
      <c r="A468" s="186"/>
      <c r="B468" s="133"/>
      <c r="C468" s="195"/>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row>
    <row r="469" spans="1:28" ht="14.5" thickBot="1">
      <c r="A469" s="186"/>
      <c r="B469" s="133"/>
      <c r="C469" s="195"/>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row>
    <row r="470" spans="1:28" ht="14.5" thickBot="1">
      <c r="A470" s="186"/>
      <c r="B470" s="133"/>
      <c r="C470" s="195"/>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row>
    <row r="471" spans="1:28" ht="14.5" thickBot="1">
      <c r="A471" s="186"/>
      <c r="B471" s="133"/>
      <c r="C471" s="195"/>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row>
    <row r="472" spans="1:28" ht="14.5" thickBot="1">
      <c r="A472" s="186"/>
      <c r="B472" s="133"/>
      <c r="C472" s="195"/>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row>
    <row r="473" spans="1:28" ht="14.5" thickBot="1">
      <c r="A473" s="186"/>
      <c r="B473" s="133"/>
      <c r="C473" s="195"/>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row>
    <row r="474" spans="1:28" ht="14.5" thickBot="1">
      <c r="A474" s="186"/>
      <c r="B474" s="133"/>
      <c r="C474" s="195"/>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row>
    <row r="475" spans="1:28" ht="14.5" thickBot="1">
      <c r="A475" s="186"/>
      <c r="B475" s="133"/>
      <c r="C475" s="195"/>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row>
    <row r="476" spans="1:28" ht="14.5" thickBot="1">
      <c r="A476" s="186"/>
      <c r="B476" s="133"/>
      <c r="C476" s="195"/>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row>
    <row r="477" spans="1:28" ht="14.5" thickBot="1">
      <c r="A477" s="186"/>
      <c r="B477" s="133"/>
      <c r="C477" s="195"/>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row>
    <row r="478" spans="1:28" ht="14.5" thickBot="1">
      <c r="A478" s="186"/>
      <c r="B478" s="133"/>
      <c r="C478" s="195"/>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row>
    <row r="479" spans="1:28" ht="14.5" thickBot="1">
      <c r="A479" s="186"/>
      <c r="B479" s="133"/>
      <c r="C479" s="195"/>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row>
    <row r="480" spans="1:28" ht="14.5" thickBot="1">
      <c r="A480" s="186"/>
      <c r="B480" s="133"/>
      <c r="C480" s="195"/>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row>
    <row r="481" spans="1:28" ht="14.5" thickBot="1">
      <c r="A481" s="186"/>
      <c r="B481" s="133"/>
      <c r="C481" s="195"/>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row>
    <row r="482" spans="1:28" ht="14.5" thickBot="1">
      <c r="A482" s="186"/>
      <c r="B482" s="133"/>
      <c r="C482" s="195"/>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row>
    <row r="483" spans="1:28" ht="14.5" thickBot="1">
      <c r="A483" s="186"/>
      <c r="B483" s="133"/>
      <c r="C483" s="195"/>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row>
    <row r="484" spans="1:28" ht="14.5" thickBot="1">
      <c r="A484" s="186"/>
      <c r="B484" s="133"/>
      <c r="C484" s="195"/>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row>
    <row r="485" spans="1:28" ht="14.5" thickBot="1">
      <c r="A485" s="186"/>
      <c r="B485" s="133"/>
      <c r="C485" s="195"/>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row>
    <row r="486" spans="1:28" ht="14.5" thickBot="1">
      <c r="A486" s="186"/>
      <c r="B486" s="133"/>
      <c r="C486" s="195"/>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row>
    <row r="487" spans="1:28" ht="14.5" thickBot="1">
      <c r="A487" s="186"/>
      <c r="B487" s="133"/>
      <c r="C487" s="195"/>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row>
    <row r="488" spans="1:28" ht="14.5" thickBot="1">
      <c r="A488" s="186"/>
      <c r="B488" s="133"/>
      <c r="C488" s="195"/>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row>
    <row r="489" spans="1:28" ht="14.5" thickBot="1">
      <c r="A489" s="186"/>
      <c r="B489" s="133"/>
      <c r="C489" s="195"/>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row>
    <row r="490" spans="1:28" ht="14.5" thickBot="1">
      <c r="A490" s="186"/>
      <c r="B490" s="133"/>
      <c r="C490" s="195"/>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row>
    <row r="491" spans="1:28" ht="14.5" thickBot="1">
      <c r="A491" s="186"/>
      <c r="B491" s="133"/>
      <c r="C491" s="195"/>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row>
    <row r="492" spans="1:28" ht="14.5" thickBot="1">
      <c r="A492" s="186"/>
      <c r="B492" s="133"/>
      <c r="C492" s="195"/>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row>
    <row r="493" spans="1:28" ht="14.5" thickBot="1">
      <c r="A493" s="186"/>
      <c r="B493" s="133"/>
      <c r="C493" s="195"/>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row>
    <row r="494" spans="1:28" ht="14.5" thickBot="1">
      <c r="A494" s="186"/>
      <c r="B494" s="133"/>
      <c r="C494" s="195"/>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row>
    <row r="495" spans="1:28" ht="14.5" thickBot="1">
      <c r="A495" s="186"/>
      <c r="B495" s="133"/>
      <c r="C495" s="195"/>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row>
    <row r="496" spans="1:28" ht="14.5" thickBot="1">
      <c r="A496" s="186"/>
      <c r="B496" s="133"/>
      <c r="C496" s="195"/>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row>
    <row r="497" spans="1:28" ht="14.5" thickBot="1">
      <c r="A497" s="186"/>
      <c r="B497" s="133"/>
      <c r="C497" s="195"/>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row>
    <row r="498" spans="1:28" ht="14.5" thickBot="1">
      <c r="A498" s="186"/>
      <c r="B498" s="133"/>
      <c r="C498" s="195"/>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row>
    <row r="499" spans="1:28" ht="14.5" thickBot="1">
      <c r="A499" s="186"/>
      <c r="B499" s="133"/>
      <c r="C499" s="195"/>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row>
    <row r="500" spans="1:28" ht="14.5" thickBot="1">
      <c r="A500" s="186"/>
      <c r="B500" s="133"/>
      <c r="C500" s="195"/>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row>
    <row r="501" spans="1:28" ht="14.5" thickBot="1">
      <c r="A501" s="186"/>
      <c r="B501" s="133"/>
      <c r="C501" s="195"/>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row>
    <row r="502" spans="1:28" ht="14.5" thickBot="1">
      <c r="A502" s="186"/>
      <c r="B502" s="133"/>
      <c r="C502" s="195"/>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row>
    <row r="503" spans="1:28" ht="14.5" thickBot="1">
      <c r="A503" s="186"/>
      <c r="B503" s="133"/>
      <c r="C503" s="195"/>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row>
    <row r="504" spans="1:28" ht="14.5" thickBot="1">
      <c r="A504" s="186"/>
      <c r="B504" s="133"/>
      <c r="C504" s="195"/>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row>
    <row r="505" spans="1:28" ht="14.5" thickBot="1">
      <c r="A505" s="186"/>
      <c r="B505" s="133"/>
      <c r="C505" s="195"/>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row>
    <row r="506" spans="1:28" ht="14.5" thickBot="1">
      <c r="A506" s="186"/>
      <c r="B506" s="133"/>
      <c r="C506" s="195"/>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row>
    <row r="507" spans="1:28" ht="14.5" thickBot="1">
      <c r="A507" s="186"/>
      <c r="B507" s="133"/>
      <c r="C507" s="195"/>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row>
    <row r="508" spans="1:28" ht="14.5" thickBot="1">
      <c r="A508" s="186"/>
      <c r="B508" s="133"/>
      <c r="C508" s="195"/>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row>
    <row r="509" spans="1:28" ht="14.5" thickBot="1">
      <c r="A509" s="186"/>
      <c r="B509" s="133"/>
      <c r="C509" s="195"/>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row>
    <row r="510" spans="1:28" ht="14.5" thickBot="1">
      <c r="A510" s="186"/>
      <c r="B510" s="133"/>
      <c r="C510" s="195"/>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row>
    <row r="511" spans="1:28" ht="14.5" thickBot="1">
      <c r="A511" s="186"/>
      <c r="B511" s="133"/>
      <c r="C511" s="195"/>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row>
    <row r="512" spans="1:28" ht="14.5" thickBot="1">
      <c r="A512" s="186"/>
      <c r="B512" s="133"/>
      <c r="C512" s="195"/>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row>
    <row r="513" spans="1:28" ht="14.5" thickBot="1">
      <c r="A513" s="186"/>
      <c r="B513" s="133"/>
      <c r="C513" s="195"/>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row>
    <row r="514" spans="1:28" ht="14.5" thickBot="1">
      <c r="A514" s="186"/>
      <c r="B514" s="133"/>
      <c r="C514" s="195"/>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row>
    <row r="515" spans="1:28" ht="14.5" thickBot="1">
      <c r="A515" s="186"/>
      <c r="B515" s="133"/>
      <c r="C515" s="195"/>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row>
    <row r="516" spans="1:28" ht="14.5" thickBot="1">
      <c r="A516" s="186"/>
      <c r="B516" s="133"/>
      <c r="C516" s="195"/>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row>
    <row r="517" spans="1:28" ht="14.5" thickBot="1">
      <c r="A517" s="186"/>
      <c r="B517" s="133"/>
      <c r="C517" s="195"/>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row>
    <row r="518" spans="1:28" ht="14.5" thickBot="1">
      <c r="A518" s="186"/>
      <c r="B518" s="133"/>
      <c r="C518" s="195"/>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row>
    <row r="519" spans="1:28" ht="14.5" thickBot="1">
      <c r="A519" s="186"/>
      <c r="B519" s="133"/>
      <c r="C519" s="195"/>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row>
    <row r="520" spans="1:28" ht="14.5" thickBot="1">
      <c r="A520" s="186"/>
      <c r="B520" s="133"/>
      <c r="C520" s="195"/>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row>
    <row r="521" spans="1:28" ht="14.5" thickBot="1">
      <c r="A521" s="186"/>
      <c r="B521" s="133"/>
      <c r="C521" s="195"/>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row>
    <row r="522" spans="1:28" ht="14.5" thickBot="1">
      <c r="A522" s="186"/>
      <c r="B522" s="133"/>
      <c r="C522" s="195"/>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row>
    <row r="523" spans="1:28" ht="14.5" thickBot="1">
      <c r="A523" s="186"/>
      <c r="B523" s="133"/>
      <c r="C523" s="195"/>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row>
    <row r="524" spans="1:28" ht="14.5" thickBot="1">
      <c r="A524" s="186"/>
      <c r="B524" s="133"/>
      <c r="C524" s="195"/>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row>
    <row r="525" spans="1:28" ht="14.5" thickBot="1">
      <c r="A525" s="186"/>
      <c r="B525" s="133"/>
      <c r="C525" s="195"/>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row>
    <row r="526" spans="1:28" ht="14.5" thickBot="1">
      <c r="A526" s="186"/>
      <c r="B526" s="133"/>
      <c r="C526" s="195"/>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row>
    <row r="527" spans="1:28" ht="14.5" thickBot="1">
      <c r="A527" s="186"/>
      <c r="B527" s="133"/>
      <c r="C527" s="195"/>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row>
    <row r="528" spans="1:28" ht="14.5" thickBot="1">
      <c r="A528" s="186"/>
      <c r="B528" s="133"/>
      <c r="C528" s="195"/>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row>
    <row r="529" spans="1:28" ht="14.5" thickBot="1">
      <c r="A529" s="186"/>
      <c r="B529" s="133"/>
      <c r="C529" s="195"/>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row>
    <row r="530" spans="1:28" ht="14.5" thickBot="1">
      <c r="A530" s="186"/>
      <c r="B530" s="133"/>
      <c r="C530" s="195"/>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row>
    <row r="531" spans="1:28" ht="14.5" thickBot="1">
      <c r="A531" s="186"/>
      <c r="B531" s="133"/>
      <c r="C531" s="195"/>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row>
    <row r="532" spans="1:28" ht="14.5" thickBot="1">
      <c r="A532" s="186"/>
      <c r="B532" s="133"/>
      <c r="C532" s="195"/>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row>
    <row r="533" spans="1:28" ht="14.5" thickBot="1">
      <c r="A533" s="186"/>
      <c r="B533" s="133"/>
      <c r="C533" s="195"/>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row>
    <row r="534" spans="1:28" ht="14.5" thickBot="1">
      <c r="A534" s="186"/>
      <c r="B534" s="133"/>
      <c r="C534" s="195"/>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row>
    <row r="535" spans="1:28" ht="14.5" thickBot="1">
      <c r="A535" s="186"/>
      <c r="B535" s="133"/>
      <c r="C535" s="195"/>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row>
    <row r="536" spans="1:28" ht="14.5" thickBot="1">
      <c r="A536" s="186"/>
      <c r="B536" s="133"/>
      <c r="C536" s="195"/>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row>
    <row r="537" spans="1:28" ht="14.5" thickBot="1">
      <c r="A537" s="186"/>
      <c r="B537" s="133"/>
      <c r="C537" s="195"/>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row>
    <row r="538" spans="1:28" ht="14.5" thickBot="1">
      <c r="A538" s="186"/>
      <c r="B538" s="133"/>
      <c r="C538" s="195"/>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row>
    <row r="539" spans="1:28" ht="14.5" thickBot="1">
      <c r="A539" s="186"/>
      <c r="B539" s="133"/>
      <c r="C539" s="195"/>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row>
    <row r="540" spans="1:28" ht="14.5" thickBot="1">
      <c r="A540" s="186"/>
      <c r="B540" s="133"/>
      <c r="C540" s="195"/>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row>
    <row r="541" spans="1:28" ht="14.5" thickBot="1">
      <c r="A541" s="186"/>
      <c r="B541" s="133"/>
      <c r="C541" s="195"/>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row>
    <row r="542" spans="1:28" ht="14.5" thickBot="1">
      <c r="A542" s="186"/>
      <c r="B542" s="133"/>
      <c r="C542" s="195"/>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row>
    <row r="543" spans="1:28" ht="14.5" thickBot="1">
      <c r="A543" s="186"/>
      <c r="B543" s="133"/>
      <c r="C543" s="195"/>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row>
    <row r="544" spans="1:28" ht="14.5" thickBot="1">
      <c r="A544" s="186"/>
      <c r="B544" s="133"/>
      <c r="C544" s="195"/>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row>
    <row r="545" spans="1:28" ht="14.5" thickBot="1">
      <c r="A545" s="186"/>
      <c r="B545" s="133"/>
      <c r="C545" s="195"/>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row>
    <row r="546" spans="1:28" ht="14.5" thickBot="1">
      <c r="A546" s="186"/>
      <c r="B546" s="133"/>
      <c r="C546" s="195"/>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row>
    <row r="547" spans="1:28" ht="14.5" thickBot="1">
      <c r="A547" s="186"/>
      <c r="B547" s="133"/>
      <c r="C547" s="195"/>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row>
    <row r="548" spans="1:28" ht="14.5" thickBot="1">
      <c r="A548" s="186"/>
      <c r="B548" s="133"/>
      <c r="C548" s="195"/>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row>
    <row r="549" spans="1:28" ht="14.5" thickBot="1">
      <c r="A549" s="186"/>
      <c r="B549" s="133"/>
      <c r="C549" s="195"/>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row>
    <row r="550" spans="1:28" ht="14.5" thickBot="1">
      <c r="A550" s="186"/>
      <c r="B550" s="133"/>
      <c r="C550" s="195"/>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row>
    <row r="551" spans="1:28" ht="14.5" thickBot="1">
      <c r="A551" s="186"/>
      <c r="B551" s="133"/>
      <c r="C551" s="195"/>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row>
    <row r="552" spans="1:28" ht="14.5" thickBot="1">
      <c r="A552" s="186"/>
      <c r="B552" s="133"/>
      <c r="C552" s="195"/>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row>
    <row r="553" spans="1:28" ht="14.5" thickBot="1">
      <c r="A553" s="186"/>
      <c r="B553" s="133"/>
      <c r="C553" s="195"/>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row>
    <row r="554" spans="1:28" ht="14.5" thickBot="1">
      <c r="A554" s="186"/>
      <c r="B554" s="133"/>
      <c r="C554" s="195"/>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row>
    <row r="555" spans="1:28" ht="14.5" thickBot="1">
      <c r="A555" s="186"/>
      <c r="B555" s="133"/>
      <c r="C555" s="195"/>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row>
    <row r="556" spans="1:28" ht="14.5" thickBot="1">
      <c r="A556" s="186"/>
      <c r="B556" s="133"/>
      <c r="C556" s="195"/>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row>
    <row r="557" spans="1:28" ht="14.5" thickBot="1">
      <c r="A557" s="186"/>
      <c r="B557" s="133"/>
      <c r="C557" s="195"/>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row>
    <row r="558" spans="1:28" ht="14.5" thickBot="1">
      <c r="A558" s="186"/>
      <c r="B558" s="133"/>
      <c r="C558" s="195"/>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row>
    <row r="559" spans="1:28" ht="14.5" thickBot="1">
      <c r="A559" s="186"/>
      <c r="B559" s="133"/>
      <c r="C559" s="195"/>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row>
    <row r="560" spans="1:28" ht="14.5" thickBot="1">
      <c r="A560" s="186"/>
      <c r="B560" s="133"/>
      <c r="C560" s="195"/>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row>
    <row r="561" spans="1:28" ht="14.5" thickBot="1">
      <c r="A561" s="186"/>
      <c r="B561" s="133"/>
      <c r="C561" s="195"/>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row>
    <row r="562" spans="1:28" ht="14.5" thickBot="1">
      <c r="A562" s="186"/>
      <c r="B562" s="133"/>
      <c r="C562" s="195"/>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row>
    <row r="563" spans="1:28" ht="14.5" thickBot="1">
      <c r="A563" s="186"/>
      <c r="B563" s="133"/>
      <c r="C563" s="195"/>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row>
    <row r="564" spans="1:28" ht="14.5" thickBot="1">
      <c r="A564" s="186"/>
      <c r="B564" s="133"/>
      <c r="C564" s="195"/>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row>
    <row r="565" spans="1:28" ht="14.5" thickBot="1">
      <c r="A565" s="186"/>
      <c r="B565" s="133"/>
      <c r="C565" s="195"/>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row>
    <row r="566" spans="1:28" ht="14.5" thickBot="1">
      <c r="A566" s="186"/>
      <c r="B566" s="133"/>
      <c r="C566" s="195"/>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row>
    <row r="567" spans="1:28" ht="14.5" thickBot="1">
      <c r="A567" s="186"/>
      <c r="B567" s="133"/>
      <c r="C567" s="195"/>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row>
    <row r="568" spans="1:28" ht="14.5" thickBot="1">
      <c r="A568" s="186"/>
      <c r="B568" s="133"/>
      <c r="C568" s="195"/>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row>
    <row r="569" spans="1:28" ht="14.5" thickBot="1">
      <c r="A569" s="186"/>
      <c r="B569" s="133"/>
      <c r="C569" s="195"/>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row>
    <row r="570" spans="1:28" ht="14.5" thickBot="1">
      <c r="A570" s="186"/>
      <c r="B570" s="133"/>
      <c r="C570" s="195"/>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row>
    <row r="571" spans="1:28" ht="14.5" thickBot="1">
      <c r="A571" s="186"/>
      <c r="B571" s="133"/>
      <c r="C571" s="195"/>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row>
    <row r="572" spans="1:28" ht="14.5" thickBot="1">
      <c r="A572" s="186"/>
      <c r="B572" s="133"/>
      <c r="C572" s="195"/>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row>
    <row r="573" spans="1:28" ht="14.5" thickBot="1">
      <c r="A573" s="186"/>
      <c r="B573" s="133"/>
      <c r="C573" s="195"/>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row>
    <row r="574" spans="1:28" ht="14.5" thickBot="1">
      <c r="A574" s="186"/>
      <c r="B574" s="133"/>
      <c r="C574" s="195"/>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row>
    <row r="575" spans="1:28" ht="14.5" thickBot="1">
      <c r="A575" s="186"/>
      <c r="B575" s="133"/>
      <c r="C575" s="195"/>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row>
    <row r="576" spans="1:28" ht="14.5" thickBot="1">
      <c r="A576" s="186"/>
      <c r="B576" s="133"/>
      <c r="C576" s="195"/>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row>
    <row r="577" spans="1:28" ht="14.5" thickBot="1">
      <c r="A577" s="186"/>
      <c r="B577" s="133"/>
      <c r="C577" s="195"/>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row>
    <row r="578" spans="1:28" ht="14.5" thickBot="1">
      <c r="A578" s="186"/>
      <c r="B578" s="133"/>
      <c r="C578" s="195"/>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row>
    <row r="579" spans="1:28" ht="14.5" thickBot="1">
      <c r="A579" s="186"/>
      <c r="B579" s="133"/>
      <c r="C579" s="195"/>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row>
    <row r="580" spans="1:28" ht="14.5" thickBot="1">
      <c r="A580" s="186"/>
      <c r="B580" s="133"/>
      <c r="C580" s="195"/>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row>
    <row r="581" spans="1:28" ht="14.5" thickBot="1">
      <c r="A581" s="186"/>
      <c r="B581" s="133"/>
      <c r="C581" s="195"/>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row>
    <row r="582" spans="1:28" ht="14.5" thickBot="1">
      <c r="A582" s="186"/>
      <c r="B582" s="133"/>
      <c r="C582" s="195"/>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row>
    <row r="583" spans="1:28" ht="14.5" thickBot="1">
      <c r="A583" s="186"/>
      <c r="B583" s="133"/>
      <c r="C583" s="195"/>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row>
    <row r="584" spans="1:28" ht="14.5" thickBot="1">
      <c r="A584" s="186"/>
      <c r="B584" s="133"/>
      <c r="C584" s="195"/>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row>
    <row r="585" spans="1:28" ht="14.5" thickBot="1">
      <c r="A585" s="186"/>
      <c r="B585" s="133"/>
      <c r="C585" s="195"/>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row>
    <row r="586" spans="1:28" ht="14.5" thickBot="1">
      <c r="A586" s="186"/>
      <c r="B586" s="133"/>
      <c r="C586" s="195"/>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row>
    <row r="587" spans="1:28" ht="14.5" thickBot="1">
      <c r="A587" s="186"/>
      <c r="B587" s="133"/>
      <c r="C587" s="195"/>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row>
    <row r="588" spans="1:28" ht="14.5" thickBot="1">
      <c r="A588" s="186"/>
      <c r="B588" s="133"/>
      <c r="C588" s="195"/>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row>
    <row r="589" spans="1:28" ht="14.5" thickBot="1">
      <c r="A589" s="186"/>
      <c r="B589" s="133"/>
      <c r="C589" s="195"/>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row>
    <row r="590" spans="1:28" ht="14.5" thickBot="1">
      <c r="A590" s="186"/>
      <c r="B590" s="133"/>
      <c r="C590" s="195"/>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row>
    <row r="591" spans="1:28" ht="14.5" thickBot="1">
      <c r="A591" s="186"/>
      <c r="B591" s="133"/>
      <c r="C591" s="195"/>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row>
    <row r="592" spans="1:28" ht="14.5" thickBot="1">
      <c r="A592" s="186"/>
      <c r="B592" s="133"/>
      <c r="C592" s="195"/>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row>
    <row r="593" spans="1:28" ht="14.5" thickBot="1">
      <c r="A593" s="186"/>
      <c r="B593" s="133"/>
      <c r="C593" s="195"/>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row>
    <row r="594" spans="1:28" ht="14.5" thickBot="1">
      <c r="A594" s="186"/>
      <c r="B594" s="133"/>
      <c r="C594" s="195"/>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row>
    <row r="595" spans="1:28" ht="14.5" thickBot="1">
      <c r="A595" s="186"/>
      <c r="B595" s="133"/>
      <c r="C595" s="195"/>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row>
    <row r="596" spans="1:28" ht="14.5" thickBot="1">
      <c r="A596" s="186"/>
      <c r="B596" s="133"/>
      <c r="C596" s="195"/>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row>
    <row r="597" spans="1:28" ht="14.5" thickBot="1">
      <c r="A597" s="186"/>
      <c r="B597" s="133"/>
      <c r="C597" s="195"/>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row>
    <row r="598" spans="1:28" ht="14.5" thickBot="1">
      <c r="A598" s="186"/>
      <c r="B598" s="133"/>
      <c r="C598" s="195"/>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row>
    <row r="599" spans="1:28" ht="14.5" thickBot="1">
      <c r="A599" s="186"/>
      <c r="B599" s="133"/>
      <c r="C599" s="195"/>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row>
    <row r="600" spans="1:28" ht="14.5" thickBot="1">
      <c r="A600" s="186"/>
      <c r="B600" s="133"/>
      <c r="C600" s="195"/>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row>
    <row r="601" spans="1:28" ht="14.5" thickBot="1">
      <c r="A601" s="186"/>
      <c r="B601" s="133"/>
      <c r="C601" s="195"/>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row>
    <row r="602" spans="1:28" ht="14.5" thickBot="1">
      <c r="A602" s="186"/>
      <c r="B602" s="133"/>
      <c r="C602" s="195"/>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row>
    <row r="603" spans="1:28" ht="14.5" thickBot="1">
      <c r="A603" s="186"/>
      <c r="B603" s="133"/>
      <c r="C603" s="195"/>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row>
    <row r="604" spans="1:28" ht="14.5" thickBot="1">
      <c r="A604" s="186"/>
      <c r="B604" s="133"/>
      <c r="C604" s="195"/>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row>
    <row r="605" spans="1:28" ht="14.5" thickBot="1">
      <c r="A605" s="186"/>
      <c r="B605" s="133"/>
      <c r="C605" s="195"/>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row>
    <row r="606" spans="1:28" ht="14.5" thickBot="1">
      <c r="A606" s="186"/>
      <c r="B606" s="133"/>
      <c r="C606" s="195"/>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row>
    <row r="607" spans="1:28" ht="14.5" thickBot="1">
      <c r="A607" s="186"/>
      <c r="B607" s="133"/>
      <c r="C607" s="195"/>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row>
    <row r="608" spans="1:28" ht="14.5" thickBot="1">
      <c r="A608" s="186"/>
      <c r="B608" s="133"/>
      <c r="C608" s="195"/>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row>
    <row r="609" spans="1:28" ht="14.5" thickBot="1">
      <c r="A609" s="186"/>
      <c r="B609" s="133"/>
      <c r="C609" s="195"/>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row>
    <row r="610" spans="1:28" ht="14.5" thickBot="1">
      <c r="A610" s="186"/>
      <c r="B610" s="133"/>
      <c r="C610" s="195"/>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row>
    <row r="611" spans="1:28" ht="14.5" thickBot="1">
      <c r="A611" s="186"/>
      <c r="B611" s="133"/>
      <c r="C611" s="195"/>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row>
    <row r="612" spans="1:28" ht="14.5" thickBot="1">
      <c r="A612" s="186"/>
      <c r="B612" s="133"/>
      <c r="C612" s="195"/>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row>
    <row r="613" spans="1:28" ht="14.5" thickBot="1">
      <c r="A613" s="186"/>
      <c r="B613" s="133"/>
      <c r="C613" s="195"/>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row>
    <row r="614" spans="1:28" ht="14.5" thickBot="1">
      <c r="A614" s="186"/>
      <c r="B614" s="133"/>
      <c r="C614" s="195"/>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row>
    <row r="615" spans="1:28" ht="14.5" thickBot="1">
      <c r="A615" s="186"/>
      <c r="B615" s="133"/>
      <c r="C615" s="195"/>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row>
    <row r="616" spans="1:28" ht="14.5" thickBot="1">
      <c r="A616" s="186"/>
      <c r="B616" s="133"/>
      <c r="C616" s="195"/>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row>
    <row r="617" spans="1:28" ht="14.5" thickBot="1">
      <c r="A617" s="186"/>
      <c r="B617" s="133"/>
      <c r="C617" s="195"/>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row>
    <row r="618" spans="1:28" ht="14.5" thickBot="1">
      <c r="A618" s="186"/>
      <c r="B618" s="133"/>
      <c r="C618" s="195"/>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row>
    <row r="619" spans="1:28" ht="14.5" thickBot="1">
      <c r="A619" s="186"/>
      <c r="B619" s="133"/>
      <c r="C619" s="195"/>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row>
    <row r="620" spans="1:28" ht="14.5" thickBot="1">
      <c r="A620" s="186"/>
      <c r="B620" s="133"/>
      <c r="C620" s="195"/>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row>
    <row r="621" spans="1:28" ht="14.5" thickBot="1">
      <c r="A621" s="186"/>
      <c r="B621" s="133"/>
      <c r="C621" s="195"/>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row>
    <row r="622" spans="1:28" ht="14.5" thickBot="1">
      <c r="A622" s="186"/>
      <c r="B622" s="133"/>
      <c r="C622" s="195"/>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row>
    <row r="623" spans="1:28" ht="14.5" thickBot="1">
      <c r="A623" s="186"/>
      <c r="B623" s="133"/>
      <c r="C623" s="195"/>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row>
    <row r="624" spans="1:28" ht="14.5" thickBot="1">
      <c r="A624" s="186"/>
      <c r="B624" s="133"/>
      <c r="C624" s="195"/>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row>
    <row r="625" spans="1:28" ht="14.5" thickBot="1">
      <c r="A625" s="186"/>
      <c r="B625" s="133"/>
      <c r="C625" s="195"/>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row>
    <row r="626" spans="1:28" ht="14.5" thickBot="1">
      <c r="A626" s="186"/>
      <c r="B626" s="133"/>
      <c r="C626" s="195"/>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row>
    <row r="627" spans="1:28" ht="14.5" thickBot="1">
      <c r="A627" s="186"/>
      <c r="B627" s="133"/>
      <c r="C627" s="195"/>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row>
    <row r="628" spans="1:28" ht="14.5" thickBot="1">
      <c r="A628" s="186"/>
      <c r="B628" s="133"/>
      <c r="C628" s="195"/>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row>
    <row r="629" spans="1:28" ht="14.5" thickBot="1">
      <c r="A629" s="186"/>
      <c r="B629" s="133"/>
      <c r="C629" s="195"/>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row>
    <row r="630" spans="1:28" ht="14.5" thickBot="1">
      <c r="A630" s="186"/>
      <c r="B630" s="133"/>
      <c r="C630" s="195"/>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row>
    <row r="631" spans="1:28" ht="14.5" thickBot="1">
      <c r="A631" s="186"/>
      <c r="B631" s="133"/>
      <c r="C631" s="195"/>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row>
    <row r="632" spans="1:28" ht="14.5" thickBot="1">
      <c r="A632" s="186"/>
      <c r="B632" s="133"/>
      <c r="C632" s="195"/>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row>
    <row r="633" spans="1:28" ht="14.5" thickBot="1">
      <c r="A633" s="186"/>
      <c r="B633" s="133"/>
      <c r="C633" s="195"/>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row>
    <row r="634" spans="1:28" ht="14.5" thickBot="1">
      <c r="A634" s="186"/>
      <c r="B634" s="133"/>
      <c r="C634" s="195"/>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row>
    <row r="635" spans="1:28" ht="14.5" thickBot="1">
      <c r="A635" s="186"/>
      <c r="B635" s="133"/>
      <c r="C635" s="195"/>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row>
    <row r="636" spans="1:28" ht="14.5" thickBot="1">
      <c r="A636" s="186"/>
      <c r="B636" s="133"/>
      <c r="C636" s="195"/>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row>
    <row r="637" spans="1:28" ht="14.5" thickBot="1">
      <c r="A637" s="186"/>
      <c r="B637" s="133"/>
      <c r="C637" s="195"/>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row>
    <row r="638" spans="1:28" ht="14.5" thickBot="1">
      <c r="A638" s="186"/>
      <c r="B638" s="133"/>
      <c r="C638" s="195"/>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row>
    <row r="639" spans="1:28" ht="14.5" thickBot="1">
      <c r="A639" s="186"/>
      <c r="B639" s="133"/>
      <c r="C639" s="195"/>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row>
    <row r="640" spans="1:28" ht="14.5" thickBot="1">
      <c r="A640" s="186"/>
      <c r="B640" s="133"/>
      <c r="C640" s="195"/>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row>
    <row r="641" spans="1:28" ht="14.5" thickBot="1">
      <c r="A641" s="186"/>
      <c r="B641" s="133"/>
      <c r="C641" s="195"/>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row>
    <row r="642" spans="1:28" ht="14.5" thickBot="1">
      <c r="A642" s="186"/>
      <c r="B642" s="133"/>
      <c r="C642" s="195"/>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row>
    <row r="643" spans="1:28" ht="14.5" thickBot="1">
      <c r="A643" s="186"/>
      <c r="B643" s="133"/>
      <c r="C643" s="195"/>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row>
    <row r="644" spans="1:28" ht="14.5" thickBot="1">
      <c r="A644" s="186"/>
      <c r="B644" s="133"/>
      <c r="C644" s="195"/>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row>
    <row r="645" spans="1:28" ht="14.5" thickBot="1">
      <c r="A645" s="186"/>
      <c r="B645" s="133"/>
      <c r="C645" s="195"/>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row>
    <row r="646" spans="1:28" ht="14.5" thickBot="1">
      <c r="A646" s="186"/>
      <c r="B646" s="133"/>
      <c r="C646" s="195"/>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row>
    <row r="647" spans="1:28" ht="14.5" thickBot="1">
      <c r="A647" s="186"/>
      <c r="B647" s="133"/>
      <c r="C647" s="195"/>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row>
    <row r="648" spans="1:28" ht="14.5" thickBot="1">
      <c r="A648" s="186"/>
      <c r="B648" s="133"/>
      <c r="C648" s="195"/>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row>
    <row r="649" spans="1:28" ht="14.5" thickBot="1">
      <c r="A649" s="186"/>
      <c r="B649" s="133"/>
      <c r="C649" s="195"/>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row>
    <row r="650" spans="1:28" ht="14.5" thickBot="1">
      <c r="A650" s="186"/>
      <c r="B650" s="133"/>
      <c r="C650" s="195"/>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row>
    <row r="651" spans="1:28" ht="14.5" thickBot="1">
      <c r="A651" s="186"/>
      <c r="B651" s="133"/>
      <c r="C651" s="195"/>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row>
    <row r="652" spans="1:28" ht="14.5" thickBot="1">
      <c r="A652" s="186"/>
      <c r="B652" s="133"/>
      <c r="C652" s="195"/>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row>
    <row r="653" spans="1:28" ht="14.5" thickBot="1">
      <c r="A653" s="186"/>
      <c r="B653" s="133"/>
      <c r="C653" s="195"/>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row>
    <row r="654" spans="1:28" ht="14.5" thickBot="1">
      <c r="A654" s="186"/>
      <c r="B654" s="133"/>
      <c r="C654" s="195"/>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row>
    <row r="655" spans="1:28" ht="14.5" thickBot="1">
      <c r="A655" s="186"/>
      <c r="B655" s="133"/>
      <c r="C655" s="195"/>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row>
    <row r="656" spans="1:28" ht="14.5" thickBot="1">
      <c r="A656" s="186"/>
      <c r="B656" s="133"/>
      <c r="C656" s="195"/>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row>
    <row r="657" spans="1:28" ht="14.5" thickBot="1">
      <c r="A657" s="186"/>
      <c r="B657" s="133"/>
      <c r="C657" s="195"/>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row>
    <row r="658" spans="1:28" ht="14.5" thickBot="1">
      <c r="A658" s="186"/>
      <c r="B658" s="133"/>
      <c r="C658" s="195"/>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row>
    <row r="659" spans="1:28" ht="14.5" thickBot="1">
      <c r="A659" s="186"/>
      <c r="B659" s="133"/>
      <c r="C659" s="195"/>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row>
    <row r="660" spans="1:28" ht="14.5" thickBot="1">
      <c r="A660" s="186"/>
      <c r="B660" s="133"/>
      <c r="C660" s="195"/>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row>
    <row r="661" spans="1:28" ht="14.5" thickBot="1">
      <c r="A661" s="186"/>
      <c r="B661" s="133"/>
      <c r="C661" s="195"/>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row>
    <row r="662" spans="1:28" ht="14.5" thickBot="1">
      <c r="A662" s="186"/>
      <c r="B662" s="133"/>
      <c r="C662" s="195"/>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row>
    <row r="663" spans="1:28" ht="14.5" thickBot="1">
      <c r="A663" s="186"/>
      <c r="B663" s="133"/>
      <c r="C663" s="195"/>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row>
    <row r="664" spans="1:28" ht="14.5" thickBot="1">
      <c r="A664" s="186"/>
      <c r="B664" s="133"/>
      <c r="C664" s="195"/>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row>
    <row r="665" spans="1:28" ht="14.5" thickBot="1">
      <c r="A665" s="186"/>
      <c r="B665" s="133"/>
      <c r="C665" s="195"/>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row>
    <row r="666" spans="1:28" ht="14.5" thickBot="1">
      <c r="A666" s="186"/>
      <c r="B666" s="133"/>
      <c r="C666" s="195"/>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row>
    <row r="667" spans="1:28" ht="14.5" thickBot="1">
      <c r="A667" s="186"/>
      <c r="B667" s="133"/>
      <c r="C667" s="195"/>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row>
    <row r="668" spans="1:28" ht="14.5" thickBot="1">
      <c r="A668" s="186"/>
      <c r="B668" s="133"/>
      <c r="C668" s="195"/>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row>
    <row r="669" spans="1:28" ht="14.5" thickBot="1">
      <c r="A669" s="186"/>
      <c r="B669" s="133"/>
      <c r="C669" s="195"/>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row>
    <row r="670" spans="1:28" ht="14.5" thickBot="1">
      <c r="A670" s="186"/>
      <c r="B670" s="133"/>
      <c r="C670" s="195"/>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row>
    <row r="671" spans="1:28" ht="14.5" thickBot="1">
      <c r="A671" s="186"/>
      <c r="B671" s="133"/>
      <c r="C671" s="195"/>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row>
    <row r="672" spans="1:28" ht="14.5" thickBot="1">
      <c r="A672" s="186"/>
      <c r="B672" s="133"/>
      <c r="C672" s="195"/>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row>
    <row r="673" spans="1:28" ht="14.5" thickBot="1">
      <c r="A673" s="186"/>
      <c r="B673" s="133"/>
      <c r="C673" s="195"/>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row>
    <row r="674" spans="1:28" ht="14.5" thickBot="1">
      <c r="A674" s="186"/>
      <c r="B674" s="133"/>
      <c r="C674" s="195"/>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row>
    <row r="675" spans="1:28" ht="14.5" thickBot="1">
      <c r="A675" s="186"/>
      <c r="B675" s="133"/>
      <c r="C675" s="195"/>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row>
    <row r="676" spans="1:28" ht="14.5" thickBot="1">
      <c r="A676" s="186"/>
      <c r="B676" s="133"/>
      <c r="C676" s="195"/>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row>
    <row r="677" spans="1:28" ht="14.5" thickBot="1">
      <c r="A677" s="186"/>
      <c r="B677" s="133"/>
      <c r="C677" s="195"/>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row>
    <row r="678" spans="1:28" ht="14.5" thickBot="1">
      <c r="A678" s="186"/>
      <c r="B678" s="133"/>
      <c r="C678" s="195"/>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row>
    <row r="679" spans="1:28" ht="14.5" thickBot="1">
      <c r="A679" s="186"/>
      <c r="B679" s="133"/>
      <c r="C679" s="195"/>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row>
    <row r="680" spans="1:28" ht="14.5" thickBot="1">
      <c r="A680" s="186"/>
      <c r="B680" s="133"/>
      <c r="C680" s="195"/>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row>
    <row r="681" spans="1:28" ht="14.5" thickBot="1">
      <c r="A681" s="186"/>
      <c r="B681" s="133"/>
      <c r="C681" s="195"/>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row>
    <row r="682" spans="1:28" ht="14.5" thickBot="1">
      <c r="A682" s="186"/>
      <c r="B682" s="133"/>
      <c r="C682" s="195"/>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row>
    <row r="683" spans="1:28" ht="14.5" thickBot="1">
      <c r="A683" s="186"/>
      <c r="B683" s="133"/>
      <c r="C683" s="195"/>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row>
    <row r="684" spans="1:28" ht="14.5" thickBot="1">
      <c r="A684" s="186"/>
      <c r="B684" s="133"/>
      <c r="C684" s="195"/>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row>
    <row r="685" spans="1:28" ht="14.5" thickBot="1">
      <c r="A685" s="186"/>
      <c r="B685" s="133"/>
      <c r="C685" s="195"/>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row>
    <row r="686" spans="1:28" ht="14.5" thickBot="1">
      <c r="A686" s="186"/>
      <c r="B686" s="133"/>
      <c r="C686" s="195"/>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row>
    <row r="687" spans="1:28" ht="14.5" thickBot="1">
      <c r="A687" s="186"/>
      <c r="B687" s="133"/>
      <c r="C687" s="195"/>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row>
    <row r="688" spans="1:28" ht="14.5" thickBot="1">
      <c r="A688" s="186"/>
      <c r="B688" s="133"/>
      <c r="C688" s="195"/>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row>
    <row r="689" spans="1:28" ht="14.5" thickBot="1">
      <c r="A689" s="186"/>
      <c r="B689" s="133"/>
      <c r="C689" s="195"/>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row>
    <row r="690" spans="1:28" ht="14.5" thickBot="1">
      <c r="A690" s="186"/>
      <c r="B690" s="133"/>
      <c r="C690" s="195"/>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row>
    <row r="691" spans="1:28" ht="14.5" thickBot="1">
      <c r="A691" s="186"/>
      <c r="B691" s="133"/>
      <c r="C691" s="195"/>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row>
    <row r="692" spans="1:28" ht="14.5" thickBot="1">
      <c r="A692" s="186"/>
      <c r="B692" s="133"/>
      <c r="C692" s="195"/>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row>
    <row r="693" spans="1:28" ht="14.5" thickBot="1">
      <c r="A693" s="186"/>
      <c r="B693" s="133"/>
      <c r="C693" s="195"/>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row>
    <row r="694" spans="1:28" ht="14.5" thickBot="1">
      <c r="A694" s="186"/>
      <c r="B694" s="133"/>
      <c r="C694" s="195"/>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row>
    <row r="695" spans="1:28" ht="14.5" thickBot="1">
      <c r="A695" s="186"/>
      <c r="B695" s="133"/>
      <c r="C695" s="195"/>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row>
    <row r="696" spans="1:28" ht="14.5" thickBot="1">
      <c r="A696" s="186"/>
      <c r="B696" s="133"/>
      <c r="C696" s="195"/>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row>
    <row r="697" spans="1:28" ht="14.5" thickBot="1">
      <c r="A697" s="186"/>
      <c r="B697" s="133"/>
      <c r="C697" s="195"/>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row>
    <row r="698" spans="1:28" ht="14.5" thickBot="1">
      <c r="A698" s="186"/>
      <c r="B698" s="133"/>
      <c r="C698" s="195"/>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row>
    <row r="699" spans="1:28" ht="14.5" thickBot="1">
      <c r="A699" s="186"/>
      <c r="B699" s="133"/>
      <c r="C699" s="195"/>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row>
    <row r="700" spans="1:28" ht="14.5" thickBot="1">
      <c r="A700" s="186"/>
      <c r="B700" s="133"/>
      <c r="C700" s="195"/>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row>
    <row r="701" spans="1:28" ht="14.5" thickBot="1">
      <c r="A701" s="186"/>
      <c r="B701" s="133"/>
      <c r="C701" s="195"/>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row>
    <row r="702" spans="1:28" ht="14.5" thickBot="1">
      <c r="A702" s="186"/>
      <c r="B702" s="133"/>
      <c r="C702" s="195"/>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row>
    <row r="703" spans="1:28" ht="14.5" thickBot="1">
      <c r="A703" s="186"/>
      <c r="B703" s="133"/>
      <c r="C703" s="195"/>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row>
    <row r="704" spans="1:28" ht="14.5" thickBot="1">
      <c r="A704" s="186"/>
      <c r="B704" s="133"/>
      <c r="C704" s="195"/>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row>
    <row r="705" spans="1:28" ht="14.5" thickBot="1">
      <c r="A705" s="186"/>
      <c r="B705" s="133"/>
      <c r="C705" s="195"/>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row>
    <row r="706" spans="1:28" ht="14.5" thickBot="1">
      <c r="A706" s="186"/>
      <c r="B706" s="133"/>
      <c r="C706" s="195"/>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row>
    <row r="707" spans="1:28" ht="14.5" thickBot="1">
      <c r="A707" s="186"/>
      <c r="B707" s="133"/>
      <c r="C707" s="195"/>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row>
    <row r="708" spans="1:28" ht="14.5" thickBot="1">
      <c r="A708" s="186"/>
      <c r="B708" s="133"/>
      <c r="C708" s="195"/>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row>
    <row r="709" spans="1:28" ht="14.5" thickBot="1">
      <c r="A709" s="186"/>
      <c r="B709" s="133"/>
      <c r="C709" s="195"/>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row>
    <row r="710" spans="1:28" ht="14.5" thickBot="1">
      <c r="A710" s="186"/>
      <c r="B710" s="133"/>
      <c r="C710" s="195"/>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row>
    <row r="711" spans="1:28" ht="14.5" thickBot="1">
      <c r="A711" s="186"/>
      <c r="B711" s="133"/>
      <c r="C711" s="195"/>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row>
    <row r="712" spans="1:28" ht="14.5" thickBot="1">
      <c r="A712" s="186"/>
      <c r="B712" s="133"/>
      <c r="C712" s="195"/>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row>
    <row r="713" spans="1:28" ht="14.5" thickBot="1">
      <c r="A713" s="186"/>
      <c r="B713" s="133"/>
      <c r="C713" s="195"/>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row>
    <row r="714" spans="1:28" ht="14.5" thickBot="1">
      <c r="A714" s="186"/>
      <c r="B714" s="133"/>
      <c r="C714" s="195"/>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row>
    <row r="715" spans="1:28" ht="14.5" thickBot="1">
      <c r="A715" s="186"/>
      <c r="B715" s="133"/>
      <c r="C715" s="195"/>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row>
    <row r="716" spans="1:28" ht="14.5" thickBot="1">
      <c r="A716" s="186"/>
      <c r="B716" s="133"/>
      <c r="C716" s="195"/>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row>
    <row r="717" spans="1:28" ht="14.5" thickBot="1">
      <c r="A717" s="186"/>
      <c r="B717" s="133"/>
      <c r="C717" s="195"/>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row>
    <row r="718" spans="1:28" ht="14.5" thickBot="1">
      <c r="A718" s="186"/>
      <c r="B718" s="133"/>
      <c r="C718" s="195"/>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row>
    <row r="719" spans="1:28" ht="14.5" thickBot="1">
      <c r="A719" s="186"/>
      <c r="B719" s="133"/>
      <c r="C719" s="195"/>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row>
    <row r="720" spans="1:28" ht="14.5" thickBot="1">
      <c r="A720" s="186"/>
      <c r="B720" s="133"/>
      <c r="C720" s="195"/>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row>
    <row r="721" spans="1:28" ht="14.5" thickBot="1">
      <c r="A721" s="186"/>
      <c r="B721" s="133"/>
      <c r="C721" s="195"/>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row>
    <row r="722" spans="1:28" ht="14.5" thickBot="1">
      <c r="A722" s="186"/>
      <c r="B722" s="133"/>
      <c r="C722" s="195"/>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row>
    <row r="723" spans="1:28" ht="14.5" thickBot="1">
      <c r="A723" s="186"/>
      <c r="B723" s="133"/>
      <c r="C723" s="195"/>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row>
    <row r="724" spans="1:28" ht="14.5" thickBot="1">
      <c r="A724" s="186"/>
      <c r="B724" s="133"/>
      <c r="C724" s="195"/>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row>
    <row r="725" spans="1:28" ht="14.5" thickBot="1">
      <c r="A725" s="186"/>
      <c r="B725" s="133"/>
      <c r="C725" s="195"/>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row>
    <row r="726" spans="1:28" ht="14.5" thickBot="1">
      <c r="A726" s="186"/>
      <c r="B726" s="133"/>
      <c r="C726" s="195"/>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row>
    <row r="727" spans="1:28" ht="14.5" thickBot="1">
      <c r="A727" s="186"/>
      <c r="B727" s="133"/>
      <c r="C727" s="195"/>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row>
    <row r="728" spans="1:28" ht="14.5" thickBot="1">
      <c r="A728" s="186"/>
      <c r="B728" s="133"/>
      <c r="C728" s="195"/>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row>
    <row r="729" spans="1:28" ht="14.5" thickBot="1">
      <c r="A729" s="186"/>
      <c r="B729" s="133"/>
      <c r="C729" s="195"/>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row>
    <row r="730" spans="1:28" ht="14.5" thickBot="1">
      <c r="A730" s="186"/>
      <c r="B730" s="133"/>
      <c r="C730" s="195"/>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row>
    <row r="731" spans="1:28" ht="14.5" thickBot="1">
      <c r="A731" s="186"/>
      <c r="B731" s="133"/>
      <c r="C731" s="195"/>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row>
    <row r="732" spans="1:28" ht="14.5" thickBot="1">
      <c r="A732" s="186"/>
      <c r="B732" s="133"/>
      <c r="C732" s="195"/>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row>
    <row r="733" spans="1:28" ht="14.5" thickBot="1">
      <c r="A733" s="186"/>
      <c r="B733" s="133"/>
      <c r="C733" s="195"/>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row>
    <row r="734" spans="1:28" ht="14.5" thickBot="1">
      <c r="A734" s="186"/>
      <c r="B734" s="133"/>
      <c r="C734" s="195"/>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row>
    <row r="735" spans="1:28" ht="14.5" thickBot="1">
      <c r="A735" s="186"/>
      <c r="B735" s="133"/>
      <c r="C735" s="195"/>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row>
    <row r="736" spans="1:28" ht="14.5" thickBot="1">
      <c r="A736" s="186"/>
      <c r="B736" s="133"/>
      <c r="C736" s="195"/>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row>
    <row r="737" spans="1:28" ht="14.5" thickBot="1">
      <c r="A737" s="186"/>
      <c r="B737" s="133"/>
      <c r="C737" s="195"/>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row>
    <row r="738" spans="1:28" ht="14.5" thickBot="1">
      <c r="A738" s="186"/>
      <c r="B738" s="133"/>
      <c r="C738" s="195"/>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row>
    <row r="739" spans="1:28" ht="14.5" thickBot="1">
      <c r="A739" s="186"/>
      <c r="B739" s="133"/>
      <c r="C739" s="195"/>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row>
    <row r="740" spans="1:28" ht="14.5" thickBot="1">
      <c r="A740" s="186"/>
      <c r="B740" s="133"/>
      <c r="C740" s="195"/>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row>
    <row r="741" spans="1:28" ht="14.5" thickBot="1">
      <c r="A741" s="186"/>
      <c r="B741" s="133"/>
      <c r="C741" s="195"/>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row>
    <row r="742" spans="1:28" ht="14.5" thickBot="1">
      <c r="A742" s="186"/>
      <c r="B742" s="133"/>
      <c r="C742" s="195"/>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row>
    <row r="743" spans="1:28" ht="14.5" thickBot="1">
      <c r="A743" s="186"/>
      <c r="B743" s="133"/>
      <c r="C743" s="195"/>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row>
    <row r="744" spans="1:28" ht="14.5" thickBot="1">
      <c r="A744" s="186"/>
      <c r="B744" s="133"/>
      <c r="C744" s="195"/>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row>
    <row r="745" spans="1:28" ht="14.5" thickBot="1">
      <c r="A745" s="186"/>
      <c r="B745" s="133"/>
      <c r="C745" s="195"/>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row>
    <row r="746" spans="1:28" ht="14.5" thickBot="1">
      <c r="A746" s="186"/>
      <c r="B746" s="133"/>
      <c r="C746" s="195"/>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row>
    <row r="747" spans="1:28" ht="14.5" thickBot="1">
      <c r="A747" s="186"/>
      <c r="B747" s="133"/>
      <c r="C747" s="195"/>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row>
    <row r="748" spans="1:28" ht="14.5" thickBot="1">
      <c r="A748" s="186"/>
      <c r="B748" s="133"/>
      <c r="C748" s="195"/>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row>
    <row r="749" spans="1:28" ht="14.5" thickBot="1">
      <c r="A749" s="186"/>
      <c r="B749" s="133"/>
      <c r="C749" s="195"/>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row>
    <row r="750" spans="1:28" ht="14.5" thickBot="1">
      <c r="A750" s="186"/>
      <c r="B750" s="133"/>
      <c r="C750" s="195"/>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row>
    <row r="751" spans="1:28" ht="14.5" thickBot="1">
      <c r="A751" s="186"/>
      <c r="B751" s="133"/>
      <c r="C751" s="195"/>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row>
    <row r="752" spans="1:28" ht="14.5" thickBot="1">
      <c r="A752" s="186"/>
      <c r="B752" s="133"/>
      <c r="C752" s="195"/>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row>
    <row r="753" spans="1:28" ht="14.5" thickBot="1">
      <c r="A753" s="186"/>
      <c r="B753" s="133"/>
      <c r="C753" s="195"/>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row>
    <row r="754" spans="1:28" ht="14.5" thickBot="1">
      <c r="A754" s="186"/>
      <c r="B754" s="133"/>
      <c r="C754" s="195"/>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row>
    <row r="755" spans="1:28" ht="14.5" thickBot="1">
      <c r="A755" s="186"/>
      <c r="B755" s="133"/>
      <c r="C755" s="195"/>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row>
    <row r="756" spans="1:28" ht="14.5" thickBot="1">
      <c r="A756" s="186"/>
      <c r="B756" s="133"/>
      <c r="C756" s="195"/>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row>
    <row r="757" spans="1:28" ht="14.5" thickBot="1">
      <c r="A757" s="186"/>
      <c r="B757" s="133"/>
      <c r="C757" s="195"/>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row>
    <row r="758" spans="1:28" ht="14.5" thickBot="1">
      <c r="A758" s="186"/>
      <c r="B758" s="133"/>
      <c r="C758" s="195"/>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row>
    <row r="759" spans="1:28" ht="14.5" thickBot="1">
      <c r="A759" s="186"/>
      <c r="B759" s="133"/>
      <c r="C759" s="195"/>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row>
    <row r="760" spans="1:28" ht="14.5" thickBot="1">
      <c r="A760" s="186"/>
      <c r="B760" s="133"/>
      <c r="C760" s="195"/>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row>
    <row r="761" spans="1:28" ht="14.5" thickBot="1">
      <c r="A761" s="186"/>
      <c r="B761" s="133"/>
      <c r="C761" s="195"/>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row>
    <row r="762" spans="1:28" ht="14.5" thickBot="1">
      <c r="A762" s="186"/>
      <c r="B762" s="133"/>
      <c r="C762" s="195"/>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row>
    <row r="763" spans="1:28" ht="14.5" thickBot="1">
      <c r="A763" s="186"/>
      <c r="B763" s="133"/>
      <c r="C763" s="195"/>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row>
    <row r="764" spans="1:28" ht="14.5" thickBot="1">
      <c r="A764" s="186"/>
      <c r="B764" s="133"/>
      <c r="C764" s="195"/>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row>
    <row r="765" spans="1:28" ht="14.5" thickBot="1">
      <c r="A765" s="186"/>
      <c r="B765" s="133"/>
      <c r="C765" s="195"/>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row>
    <row r="766" spans="1:28" ht="14.5" thickBot="1">
      <c r="A766" s="186"/>
      <c r="B766" s="133"/>
      <c r="C766" s="195"/>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row>
    <row r="767" spans="1:28" ht="14.5" thickBot="1">
      <c r="A767" s="186"/>
      <c r="B767" s="133"/>
      <c r="C767" s="195"/>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row>
    <row r="768" spans="1:28" ht="14.5" thickBot="1">
      <c r="A768" s="186"/>
      <c r="B768" s="133"/>
      <c r="C768" s="195"/>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row>
    <row r="769" spans="1:28" ht="14.5" thickBot="1">
      <c r="A769" s="186"/>
      <c r="B769" s="133"/>
      <c r="C769" s="195"/>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row>
    <row r="770" spans="1:28" ht="14.5" thickBot="1">
      <c r="A770" s="186"/>
      <c r="B770" s="133"/>
      <c r="C770" s="195"/>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row>
    <row r="771" spans="1:28" ht="14.5" thickBot="1">
      <c r="A771" s="186"/>
      <c r="B771" s="133"/>
      <c r="C771" s="195"/>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row>
    <row r="772" spans="1:28" ht="14.5" thickBot="1">
      <c r="A772" s="186"/>
      <c r="B772" s="133"/>
      <c r="C772" s="195"/>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row>
    <row r="773" spans="1:28" ht="14.5" thickBot="1">
      <c r="A773" s="186"/>
      <c r="B773" s="133"/>
      <c r="C773" s="195"/>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row>
    <row r="774" spans="1:28" ht="14.5" thickBot="1">
      <c r="A774" s="186"/>
      <c r="B774" s="133"/>
      <c r="C774" s="195"/>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row>
    <row r="775" spans="1:28" ht="14.5" thickBot="1">
      <c r="A775" s="186"/>
      <c r="B775" s="133"/>
      <c r="C775" s="195"/>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row>
    <row r="776" spans="1:28" ht="14.5" thickBot="1">
      <c r="A776" s="186"/>
      <c r="B776" s="133"/>
      <c r="C776" s="195"/>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row>
    <row r="777" spans="1:28" ht="14.5" thickBot="1">
      <c r="A777" s="186"/>
      <c r="B777" s="133"/>
      <c r="C777" s="195"/>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row>
    <row r="778" spans="1:28" ht="14.5" thickBot="1">
      <c r="A778" s="186"/>
      <c r="B778" s="133"/>
      <c r="C778" s="195"/>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row>
    <row r="779" spans="1:28" ht="14.5" thickBot="1">
      <c r="A779" s="186"/>
      <c r="B779" s="133"/>
      <c r="C779" s="195"/>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row>
    <row r="780" spans="1:28" ht="14.5" thickBot="1">
      <c r="A780" s="186"/>
      <c r="B780" s="133"/>
      <c r="C780" s="195"/>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row>
    <row r="781" spans="1:28" ht="14.5" thickBot="1">
      <c r="A781" s="186"/>
      <c r="B781" s="133"/>
      <c r="C781" s="195"/>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row>
    <row r="782" spans="1:28" ht="14.5" thickBot="1">
      <c r="A782" s="186"/>
      <c r="B782" s="133"/>
      <c r="C782" s="195"/>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row>
    <row r="783" spans="1:28" ht="14.5" thickBot="1">
      <c r="A783" s="186"/>
      <c r="B783" s="133"/>
      <c r="C783" s="195"/>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row>
    <row r="784" spans="1:28" ht="14.5" thickBot="1">
      <c r="A784" s="186"/>
      <c r="B784" s="133"/>
      <c r="C784" s="195"/>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row>
    <row r="785" spans="1:28" ht="14.5" thickBot="1">
      <c r="A785" s="186"/>
      <c r="B785" s="133"/>
      <c r="C785" s="195"/>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row>
    <row r="786" spans="1:28" ht="14.5" thickBot="1">
      <c r="A786" s="186"/>
      <c r="B786" s="133"/>
      <c r="C786" s="195"/>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row>
    <row r="787" spans="1:28" ht="14.5" thickBot="1">
      <c r="A787" s="186"/>
      <c r="B787" s="133"/>
      <c r="C787" s="195"/>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row>
    <row r="788" spans="1:28" ht="14.5" thickBot="1">
      <c r="A788" s="186"/>
      <c r="B788" s="133"/>
      <c r="C788" s="195"/>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row>
    <row r="789" spans="1:28" ht="14.5" thickBot="1">
      <c r="A789" s="186"/>
      <c r="B789" s="133"/>
      <c r="C789" s="195"/>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row>
    <row r="790" spans="1:28" ht="14.5" thickBot="1">
      <c r="A790" s="186"/>
      <c r="B790" s="133"/>
      <c r="C790" s="195"/>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row>
    <row r="791" spans="1:28" ht="14.5" thickBot="1">
      <c r="A791" s="186"/>
      <c r="B791" s="133"/>
      <c r="C791" s="195"/>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row>
    <row r="792" spans="1:28" ht="14.5" thickBot="1">
      <c r="A792" s="186"/>
      <c r="B792" s="133"/>
      <c r="C792" s="195"/>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row>
    <row r="793" spans="1:28" ht="14.5" thickBot="1">
      <c r="A793" s="186"/>
      <c r="B793" s="133"/>
      <c r="C793" s="195"/>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row>
    <row r="794" spans="1:28" ht="14.5" thickBot="1">
      <c r="A794" s="186"/>
      <c r="B794" s="133"/>
      <c r="C794" s="195"/>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row>
    <row r="795" spans="1:28" ht="14.5" thickBot="1">
      <c r="A795" s="186"/>
      <c r="B795" s="133"/>
      <c r="C795" s="195"/>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row>
    <row r="796" spans="1:28" ht="14.5" thickBot="1">
      <c r="A796" s="186"/>
      <c r="B796" s="133"/>
      <c r="C796" s="195"/>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row>
    <row r="797" spans="1:28" ht="14.5" thickBot="1">
      <c r="A797" s="186"/>
      <c r="B797" s="133"/>
      <c r="C797" s="195"/>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row>
    <row r="798" spans="1:28" ht="14.5" thickBot="1">
      <c r="A798" s="186"/>
      <c r="B798" s="133"/>
      <c r="C798" s="195"/>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row>
    <row r="799" spans="1:28" ht="14.5" thickBot="1">
      <c r="A799" s="186"/>
      <c r="B799" s="133"/>
      <c r="C799" s="195"/>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row>
    <row r="800" spans="1:28" ht="14.5" thickBot="1">
      <c r="A800" s="186"/>
      <c r="B800" s="133"/>
      <c r="C800" s="195"/>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row>
    <row r="801" spans="1:28" ht="14.5" thickBot="1">
      <c r="A801" s="186"/>
      <c r="B801" s="133"/>
      <c r="C801" s="195"/>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row>
    <row r="802" spans="1:28" ht="14.5" thickBot="1">
      <c r="A802" s="186"/>
      <c r="B802" s="133"/>
      <c r="C802" s="195"/>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row>
    <row r="803" spans="1:28" ht="14.5" thickBot="1">
      <c r="A803" s="186"/>
      <c r="B803" s="133"/>
      <c r="C803" s="195"/>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row>
    <row r="804" spans="1:28" ht="14.5" thickBot="1">
      <c r="A804" s="186"/>
      <c r="B804" s="133"/>
      <c r="C804" s="195"/>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row>
    <row r="805" spans="1:28" ht="14.5" thickBot="1">
      <c r="A805" s="186"/>
      <c r="B805" s="133"/>
      <c r="C805" s="195"/>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row>
    <row r="806" spans="1:28" ht="14.5" thickBot="1">
      <c r="A806" s="186"/>
      <c r="B806" s="133"/>
      <c r="C806" s="195"/>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row>
    <row r="807" spans="1:28" ht="14.5" thickBot="1">
      <c r="A807" s="186"/>
      <c r="B807" s="133"/>
      <c r="C807" s="195"/>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row>
    <row r="808" spans="1:28" ht="14.5" thickBot="1">
      <c r="A808" s="186"/>
      <c r="B808" s="133"/>
      <c r="C808" s="195"/>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row>
    <row r="809" spans="1:28" ht="14.5" thickBot="1">
      <c r="A809" s="186"/>
      <c r="B809" s="133"/>
      <c r="C809" s="195"/>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row>
    <row r="810" spans="1:28" ht="14.5" thickBot="1">
      <c r="A810" s="186"/>
      <c r="B810" s="133"/>
      <c r="C810" s="195"/>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row>
    <row r="811" spans="1:28" ht="14.5" thickBot="1">
      <c r="A811" s="186"/>
      <c r="B811" s="133"/>
      <c r="C811" s="195"/>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row>
    <row r="812" spans="1:28" ht="14.5" thickBot="1">
      <c r="A812" s="186"/>
      <c r="B812" s="133"/>
      <c r="C812" s="195"/>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row>
    <row r="813" spans="1:28" ht="14.5" thickBot="1">
      <c r="A813" s="186"/>
      <c r="B813" s="133"/>
      <c r="C813" s="195"/>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row>
    <row r="814" spans="1:28" ht="14.5" thickBot="1">
      <c r="A814" s="186"/>
      <c r="B814" s="133"/>
      <c r="C814" s="195"/>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row>
    <row r="815" spans="1:28" ht="14.5" thickBot="1">
      <c r="A815" s="186"/>
      <c r="B815" s="133"/>
      <c r="C815" s="195"/>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row>
    <row r="816" spans="1:28" ht="14.5" thickBot="1">
      <c r="A816" s="186"/>
      <c r="B816" s="133"/>
      <c r="C816" s="195"/>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row>
    <row r="817" spans="1:28" ht="14.5" thickBot="1">
      <c r="A817" s="186"/>
      <c r="B817" s="133"/>
      <c r="C817" s="195"/>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row>
    <row r="818" spans="1:28" ht="14.5" thickBot="1">
      <c r="A818" s="186"/>
      <c r="B818" s="133"/>
      <c r="C818" s="195"/>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row>
    <row r="819" spans="1:28" ht="14.5" thickBot="1">
      <c r="A819" s="186"/>
      <c r="B819" s="133"/>
      <c r="C819" s="195"/>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row>
    <row r="820" spans="1:28" ht="14.5" thickBot="1">
      <c r="A820" s="186"/>
      <c r="B820" s="133"/>
      <c r="C820" s="195"/>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row>
    <row r="821" spans="1:28" ht="14.5" thickBot="1">
      <c r="A821" s="186"/>
      <c r="B821" s="133"/>
      <c r="C821" s="195"/>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row>
    <row r="822" spans="1:28" ht="14.5" thickBot="1">
      <c r="A822" s="186"/>
      <c r="B822" s="133"/>
      <c r="C822" s="195"/>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row>
    <row r="823" spans="1:28" ht="14.5" thickBot="1">
      <c r="A823" s="186"/>
      <c r="B823" s="133"/>
      <c r="C823" s="195"/>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row>
    <row r="824" spans="1:28" ht="14.5" thickBot="1">
      <c r="A824" s="186"/>
      <c r="B824" s="133"/>
      <c r="C824" s="195"/>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row>
    <row r="825" spans="1:28" ht="14.5" thickBot="1">
      <c r="A825" s="186"/>
      <c r="B825" s="133"/>
      <c r="C825" s="195"/>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row>
    <row r="826" spans="1:28" ht="14.5" thickBot="1">
      <c r="A826" s="186"/>
      <c r="B826" s="133"/>
      <c r="C826" s="195"/>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row>
    <row r="827" spans="1:28" ht="14.5" thickBot="1">
      <c r="A827" s="186"/>
      <c r="B827" s="133"/>
      <c r="C827" s="195"/>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row>
    <row r="828" spans="1:28" ht="14.5" thickBot="1">
      <c r="A828" s="186"/>
      <c r="B828" s="133"/>
      <c r="C828" s="195"/>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row>
    <row r="829" spans="1:28" ht="14.5" thickBot="1">
      <c r="A829" s="186"/>
      <c r="B829" s="133"/>
      <c r="C829" s="195"/>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row>
    <row r="830" spans="1:28" ht="14.5" thickBot="1">
      <c r="A830" s="186"/>
      <c r="B830" s="133"/>
      <c r="C830" s="195"/>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row>
    <row r="831" spans="1:28" ht="14.5" thickBot="1">
      <c r="A831" s="186"/>
      <c r="B831" s="133"/>
      <c r="C831" s="195"/>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row>
    <row r="832" spans="1:28" ht="14.5" thickBot="1">
      <c r="A832" s="186"/>
      <c r="B832" s="133"/>
      <c r="C832" s="195"/>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row>
    <row r="833" spans="1:28" ht="14.5" thickBot="1">
      <c r="A833" s="186"/>
      <c r="B833" s="133"/>
      <c r="C833" s="195"/>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row>
    <row r="834" spans="1:28" ht="14.5" thickBot="1">
      <c r="A834" s="186"/>
      <c r="B834" s="133"/>
      <c r="C834" s="195"/>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row>
    <row r="835" spans="1:28" ht="14.5" thickBot="1">
      <c r="A835" s="186"/>
      <c r="B835" s="133"/>
      <c r="C835" s="195"/>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row>
    <row r="836" spans="1:28" ht="14.5" thickBot="1">
      <c r="A836" s="186"/>
      <c r="B836" s="133"/>
      <c r="C836" s="195"/>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row>
    <row r="837" spans="1:28" ht="14.5" thickBot="1">
      <c r="A837" s="186"/>
      <c r="B837" s="133"/>
      <c r="C837" s="195"/>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row>
    <row r="838" spans="1:28" ht="14.5" thickBot="1">
      <c r="A838" s="186"/>
      <c r="B838" s="133"/>
      <c r="C838" s="195"/>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row>
    <row r="839" spans="1:28" ht="14.5" thickBot="1">
      <c r="A839" s="186"/>
      <c r="B839" s="133"/>
      <c r="C839" s="195"/>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row>
    <row r="840" spans="1:28" ht="14.5" thickBot="1">
      <c r="A840" s="186"/>
      <c r="B840" s="133"/>
      <c r="C840" s="195"/>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row>
    <row r="841" spans="1:28" ht="14.5" thickBot="1">
      <c r="A841" s="186"/>
      <c r="B841" s="133"/>
      <c r="C841" s="195"/>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row>
    <row r="842" spans="1:28" ht="14.5" thickBot="1">
      <c r="A842" s="186"/>
      <c r="B842" s="133"/>
      <c r="C842" s="195"/>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row>
    <row r="843" spans="1:28" ht="14.5" thickBot="1">
      <c r="A843" s="186"/>
      <c r="B843" s="133"/>
      <c r="C843" s="195"/>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row>
    <row r="844" spans="1:28" ht="14.5" thickBot="1">
      <c r="A844" s="186"/>
      <c r="B844" s="133"/>
      <c r="C844" s="195"/>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row>
    <row r="845" spans="1:28" ht="14.5" thickBot="1">
      <c r="A845" s="186"/>
      <c r="B845" s="133"/>
      <c r="C845" s="195"/>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row>
    <row r="846" spans="1:28" ht="14.5" thickBot="1">
      <c r="A846" s="186"/>
      <c r="B846" s="133"/>
      <c r="C846" s="195"/>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row>
    <row r="847" spans="1:28" ht="14.5" thickBot="1">
      <c r="A847" s="186"/>
      <c r="B847" s="133"/>
      <c r="C847" s="195"/>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row>
    <row r="848" spans="1:28" ht="14.5" thickBot="1">
      <c r="A848" s="186"/>
      <c r="B848" s="133"/>
      <c r="C848" s="195"/>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row>
    <row r="849" spans="1:28" ht="14.5" thickBot="1">
      <c r="A849" s="186"/>
      <c r="B849" s="133"/>
      <c r="C849" s="195"/>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row>
    <row r="850" spans="1:28" ht="14.5" thickBot="1">
      <c r="A850" s="186"/>
      <c r="B850" s="133"/>
      <c r="C850" s="195"/>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row>
    <row r="851" spans="1:28" ht="14.5" thickBot="1">
      <c r="A851" s="186"/>
      <c r="B851" s="133"/>
      <c r="C851" s="195"/>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row>
    <row r="852" spans="1:28" ht="14.5" thickBot="1">
      <c r="A852" s="186"/>
      <c r="B852" s="133"/>
      <c r="C852" s="195"/>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row>
    <row r="853" spans="1:28" ht="14.5" thickBot="1">
      <c r="A853" s="186"/>
      <c r="B853" s="133"/>
      <c r="C853" s="195"/>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row>
    <row r="854" spans="1:28" ht="14.5" thickBot="1">
      <c r="A854" s="186"/>
      <c r="B854" s="133"/>
      <c r="C854" s="195"/>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row>
    <row r="855" spans="1:28" ht="14.5" thickBot="1">
      <c r="A855" s="186"/>
      <c r="B855" s="133"/>
      <c r="C855" s="195"/>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row>
    <row r="856" spans="1:28" ht="14.5" thickBot="1">
      <c r="A856" s="186"/>
      <c r="B856" s="133"/>
      <c r="C856" s="195"/>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row>
    <row r="857" spans="1:28" ht="14.5" thickBot="1">
      <c r="A857" s="186"/>
      <c r="B857" s="133"/>
      <c r="C857" s="195"/>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row>
    <row r="858" spans="1:28" ht="14.5" thickBot="1">
      <c r="A858" s="186"/>
      <c r="B858" s="133"/>
      <c r="C858" s="195"/>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row>
    <row r="859" spans="1:28" ht="14.5" thickBot="1">
      <c r="A859" s="186"/>
      <c r="B859" s="133"/>
      <c r="C859" s="195"/>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row>
    <row r="860" spans="1:28" ht="14.5" thickBot="1">
      <c r="A860" s="186"/>
      <c r="B860" s="133"/>
      <c r="C860" s="195"/>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row>
    <row r="861" spans="1:28" ht="14.5" thickBot="1">
      <c r="A861" s="186"/>
      <c r="B861" s="133"/>
      <c r="C861" s="195"/>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row>
    <row r="862" spans="1:28" ht="14.5" thickBot="1">
      <c r="A862" s="186"/>
      <c r="B862" s="133"/>
      <c r="C862" s="195"/>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row>
    <row r="863" spans="1:28" ht="14.5" thickBot="1">
      <c r="A863" s="186"/>
      <c r="B863" s="133"/>
      <c r="C863" s="195"/>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row>
    <row r="864" spans="1:28" ht="14.5" thickBot="1">
      <c r="A864" s="186"/>
      <c r="B864" s="133"/>
      <c r="C864" s="195"/>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row>
    <row r="865" spans="1:28" ht="14.5" thickBot="1">
      <c r="A865" s="186"/>
      <c r="B865" s="133"/>
      <c r="C865" s="195"/>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row>
    <row r="866" spans="1:28" ht="14.5" thickBot="1">
      <c r="A866" s="186"/>
      <c r="B866" s="133"/>
      <c r="C866" s="195"/>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row>
    <row r="867" spans="1:28" ht="14.5" thickBot="1">
      <c r="A867" s="186"/>
      <c r="B867" s="133"/>
      <c r="C867" s="195"/>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row>
    <row r="868" spans="1:28" ht="14.5" thickBot="1">
      <c r="A868" s="186"/>
      <c r="B868" s="133"/>
      <c r="C868" s="195"/>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row>
    <row r="869" spans="1:28" ht="14.5" thickBot="1">
      <c r="A869" s="186"/>
      <c r="B869" s="133"/>
      <c r="C869" s="195"/>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row>
    <row r="870" spans="1:28" ht="14.5" thickBot="1">
      <c r="A870" s="186"/>
      <c r="B870" s="133"/>
      <c r="C870" s="195"/>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row>
    <row r="871" spans="1:28" ht="14.5" thickBot="1">
      <c r="A871" s="186"/>
      <c r="B871" s="133"/>
      <c r="C871" s="195"/>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row>
    <row r="872" spans="1:28" ht="14.5" thickBot="1">
      <c r="A872" s="186"/>
      <c r="B872" s="133"/>
      <c r="C872" s="195"/>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row>
    <row r="873" spans="1:28" ht="14.5" thickBot="1">
      <c r="A873" s="186"/>
      <c r="B873" s="133"/>
      <c r="C873" s="195"/>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row>
    <row r="874" spans="1:28" ht="14.5" thickBot="1">
      <c r="A874" s="186"/>
      <c r="B874" s="133"/>
      <c r="C874" s="195"/>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row>
    <row r="875" spans="1:28" ht="14.5" thickBot="1">
      <c r="A875" s="186"/>
      <c r="B875" s="133"/>
      <c r="C875" s="195"/>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row>
    <row r="876" spans="1:28" ht="14.5" thickBot="1">
      <c r="A876" s="186"/>
      <c r="B876" s="133"/>
      <c r="C876" s="195"/>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row>
    <row r="877" spans="1:28" ht="14.5" thickBot="1">
      <c r="A877" s="186"/>
      <c r="B877" s="133"/>
      <c r="C877" s="195"/>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row>
    <row r="878" spans="1:28" ht="14.5" thickBot="1">
      <c r="A878" s="186"/>
      <c r="B878" s="133"/>
      <c r="C878" s="195"/>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row>
    <row r="879" spans="1:28" ht="14.5" thickBot="1">
      <c r="A879" s="186"/>
      <c r="B879" s="133"/>
      <c r="C879" s="195"/>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row>
    <row r="880" spans="1:28" ht="14.5" thickBot="1">
      <c r="A880" s="186"/>
      <c r="B880" s="133"/>
      <c r="C880" s="195"/>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row>
    <row r="881" spans="1:28" ht="14.5" thickBot="1">
      <c r="A881" s="186"/>
      <c r="B881" s="133"/>
      <c r="C881" s="195"/>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row>
    <row r="882" spans="1:28" ht="14.5" thickBot="1">
      <c r="A882" s="186"/>
      <c r="B882" s="133"/>
      <c r="C882" s="195"/>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row>
    <row r="883" spans="1:28" ht="14.5" thickBot="1">
      <c r="A883" s="186"/>
      <c r="B883" s="133"/>
      <c r="C883" s="195"/>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row>
    <row r="884" spans="1:28" ht="14.5" thickBot="1">
      <c r="A884" s="186"/>
      <c r="B884" s="133"/>
      <c r="C884" s="195"/>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row>
    <row r="885" spans="1:28" ht="14.5" thickBot="1">
      <c r="A885" s="186"/>
      <c r="B885" s="133"/>
      <c r="C885" s="195"/>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row>
    <row r="886" spans="1:28" ht="14.5" thickBot="1">
      <c r="A886" s="186"/>
      <c r="B886" s="133"/>
      <c r="C886" s="195"/>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row>
    <row r="887" spans="1:28" ht="14.5" thickBot="1">
      <c r="A887" s="186"/>
      <c r="B887" s="133"/>
      <c r="C887" s="195"/>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row>
    <row r="888" spans="1:28" ht="14.5" thickBot="1">
      <c r="A888" s="186"/>
      <c r="B888" s="133"/>
      <c r="C888" s="195"/>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row>
    <row r="889" spans="1:28" ht="14.5" thickBot="1">
      <c r="A889" s="186"/>
      <c r="B889" s="133"/>
      <c r="C889" s="195"/>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row>
    <row r="890" spans="1:28" ht="14.5" thickBot="1">
      <c r="A890" s="186"/>
      <c r="B890" s="133"/>
      <c r="C890" s="195"/>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row>
    <row r="891" spans="1:28" ht="14.5" thickBot="1">
      <c r="A891" s="186"/>
      <c r="B891" s="133"/>
      <c r="C891" s="195"/>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row>
    <row r="892" spans="1:28" ht="14.5" thickBot="1">
      <c r="A892" s="186"/>
      <c r="B892" s="133"/>
      <c r="C892" s="195"/>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row>
    <row r="893" spans="1:28" ht="14.5" thickBot="1">
      <c r="A893" s="186"/>
      <c r="B893" s="133"/>
      <c r="C893" s="195"/>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row>
    <row r="894" spans="1:28" ht="14.5" thickBot="1">
      <c r="A894" s="186"/>
      <c r="B894" s="133"/>
      <c r="C894" s="195"/>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row>
    <row r="895" spans="1:28" ht="14.5" thickBot="1">
      <c r="A895" s="186"/>
      <c r="B895" s="133"/>
      <c r="C895" s="195"/>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row>
    <row r="896" spans="1:28" ht="14.5" thickBot="1">
      <c r="A896" s="186"/>
      <c r="B896" s="133"/>
      <c r="C896" s="195"/>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row>
    <row r="897" spans="1:28" ht="14.5" thickBot="1">
      <c r="A897" s="186"/>
      <c r="B897" s="133"/>
      <c r="C897" s="195"/>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row>
    <row r="898" spans="1:28" ht="14.5" thickBot="1">
      <c r="A898" s="186"/>
      <c r="B898" s="133"/>
      <c r="C898" s="195"/>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row>
    <row r="899" spans="1:28" ht="14.5" thickBot="1">
      <c r="A899" s="186"/>
      <c r="B899" s="133"/>
      <c r="C899" s="195"/>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row>
    <row r="900" spans="1:28" ht="14.5" thickBot="1">
      <c r="A900" s="186"/>
      <c r="B900" s="133"/>
      <c r="C900" s="195"/>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row>
    <row r="901" spans="1:28" ht="14.5" thickBot="1">
      <c r="A901" s="186"/>
      <c r="B901" s="133"/>
      <c r="C901" s="195"/>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row>
    <row r="902" spans="1:28" ht="14.5" thickBot="1">
      <c r="A902" s="186"/>
      <c r="B902" s="133"/>
      <c r="C902" s="195"/>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row>
    <row r="903" spans="1:28" ht="14.5" thickBot="1">
      <c r="A903" s="186"/>
      <c r="B903" s="133"/>
      <c r="C903" s="195"/>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row>
    <row r="904" spans="1:28" ht="14.5" thickBot="1">
      <c r="A904" s="186"/>
      <c r="B904" s="133"/>
      <c r="C904" s="195"/>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row>
    <row r="905" spans="1:28" ht="14.5" thickBot="1">
      <c r="A905" s="186"/>
      <c r="B905" s="133"/>
      <c r="C905" s="195"/>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row>
    <row r="906" spans="1:28" ht="14.5" thickBot="1">
      <c r="A906" s="186"/>
      <c r="B906" s="133"/>
      <c r="C906" s="195"/>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row>
    <row r="907" spans="1:28" ht="14.5" thickBot="1">
      <c r="A907" s="186"/>
      <c r="B907" s="133"/>
      <c r="C907" s="195"/>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row>
    <row r="908" spans="1:28" ht="14.5" thickBot="1">
      <c r="A908" s="186"/>
      <c r="B908" s="133"/>
      <c r="C908" s="195"/>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row>
    <row r="909" spans="1:28" ht="14.5" thickBot="1">
      <c r="A909" s="186"/>
      <c r="B909" s="133"/>
      <c r="C909" s="195"/>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row>
    <row r="910" spans="1:28" ht="14.5" thickBot="1">
      <c r="A910" s="186"/>
      <c r="B910" s="133"/>
      <c r="C910" s="195"/>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row>
    <row r="911" spans="1:28" ht="14.5" thickBot="1">
      <c r="A911" s="186"/>
      <c r="B911" s="133"/>
      <c r="C911" s="195"/>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row>
    <row r="912" spans="1:28" ht="14.5" thickBot="1">
      <c r="A912" s="186"/>
      <c r="B912" s="133"/>
      <c r="C912" s="195"/>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row>
    <row r="913" spans="1:28" ht="14.5" thickBot="1">
      <c r="A913" s="186"/>
      <c r="B913" s="133"/>
      <c r="C913" s="195"/>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row>
    <row r="914" spans="1:28" ht="14.5" thickBot="1">
      <c r="A914" s="186"/>
      <c r="B914" s="133"/>
      <c r="C914" s="195"/>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row>
    <row r="915" spans="1:28" ht="14.5" thickBot="1">
      <c r="A915" s="186"/>
      <c r="B915" s="133"/>
      <c r="C915" s="195"/>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row>
    <row r="916" spans="1:28" ht="14.5" thickBot="1">
      <c r="A916" s="186"/>
      <c r="B916" s="133"/>
      <c r="C916" s="195"/>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row>
    <row r="917" spans="1:28" ht="14.5" thickBot="1">
      <c r="A917" s="186"/>
      <c r="B917" s="133"/>
      <c r="C917" s="195"/>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row>
    <row r="918" spans="1:28" ht="14.5" thickBot="1">
      <c r="A918" s="186"/>
      <c r="B918" s="133"/>
      <c r="C918" s="195"/>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row>
    <row r="919" spans="1:28" ht="14.5" thickBot="1">
      <c r="A919" s="186"/>
      <c r="B919" s="133"/>
      <c r="C919" s="195"/>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row>
    <row r="920" spans="1:28" ht="14.5" thickBot="1">
      <c r="A920" s="186"/>
      <c r="B920" s="133"/>
      <c r="C920" s="195"/>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row>
    <row r="921" spans="1:28" ht="14.5" thickBot="1">
      <c r="A921" s="186"/>
      <c r="B921" s="133"/>
      <c r="C921" s="195"/>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row>
    <row r="922" spans="1:28" ht="14.5" thickBot="1">
      <c r="A922" s="186"/>
      <c r="B922" s="133"/>
      <c r="C922" s="195"/>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row>
    <row r="923" spans="1:28" ht="14.5" thickBot="1">
      <c r="A923" s="186"/>
      <c r="B923" s="133"/>
      <c r="C923" s="195"/>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row>
    <row r="924" spans="1:28" ht="14.5" thickBot="1">
      <c r="A924" s="186"/>
      <c r="B924" s="133"/>
      <c r="C924" s="195"/>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row>
    <row r="925" spans="1:28" ht="14.5" thickBot="1">
      <c r="A925" s="186"/>
      <c r="B925" s="133"/>
      <c r="C925" s="195"/>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row>
    <row r="926" spans="1:28" ht="14.5" thickBot="1">
      <c r="A926" s="186"/>
      <c r="B926" s="133"/>
      <c r="C926" s="195"/>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row>
    <row r="927" spans="1:28" ht="14.5" thickBot="1">
      <c r="A927" s="186"/>
      <c r="B927" s="133"/>
      <c r="C927" s="195"/>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row>
    <row r="928" spans="1:28" ht="14.5" thickBot="1">
      <c r="A928" s="186"/>
      <c r="B928" s="133"/>
      <c r="C928" s="195"/>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row>
    <row r="929" spans="1:28" ht="14.5" thickBot="1">
      <c r="A929" s="186"/>
      <c r="B929" s="133"/>
      <c r="C929" s="195"/>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row>
    <row r="930" spans="1:28" ht="14.5" thickBot="1">
      <c r="A930" s="186"/>
      <c r="B930" s="133"/>
      <c r="C930" s="195"/>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row>
    <row r="931" spans="1:28" ht="14.5" thickBot="1">
      <c r="A931" s="186"/>
      <c r="B931" s="133"/>
      <c r="C931" s="195"/>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row>
    <row r="932" spans="1:28" ht="14.5" thickBot="1">
      <c r="A932" s="186"/>
      <c r="B932" s="133"/>
      <c r="C932" s="195"/>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row>
    <row r="933" spans="1:28" ht="14.5" thickBot="1">
      <c r="A933" s="186"/>
      <c r="B933" s="133"/>
      <c r="C933" s="195"/>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row>
    <row r="934" spans="1:28" ht="14.5" thickBot="1">
      <c r="A934" s="186"/>
      <c r="B934" s="133"/>
      <c r="C934" s="195"/>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row>
    <row r="935" spans="1:28" ht="14.5" thickBot="1">
      <c r="A935" s="186"/>
      <c r="B935" s="133"/>
      <c r="C935" s="195"/>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row>
    <row r="936" spans="1:28" ht="14.5" thickBot="1">
      <c r="A936" s="186"/>
      <c r="B936" s="133"/>
      <c r="C936" s="195"/>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row>
    <row r="937" spans="1:28" ht="14.5" thickBot="1">
      <c r="A937" s="186"/>
      <c r="B937" s="133"/>
      <c r="C937" s="195"/>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row>
    <row r="938" spans="1:28" ht="14.5" thickBot="1">
      <c r="A938" s="186"/>
      <c r="B938" s="133"/>
      <c r="C938" s="195"/>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row>
    <row r="939" spans="1:28" ht="14.5" thickBot="1">
      <c r="A939" s="186"/>
      <c r="B939" s="133"/>
      <c r="C939" s="195"/>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row>
    <row r="940" spans="1:28" ht="14.5" thickBot="1">
      <c r="A940" s="186"/>
      <c r="B940" s="133"/>
      <c r="C940" s="195"/>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row>
    <row r="941" spans="1:28" ht="14.5" thickBot="1">
      <c r="A941" s="186"/>
      <c r="B941" s="133"/>
      <c r="C941" s="195"/>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row>
    <row r="942" spans="1:28" ht="14.5" thickBot="1">
      <c r="A942" s="186"/>
      <c r="B942" s="133"/>
      <c r="C942" s="195"/>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row>
    <row r="943" spans="1:28" ht="14.5" thickBot="1">
      <c r="A943" s="186"/>
      <c r="B943" s="133"/>
      <c r="C943" s="195"/>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row>
    <row r="944" spans="1:28" ht="14.5" thickBot="1">
      <c r="A944" s="186"/>
      <c r="B944" s="133"/>
      <c r="C944" s="195"/>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row>
    <row r="945" spans="1:28" ht="14.5" thickBot="1">
      <c r="A945" s="186"/>
      <c r="B945" s="133"/>
      <c r="C945" s="195"/>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row>
    <row r="946" spans="1:28" ht="14.5" thickBot="1">
      <c r="A946" s="186"/>
      <c r="B946" s="133"/>
      <c r="C946" s="195"/>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row>
    <row r="947" spans="1:28" ht="14.5" thickBot="1">
      <c r="A947" s="186"/>
      <c r="B947" s="133"/>
      <c r="C947" s="195"/>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row>
    <row r="948" spans="1:28" ht="14.5" thickBot="1">
      <c r="A948" s="186"/>
      <c r="B948" s="133"/>
      <c r="C948" s="195"/>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row>
    <row r="949" spans="1:28" ht="14.5" thickBot="1">
      <c r="A949" s="186"/>
      <c r="B949" s="133"/>
      <c r="C949" s="195"/>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row>
    <row r="950" spans="1:28" ht="14.5" thickBot="1">
      <c r="A950" s="186"/>
      <c r="B950" s="133"/>
      <c r="C950" s="195"/>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row>
    <row r="951" spans="1:28" ht="14.5" thickBot="1">
      <c r="A951" s="186"/>
      <c r="B951" s="133"/>
      <c r="C951" s="195"/>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row>
    <row r="952" spans="1:28" ht="14.5" thickBot="1">
      <c r="A952" s="186"/>
      <c r="B952" s="133"/>
      <c r="C952" s="195"/>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row>
    <row r="953" spans="1:28" ht="14.5" thickBot="1">
      <c r="A953" s="186"/>
      <c r="B953" s="133"/>
      <c r="C953" s="195"/>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row>
    <row r="954" spans="1:28" ht="14.5" thickBot="1">
      <c r="A954" s="186"/>
      <c r="B954" s="133"/>
      <c r="C954" s="195"/>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row>
    <row r="955" spans="1:28" ht="14.5" thickBot="1">
      <c r="A955" s="186"/>
      <c r="B955" s="133"/>
      <c r="C955" s="195"/>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row>
    <row r="956" spans="1:28" ht="14.5" thickBot="1">
      <c r="A956" s="186"/>
      <c r="B956" s="133"/>
      <c r="C956" s="195"/>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row>
    <row r="957" spans="1:28" ht="14.5" thickBot="1">
      <c r="A957" s="186"/>
      <c r="B957" s="133"/>
      <c r="C957" s="195"/>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row>
    <row r="958" spans="1:28" ht="14.5" thickBot="1">
      <c r="A958" s="186"/>
      <c r="B958" s="133"/>
      <c r="C958" s="195"/>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row>
    <row r="959" spans="1:28" ht="14.5" thickBot="1">
      <c r="A959" s="186"/>
      <c r="B959" s="133"/>
      <c r="C959" s="195"/>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row>
    <row r="960" spans="1:28" ht="14.5" thickBot="1">
      <c r="A960" s="186"/>
      <c r="B960" s="133"/>
      <c r="C960" s="195"/>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row>
    <row r="961" spans="1:28" ht="14.5" thickBot="1">
      <c r="A961" s="186"/>
      <c r="B961" s="133"/>
      <c r="C961" s="195"/>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row>
    <row r="962" spans="1:28" ht="14.5" thickBot="1">
      <c r="A962" s="186"/>
      <c r="B962" s="133"/>
      <c r="C962" s="195"/>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row>
    <row r="963" spans="1:28" ht="14.5" thickBot="1">
      <c r="A963" s="186"/>
      <c r="B963" s="133"/>
      <c r="C963" s="195"/>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row>
    <row r="964" spans="1:28" ht="14.5" thickBot="1">
      <c r="A964" s="186"/>
      <c r="B964" s="133"/>
      <c r="C964" s="195"/>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row>
    <row r="965" spans="1:28" ht="14.5" thickBot="1">
      <c r="A965" s="186"/>
      <c r="B965" s="133"/>
      <c r="C965" s="195"/>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row>
    <row r="966" spans="1:28" ht="14.5" thickBot="1">
      <c r="A966" s="186"/>
      <c r="B966" s="133"/>
      <c r="C966" s="195"/>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row>
    <row r="967" spans="1:28" ht="14.5" thickBot="1">
      <c r="A967" s="186"/>
      <c r="B967" s="133"/>
      <c r="C967" s="195"/>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row>
    <row r="968" spans="1:28" ht="14.5" thickBot="1">
      <c r="A968" s="186"/>
      <c r="B968" s="133"/>
      <c r="C968" s="195"/>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row>
    <row r="969" spans="1:28" ht="14.5" thickBot="1">
      <c r="A969" s="186"/>
      <c r="B969" s="133"/>
      <c r="C969" s="195"/>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row>
    <row r="970" spans="1:28" ht="14.5" thickBot="1">
      <c r="A970" s="186"/>
      <c r="B970" s="133"/>
      <c r="C970" s="195"/>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row>
    <row r="971" spans="1:28" ht="14.5" thickBot="1">
      <c r="A971" s="186"/>
      <c r="B971" s="133"/>
      <c r="C971" s="195"/>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row>
    <row r="972" spans="1:28" ht="14.5" thickBot="1">
      <c r="A972" s="186"/>
      <c r="B972" s="133"/>
      <c r="C972" s="195"/>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row>
    <row r="973" spans="1:28" ht="14.5" thickBot="1">
      <c r="A973" s="186"/>
      <c r="B973" s="133"/>
      <c r="C973" s="195"/>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row>
    <row r="974" spans="1:28" ht="14.5" thickBot="1">
      <c r="A974" s="186"/>
      <c r="B974" s="133"/>
      <c r="C974" s="195"/>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row>
    <row r="975" spans="1:28" ht="14.5" thickBot="1">
      <c r="A975" s="186"/>
      <c r="B975" s="133"/>
      <c r="C975" s="195"/>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row>
    <row r="976" spans="1:28" ht="14.5" thickBot="1">
      <c r="A976" s="186"/>
      <c r="B976" s="133"/>
      <c r="C976" s="195"/>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row>
    <row r="977" spans="1:28" ht="14.5" thickBot="1">
      <c r="A977" s="186"/>
      <c r="B977" s="133"/>
      <c r="C977" s="195"/>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row>
    <row r="978" spans="1:28" ht="14.5" thickBot="1">
      <c r="A978" s="186"/>
      <c r="B978" s="133"/>
      <c r="C978" s="195"/>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row>
    <row r="979" spans="1:28" ht="14.5" thickBot="1">
      <c r="A979" s="186"/>
      <c r="B979" s="133"/>
      <c r="C979" s="195"/>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row>
    <row r="980" spans="1:28" ht="14.5" thickBot="1">
      <c r="A980" s="186"/>
      <c r="B980" s="133"/>
      <c r="C980" s="195"/>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row>
    <row r="981" spans="1:28" ht="14.5" thickBot="1">
      <c r="A981" s="186"/>
      <c r="B981" s="133"/>
      <c r="C981" s="195"/>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row>
    <row r="982" spans="1:28" ht="14.5" thickBot="1">
      <c r="A982" s="186"/>
      <c r="B982" s="133"/>
      <c r="C982" s="195"/>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row>
    <row r="983" spans="1:28" ht="14.5" thickBot="1">
      <c r="A983" s="186"/>
      <c r="B983" s="133"/>
      <c r="C983" s="195"/>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row>
    <row r="984" spans="1:28" ht="14.5" thickBot="1">
      <c r="A984" s="186"/>
      <c r="B984" s="133"/>
      <c r="C984" s="195"/>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row>
    <row r="985" spans="1:28" ht="14.5" thickBot="1">
      <c r="A985" s="186"/>
      <c r="B985" s="133"/>
      <c r="C985" s="195"/>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row>
    <row r="986" spans="1:28" ht="14.5" thickBot="1">
      <c r="A986" s="186"/>
      <c r="B986" s="133"/>
      <c r="C986" s="195"/>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row>
    <row r="987" spans="1:28" ht="14.5" thickBot="1">
      <c r="A987" s="186"/>
      <c r="B987" s="133"/>
      <c r="C987" s="195"/>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row>
    <row r="988" spans="1:28" ht="14.5" thickBot="1">
      <c r="A988" s="186"/>
      <c r="B988" s="133"/>
      <c r="C988" s="195"/>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row>
    <row r="989" spans="1:28" ht="14.5" thickBot="1">
      <c r="A989" s="186"/>
      <c r="B989" s="133"/>
      <c r="C989" s="195"/>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row>
    <row r="990" spans="1:28" ht="14.5" thickBot="1">
      <c r="A990" s="186"/>
      <c r="B990" s="133"/>
      <c r="C990" s="195"/>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row>
    <row r="991" spans="1:28" ht="14.5" thickBot="1">
      <c r="A991" s="186"/>
      <c r="B991" s="133"/>
      <c r="C991" s="195"/>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row>
    <row r="992" spans="1:28" ht="14.5" thickBot="1">
      <c r="A992" s="186"/>
      <c r="B992" s="133"/>
      <c r="C992" s="195"/>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row>
    <row r="993" spans="1:28" ht="14.5" thickBot="1">
      <c r="A993" s="186"/>
      <c r="B993" s="133"/>
      <c r="C993" s="195"/>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row>
    <row r="994" spans="1:28" ht="14.5" thickBot="1">
      <c r="A994" s="186"/>
      <c r="B994" s="133"/>
      <c r="C994" s="195"/>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row>
  </sheetData>
  <mergeCells count="27">
    <mergeCell ref="A78:AB78"/>
    <mergeCell ref="A79:AB79"/>
    <mergeCell ref="A80:AB80"/>
    <mergeCell ref="A70:AB70"/>
    <mergeCell ref="A71:AB71"/>
    <mergeCell ref="A72:AB72"/>
    <mergeCell ref="A74:AB74"/>
    <mergeCell ref="A75:AB75"/>
    <mergeCell ref="A77:AB77"/>
    <mergeCell ref="A62:AB62"/>
    <mergeCell ref="A63:AB63"/>
    <mergeCell ref="A64:AB64"/>
    <mergeCell ref="A65:AB65"/>
    <mergeCell ref="A66:AB66"/>
    <mergeCell ref="A69:AB69"/>
    <mergeCell ref="A54:AB54"/>
    <mergeCell ref="A55:AB55"/>
    <mergeCell ref="A56:AB56"/>
    <mergeCell ref="A57:AB57"/>
    <mergeCell ref="A60:AB60"/>
    <mergeCell ref="A61:AB61"/>
    <mergeCell ref="A1:M1"/>
    <mergeCell ref="L2:P2"/>
    <mergeCell ref="A41:M41"/>
    <mergeCell ref="A42:O45"/>
    <mergeCell ref="A48:AB48"/>
    <mergeCell ref="A49:AB52"/>
  </mergeCells>
  <hyperlinks>
    <hyperlink ref="A5" r:id="rId1" display="https://www.va.gov/VETDATA/docs/SurveysAndStudies/VETPOP.pdf" xr:uid="{3DD96DE1-420B-4D9E-8F23-A6BF36BA0A3A}"/>
    <hyperlink ref="A6" r:id="rId2" display="https://www.census.gov/content/dam/Census/library/working-papers/2016/demo/Holder-2016-01.pdf" xr:uid="{40BB52BA-A9F4-424B-8C6D-58E1B5E7A6A1}"/>
    <hyperlink ref="A7" r:id="rId3" location=":~:text=The%20rate%20of%20smartphone%20ownership,low%20levels%20of%20current%20engagement." display="https://www.ncbi.nlm.nih.gov/pmc/articles/PMC6125614/ - :~:text=The%20rate%20of%20smartphone%20ownership,low%20levels%20of%20current%20engagement." xr:uid="{1BFF4BE3-141A-453F-9D13-2C174984B96F}"/>
    <hyperlink ref="A8" r:id="rId4" display="https://www.ruralhealth.va.gov/aboutus/ruralvets.asp" xr:uid="{1C13093E-E57E-482A-95B3-6D5A4ED49328}"/>
    <hyperlink ref="A9" r:id="rId5" display="https://www.luminafoundation.org/wp-content/uploads/2019/10/veterans-without-degrees.pdf" xr:uid="{776786DC-5D74-41F8-AE41-B0578C41347A}"/>
    <hyperlink ref="A10" r:id="rId6" location=":~:text=Honorable%3A%2078.29%20percent,Bad%20Conduct%3A%200.49%20percent" display="https://veteransaidbenefit.org/correcting_military_discharge.htm - :~:text=Honorable%3A%2078.29%20percent,Bad%20Conduct%3A%200.49%20percent" xr:uid="{DAEE4D7E-C096-4B61-BA75-1CC1A21FC3A1}"/>
    <hyperlink ref="A11" r:id="rId7" display="https://www.migrationpolicy.org/article/immigrant-veterans-united-states-2018" xr:uid="{0DF7E135-163F-48FD-8668-AFC5B8D2859F}"/>
    <hyperlink ref="A12" r:id="rId8" location=":~:text=Women%20Veterans%20Health%20Care,-Facts%20and%20Statistics&amp;text=The%20current%20projected%20percentage%20of,years%20for%20their%20male%20counterparts." display="https://www.womenshealth.va.gov/womenshealth/latestinformation/facts.asp - :~:text=Women%20Veterans%20Health%20Care,-Facts%20and%20Statistics&amp;text=The%20current%20projected%20percentage%20of,years%20for%20their%20male%20counterparts." xr:uid="{814E678C-7476-4ADC-8BDD-87064C47CD3F}"/>
    <hyperlink ref="A14" r:id="rId9" location=":~:text=How%20Many%20U.S.%20Veterans%20Live%20Abroad%3F&amp;text=today%E2%80%94about%2021.6%20million.,Veterans%20Analysis%20and%20Statistics%202015)." display="https://expatresearch.com/files/4915/0501/3576/McNulty_Fisher_Hicks_and_Kane_2014_-_Military_Expatriates-US_Veterans_Living_Abroad_The_Civilian_Lives_of_U.S._Veterans_Part_2.pdf - :~:text=How%20Many%20U.S.%20Veterans%20Live%20Abroad%3F&amp;text=today%E2%80%94about%2021.6%20million.,Veterans%20Analysis%20and%20Statistics%202015)." xr:uid="{C86EE5D7-A245-458A-ACB1-8E6643AB064D}"/>
    <hyperlink ref="A16" r:id="rId10" display="https://www.va.gov/HEALTHEQUITY/Race_Ethnicity.asp" xr:uid="{7C5F84F5-50EB-4BD8-940E-29A0460612B8}"/>
    <hyperlink ref="A23" r:id="rId11" display="https://www.va.gov/HEALTHEQUITY/docs/LGBT_Veterans_Disparities_Fact_Sheet.pdf" xr:uid="{C3C375AE-FBCC-4C06-A517-FC01F1B3BC4E}"/>
    <hyperlink ref="A28" r:id="rId12" display="https://github.com/department-of-veterans-affairs/va.gov-team/blob/master/teams/vsa/accessibility/research/assistive-tech/FAQ.md" xr:uid="{A364E50C-FDA1-4BD7-874D-52655468EA4F}"/>
    <hyperlink ref="A34" r:id="rId13" display="https://www.w3.org/WAI/perspective-videos/voice/" xr:uid="{78EA2304-D495-49F4-8DD1-52F20AC27E9D}"/>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
  <sheetViews>
    <sheetView workbookViewId="0"/>
  </sheetViews>
  <sheetFormatPr defaultRowHeight="14"/>
  <cols>
    <col min="1" max="1" width="3" bestFit="1" customWidth="1"/>
    <col min="2" max="2" width="40" bestFit="1" customWidth="1"/>
    <col min="3" max="4" width="15" bestFit="1" customWidth="1"/>
  </cols>
  <sheetData>
    <row r="1" spans="1:4" ht="42">
      <c r="A1" s="5">
        <v>1</v>
      </c>
      <c r="B1" s="5" t="s">
        <v>212</v>
      </c>
      <c r="C1" s="5" t="s">
        <v>213</v>
      </c>
      <c r="D1" s="5" t="s">
        <v>214</v>
      </c>
    </row>
    <row r="2" spans="1:4">
      <c r="A2" t="s">
        <v>803</v>
      </c>
      <c r="B2" t="s">
        <v>215</v>
      </c>
      <c r="C2" s="4">
        <v>0.98</v>
      </c>
      <c r="D2" s="4">
        <v>1</v>
      </c>
    </row>
    <row r="3" spans="1:4">
      <c r="A3" t="s">
        <v>803</v>
      </c>
      <c r="B3" t="s">
        <v>216</v>
      </c>
      <c r="C3" s="4">
        <v>0.02</v>
      </c>
      <c r="D3" s="4">
        <v>0.02</v>
      </c>
    </row>
    <row r="4" spans="1:4">
      <c r="A4" t="s">
        <v>803</v>
      </c>
      <c r="B4" t="s">
        <v>217</v>
      </c>
      <c r="C4" s="4"/>
      <c r="D4" s="4"/>
    </row>
    <row r="5" spans="1:4">
      <c r="A5" t="s">
        <v>803</v>
      </c>
    </row>
    <row r="6" spans="1:4" ht="42">
      <c r="A6" s="5">
        <v>2</v>
      </c>
      <c r="B6" s="5" t="s">
        <v>218</v>
      </c>
      <c r="C6" s="5" t="s">
        <v>213</v>
      </c>
      <c r="D6" s="5" t="s">
        <v>214</v>
      </c>
    </row>
    <row r="7" spans="1:4">
      <c r="A7" t="s">
        <v>803</v>
      </c>
      <c r="B7" t="s">
        <v>215</v>
      </c>
      <c r="C7" s="4">
        <v>0.98</v>
      </c>
      <c r="D7" s="4">
        <v>0.98</v>
      </c>
    </row>
    <row r="8" spans="1:4">
      <c r="A8" t="s">
        <v>803</v>
      </c>
      <c r="B8" t="s">
        <v>216</v>
      </c>
      <c r="C8" s="4"/>
      <c r="D8" s="4">
        <v>0.02</v>
      </c>
    </row>
    <row r="9" spans="1:4">
      <c r="A9" t="s">
        <v>803</v>
      </c>
      <c r="B9" t="s">
        <v>217</v>
      </c>
      <c r="C9" s="4">
        <v>0.02</v>
      </c>
      <c r="D9" s="4">
        <v>0.02</v>
      </c>
    </row>
    <row r="10" spans="1:4">
      <c r="A10" t="s">
        <v>803</v>
      </c>
    </row>
    <row r="11" spans="1:4" ht="56">
      <c r="A11" s="5">
        <v>3</v>
      </c>
      <c r="B11" s="5" t="s">
        <v>219</v>
      </c>
      <c r="C11" s="5" t="s">
        <v>213</v>
      </c>
      <c r="D11" s="5" t="s">
        <v>214</v>
      </c>
    </row>
    <row r="12" spans="1:4">
      <c r="A12" t="s">
        <v>803</v>
      </c>
      <c r="B12" t="s">
        <v>215</v>
      </c>
      <c r="C12" s="4">
        <v>0.95</v>
      </c>
      <c r="D12" s="4">
        <v>0.98</v>
      </c>
    </row>
    <row r="13" spans="1:4">
      <c r="A13" t="s">
        <v>803</v>
      </c>
      <c r="B13" t="s">
        <v>216</v>
      </c>
      <c r="C13" s="4">
        <v>0.02</v>
      </c>
      <c r="D13" s="4">
        <v>0.05</v>
      </c>
    </row>
    <row r="14" spans="1:4">
      <c r="A14" t="s">
        <v>803</v>
      </c>
      <c r="B14" t="s">
        <v>217</v>
      </c>
      <c r="C14" s="4">
        <v>0.02</v>
      </c>
      <c r="D14" s="4">
        <v>0.05</v>
      </c>
    </row>
    <row r="15" spans="1:4">
      <c r="A15" t="s">
        <v>803</v>
      </c>
    </row>
    <row r="16" spans="1:4" ht="56">
      <c r="A16" s="5">
        <v>4</v>
      </c>
      <c r="B16" s="5" t="s">
        <v>220</v>
      </c>
      <c r="C16" s="5" t="s">
        <v>213</v>
      </c>
      <c r="D16" s="5" t="s">
        <v>214</v>
      </c>
    </row>
    <row r="17" spans="1:4">
      <c r="A17" t="s">
        <v>803</v>
      </c>
      <c r="B17" t="s">
        <v>215</v>
      </c>
      <c r="C17" s="4">
        <v>0.89</v>
      </c>
      <c r="D17" s="4">
        <v>0.95</v>
      </c>
    </row>
    <row r="18" spans="1:4">
      <c r="A18" t="s">
        <v>803</v>
      </c>
      <c r="B18" t="s">
        <v>216</v>
      </c>
      <c r="C18" s="4">
        <v>7.0000000000000007E-2</v>
      </c>
      <c r="D18" s="4">
        <v>7.0000000000000007E-2</v>
      </c>
    </row>
    <row r="19" spans="1:4">
      <c r="A19" t="s">
        <v>803</v>
      </c>
      <c r="B19" t="s">
        <v>217</v>
      </c>
      <c r="C19" s="4">
        <v>0.05</v>
      </c>
      <c r="D19" s="4">
        <v>7.0000000000000007E-2</v>
      </c>
    </row>
    <row r="20" spans="1:4">
      <c r="A20" t="s">
        <v>803</v>
      </c>
    </row>
    <row r="21" spans="1:4" ht="42">
      <c r="A21" s="5">
        <v>5</v>
      </c>
      <c r="B21" s="5" t="s">
        <v>221</v>
      </c>
      <c r="C21" s="5" t="s">
        <v>213</v>
      </c>
      <c r="D21" s="5" t="s">
        <v>214</v>
      </c>
    </row>
    <row r="22" spans="1:4">
      <c r="A22" t="s">
        <v>803</v>
      </c>
      <c r="B22" t="s">
        <v>215</v>
      </c>
      <c r="C22" s="4">
        <v>1</v>
      </c>
      <c r="D22" s="4">
        <v>1</v>
      </c>
    </row>
    <row r="23" spans="1:4">
      <c r="A23" t="s">
        <v>803</v>
      </c>
      <c r="B23" t="s">
        <v>216</v>
      </c>
      <c r="C23" s="4"/>
      <c r="D23" s="4"/>
    </row>
    <row r="24" spans="1:4">
      <c r="A24" t="s">
        <v>803</v>
      </c>
      <c r="B24" t="s">
        <v>217</v>
      </c>
      <c r="C24" s="4"/>
      <c r="D24" s="4">
        <v>0.02</v>
      </c>
    </row>
    <row r="25" spans="1:4">
      <c r="A25" t="s">
        <v>803</v>
      </c>
    </row>
    <row r="26" spans="1:4" ht="42">
      <c r="A26" s="5">
        <v>6</v>
      </c>
      <c r="B26" s="5" t="s">
        <v>222</v>
      </c>
      <c r="C26" s="5" t="s">
        <v>213</v>
      </c>
      <c r="D26" s="5" t="s">
        <v>214</v>
      </c>
    </row>
    <row r="27" spans="1:4">
      <c r="A27" t="s">
        <v>803</v>
      </c>
      <c r="B27" t="s">
        <v>215</v>
      </c>
      <c r="C27" s="4">
        <v>0.91</v>
      </c>
      <c r="D27" s="4">
        <v>0.98</v>
      </c>
    </row>
    <row r="28" spans="1:4">
      <c r="A28" t="s">
        <v>803</v>
      </c>
      <c r="B28" t="s">
        <v>216</v>
      </c>
      <c r="C28" s="4">
        <v>0.09</v>
      </c>
      <c r="D28" s="4">
        <v>0.09</v>
      </c>
    </row>
    <row r="29" spans="1:4">
      <c r="A29" t="s">
        <v>803</v>
      </c>
      <c r="B29" t="s">
        <v>217</v>
      </c>
      <c r="C29" s="4"/>
      <c r="D29" s="4"/>
    </row>
    <row r="30" spans="1:4">
      <c r="A30" t="s">
        <v>803</v>
      </c>
    </row>
    <row r="31" spans="1:4" ht="42">
      <c r="A31" s="5">
        <v>7</v>
      </c>
      <c r="B31" s="5" t="s">
        <v>223</v>
      </c>
      <c r="C31" s="5" t="s">
        <v>213</v>
      </c>
      <c r="D31" s="5" t="s">
        <v>214</v>
      </c>
    </row>
    <row r="32" spans="1:4">
      <c r="A32" t="s">
        <v>803</v>
      </c>
      <c r="B32" t="s">
        <v>215</v>
      </c>
      <c r="C32" s="4">
        <v>0.95</v>
      </c>
      <c r="D32" s="4">
        <v>0.95</v>
      </c>
    </row>
    <row r="33" spans="1:4">
      <c r="A33" t="s">
        <v>803</v>
      </c>
      <c r="B33" t="s">
        <v>216</v>
      </c>
      <c r="C33" s="4">
        <v>0.02</v>
      </c>
      <c r="D33" s="4">
        <v>0.11</v>
      </c>
    </row>
    <row r="34" spans="1:4">
      <c r="A34" t="s">
        <v>803</v>
      </c>
      <c r="B34" t="s">
        <v>217</v>
      </c>
      <c r="C34" s="4">
        <v>0.02</v>
      </c>
      <c r="D34" s="4">
        <v>0.02</v>
      </c>
    </row>
    <row r="35" spans="1:4">
      <c r="A35" t="s">
        <v>803</v>
      </c>
    </row>
    <row r="36" spans="1:4" ht="56">
      <c r="A36" s="5">
        <v>8</v>
      </c>
      <c r="B36" s="5" t="s">
        <v>224</v>
      </c>
      <c r="C36" s="5" t="s">
        <v>213</v>
      </c>
      <c r="D36" s="5" t="s">
        <v>214</v>
      </c>
    </row>
    <row r="37" spans="1:4">
      <c r="A37" t="s">
        <v>803</v>
      </c>
      <c r="B37" t="s">
        <v>215</v>
      </c>
      <c r="C37" s="4">
        <v>0.98</v>
      </c>
      <c r="D37" s="4">
        <v>0.98</v>
      </c>
    </row>
    <row r="38" spans="1:4">
      <c r="A38" t="s">
        <v>803</v>
      </c>
      <c r="B38" t="s">
        <v>216</v>
      </c>
      <c r="C38" s="4">
        <v>0.02</v>
      </c>
      <c r="D38" s="4">
        <v>0.02</v>
      </c>
    </row>
    <row r="39" spans="1:4">
      <c r="A39" t="s">
        <v>803</v>
      </c>
      <c r="B39" t="s">
        <v>217</v>
      </c>
      <c r="C39" s="4"/>
      <c r="D39" s="4"/>
    </row>
    <row r="40" spans="1:4">
      <c r="A40" t="s">
        <v>803</v>
      </c>
    </row>
    <row r="41" spans="1:4" ht="42">
      <c r="A41" s="5">
        <v>9</v>
      </c>
      <c r="B41" s="5" t="s">
        <v>225</v>
      </c>
      <c r="C41" s="5" t="s">
        <v>213</v>
      </c>
      <c r="D41" s="5" t="s">
        <v>214</v>
      </c>
    </row>
    <row r="42" spans="1:4">
      <c r="A42" t="s">
        <v>803</v>
      </c>
      <c r="B42" t="s">
        <v>215</v>
      </c>
      <c r="C42" s="4">
        <v>1</v>
      </c>
      <c r="D42" s="4">
        <v>1</v>
      </c>
    </row>
    <row r="43" spans="1:4">
      <c r="A43" t="s">
        <v>803</v>
      </c>
      <c r="B43" t="s">
        <v>216</v>
      </c>
      <c r="C43" s="4"/>
      <c r="D43" s="4">
        <v>0.09</v>
      </c>
    </row>
    <row r="44" spans="1:4">
      <c r="A44" t="s">
        <v>803</v>
      </c>
      <c r="B44" t="s">
        <v>217</v>
      </c>
      <c r="C44" s="4"/>
      <c r="D44" s="4">
        <v>0.02</v>
      </c>
    </row>
    <row r="45" spans="1:4">
      <c r="A45" t="s">
        <v>803</v>
      </c>
    </row>
    <row r="46" spans="1:4" ht="56">
      <c r="A46" s="5">
        <v>10</v>
      </c>
      <c r="B46" s="5" t="s">
        <v>226</v>
      </c>
      <c r="C46" s="5" t="s">
        <v>213</v>
      </c>
      <c r="D46" s="5" t="s">
        <v>214</v>
      </c>
    </row>
    <row r="47" spans="1:4">
      <c r="A47" t="s">
        <v>803</v>
      </c>
      <c r="B47" t="s">
        <v>215</v>
      </c>
      <c r="C47" s="4">
        <v>0.98</v>
      </c>
      <c r="D47" s="4">
        <v>1</v>
      </c>
    </row>
    <row r="48" spans="1:4">
      <c r="A48" t="s">
        <v>803</v>
      </c>
      <c r="B48" t="s">
        <v>216</v>
      </c>
      <c r="C48" s="4">
        <v>0.02</v>
      </c>
      <c r="D48" s="4">
        <v>0.09</v>
      </c>
    </row>
    <row r="49" spans="1:4">
      <c r="A49" t="s">
        <v>803</v>
      </c>
      <c r="B49" t="s">
        <v>217</v>
      </c>
      <c r="C49" s="4"/>
      <c r="D49" s="4"/>
    </row>
    <row r="50" spans="1:4">
      <c r="A50" t="s">
        <v>803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sheetViews>
  <sheetFormatPr defaultRowHeight="14"/>
  <cols>
    <col min="1" max="1" width="49.5" bestFit="1" customWidth="1"/>
    <col min="2" max="11" width="35" bestFit="1" customWidth="1"/>
  </cols>
  <sheetData>
    <row r="1" spans="1:11">
      <c r="A1" s="3" t="s">
        <v>227</v>
      </c>
      <c r="B1" s="7">
        <v>1</v>
      </c>
      <c r="C1" s="7">
        <v>2</v>
      </c>
      <c r="D1" s="7">
        <v>3</v>
      </c>
      <c r="E1" s="7">
        <v>4</v>
      </c>
      <c r="F1" s="7">
        <v>5</v>
      </c>
      <c r="G1" s="7">
        <v>6</v>
      </c>
      <c r="H1" s="7">
        <v>7</v>
      </c>
      <c r="I1" s="7">
        <v>8</v>
      </c>
      <c r="J1" s="7">
        <v>9</v>
      </c>
      <c r="K1" s="7">
        <v>10</v>
      </c>
    </row>
    <row r="2" spans="1:11" ht="70">
      <c r="A2" t="s">
        <v>803</v>
      </c>
      <c r="B2" s="7" t="s">
        <v>212</v>
      </c>
      <c r="C2" s="7" t="s">
        <v>218</v>
      </c>
      <c r="D2" s="7" t="s">
        <v>219</v>
      </c>
      <c r="E2" s="7" t="s">
        <v>220</v>
      </c>
      <c r="F2" s="7" t="s">
        <v>221</v>
      </c>
      <c r="G2" s="7" t="s">
        <v>222</v>
      </c>
      <c r="H2" s="7" t="s">
        <v>223</v>
      </c>
      <c r="I2" s="7" t="s">
        <v>224</v>
      </c>
      <c r="J2" s="7" t="s">
        <v>225</v>
      </c>
      <c r="K2" s="7" t="s">
        <v>226</v>
      </c>
    </row>
    <row r="3" spans="1:11">
      <c r="A3" s="3">
        <v>3333</v>
      </c>
      <c r="B3" s="8" t="s">
        <v>228</v>
      </c>
      <c r="C3" s="8" t="s">
        <v>229</v>
      </c>
      <c r="D3" s="10" t="s">
        <v>230</v>
      </c>
      <c r="E3" s="10" t="s">
        <v>231</v>
      </c>
      <c r="F3" s="8" t="s">
        <v>232</v>
      </c>
      <c r="G3" s="8" t="s">
        <v>233</v>
      </c>
      <c r="H3" s="9" t="s">
        <v>234</v>
      </c>
      <c r="I3" s="10" t="s">
        <v>230</v>
      </c>
      <c r="J3" s="8" t="s">
        <v>235</v>
      </c>
      <c r="K3" s="9" t="s">
        <v>236</v>
      </c>
    </row>
    <row r="4" spans="1:11">
      <c r="A4" s="3" t="s">
        <v>28</v>
      </c>
      <c r="B4" s="8" t="s">
        <v>228</v>
      </c>
      <c r="C4" s="10" t="s">
        <v>237</v>
      </c>
      <c r="D4" s="11" t="s">
        <v>238</v>
      </c>
      <c r="E4" s="8" t="s">
        <v>239</v>
      </c>
      <c r="F4" s="8" t="s">
        <v>232</v>
      </c>
      <c r="G4" s="9" t="s">
        <v>240</v>
      </c>
      <c r="H4" s="10" t="s">
        <v>241</v>
      </c>
      <c r="I4" s="10" t="s">
        <v>242</v>
      </c>
      <c r="J4" s="8" t="s">
        <v>235</v>
      </c>
      <c r="K4" s="11" t="s">
        <v>243</v>
      </c>
    </row>
    <row r="5" spans="1:11">
      <c r="A5" s="3" t="s">
        <v>35</v>
      </c>
      <c r="B5" s="10" t="s">
        <v>244</v>
      </c>
      <c r="C5" s="10" t="s">
        <v>245</v>
      </c>
      <c r="D5" s="10" t="s">
        <v>246</v>
      </c>
      <c r="E5" s="10" t="s">
        <v>247</v>
      </c>
      <c r="F5" s="10" t="s">
        <v>248</v>
      </c>
      <c r="G5" s="10" t="s">
        <v>249</v>
      </c>
      <c r="H5" s="10" t="s">
        <v>250</v>
      </c>
      <c r="I5" s="10" t="s">
        <v>251</v>
      </c>
      <c r="J5" s="10" t="s">
        <v>252</v>
      </c>
      <c r="K5" s="10" t="s">
        <v>253</v>
      </c>
    </row>
    <row r="6" spans="1:11">
      <c r="A6" s="3" t="s">
        <v>40</v>
      </c>
      <c r="B6" s="10" t="s">
        <v>254</v>
      </c>
      <c r="C6" s="11" t="s">
        <v>255</v>
      </c>
      <c r="D6" s="8" t="s">
        <v>256</v>
      </c>
      <c r="E6" s="10" t="s">
        <v>257</v>
      </c>
      <c r="F6" s="8" t="s">
        <v>228</v>
      </c>
      <c r="G6" s="8" t="s">
        <v>233</v>
      </c>
      <c r="H6" s="9" t="s">
        <v>258</v>
      </c>
      <c r="I6" s="9" t="s">
        <v>259</v>
      </c>
      <c r="J6" s="9" t="s">
        <v>260</v>
      </c>
      <c r="K6" s="11" t="s">
        <v>261</v>
      </c>
    </row>
    <row r="7" spans="1:11">
      <c r="A7" s="3" t="s">
        <v>45</v>
      </c>
      <c r="B7" s="9" t="s">
        <v>262</v>
      </c>
      <c r="C7" s="8" t="s">
        <v>230</v>
      </c>
      <c r="D7" s="10" t="s">
        <v>263</v>
      </c>
      <c r="E7" s="10" t="s">
        <v>264</v>
      </c>
      <c r="F7" s="8" t="s">
        <v>265</v>
      </c>
      <c r="G7" s="8" t="s">
        <v>233</v>
      </c>
      <c r="H7" s="9" t="s">
        <v>266</v>
      </c>
      <c r="I7" s="8" t="s">
        <v>267</v>
      </c>
      <c r="J7" s="9" t="s">
        <v>268</v>
      </c>
      <c r="K7" s="13" t="s">
        <v>269</v>
      </c>
    </row>
    <row r="8" spans="1:11">
      <c r="A8" s="3" t="s">
        <v>48</v>
      </c>
      <c r="B8" s="10" t="s">
        <v>254</v>
      </c>
      <c r="C8" s="8" t="s">
        <v>230</v>
      </c>
      <c r="D8" s="10" t="s">
        <v>270</v>
      </c>
      <c r="E8" s="10" t="s">
        <v>257</v>
      </c>
      <c r="F8" s="9" t="s">
        <v>271</v>
      </c>
      <c r="G8" s="9" t="s">
        <v>272</v>
      </c>
      <c r="H8" s="8" t="s">
        <v>273</v>
      </c>
      <c r="I8" s="11" t="s">
        <v>274</v>
      </c>
      <c r="J8" s="8" t="s">
        <v>235</v>
      </c>
      <c r="K8" s="9" t="s">
        <v>275</v>
      </c>
    </row>
    <row r="9" spans="1:11">
      <c r="A9" s="3" t="s">
        <v>53</v>
      </c>
      <c r="B9" s="10" t="s">
        <v>276</v>
      </c>
      <c r="C9" s="12" t="s">
        <v>803</v>
      </c>
      <c r="D9" s="12" t="s">
        <v>803</v>
      </c>
      <c r="E9" s="12" t="s">
        <v>803</v>
      </c>
      <c r="F9" s="12" t="s">
        <v>803</v>
      </c>
      <c r="G9" s="12" t="s">
        <v>803</v>
      </c>
      <c r="H9" s="12" t="s">
        <v>803</v>
      </c>
      <c r="I9" s="12" t="s">
        <v>803</v>
      </c>
      <c r="J9" s="12" t="s">
        <v>803</v>
      </c>
      <c r="K9" s="12" t="s">
        <v>803</v>
      </c>
    </row>
    <row r="10" spans="1:11">
      <c r="A10" s="3" t="s">
        <v>59</v>
      </c>
      <c r="B10" s="12" t="s">
        <v>803</v>
      </c>
      <c r="C10" s="12" t="s">
        <v>803</v>
      </c>
      <c r="D10" s="12" t="s">
        <v>803</v>
      </c>
      <c r="E10" s="12" t="s">
        <v>803</v>
      </c>
      <c r="F10" s="12" t="s">
        <v>803</v>
      </c>
      <c r="G10" s="12" t="s">
        <v>803</v>
      </c>
      <c r="H10" s="12" t="s">
        <v>803</v>
      </c>
      <c r="I10" s="12" t="s">
        <v>803</v>
      </c>
      <c r="J10" s="12" t="s">
        <v>803</v>
      </c>
      <c r="K10" s="12" t="s">
        <v>803</v>
      </c>
    </row>
    <row r="11" spans="1:11">
      <c r="A11" s="3" t="s">
        <v>65</v>
      </c>
      <c r="B11" s="8" t="s">
        <v>228</v>
      </c>
      <c r="C11" s="9" t="s">
        <v>277</v>
      </c>
      <c r="D11" s="11" t="s">
        <v>278</v>
      </c>
      <c r="E11" s="10" t="s">
        <v>257</v>
      </c>
      <c r="F11" s="9" t="s">
        <v>279</v>
      </c>
      <c r="G11" s="11" t="s">
        <v>280</v>
      </c>
      <c r="H11" s="8" t="s">
        <v>273</v>
      </c>
      <c r="I11" s="8" t="s">
        <v>281</v>
      </c>
      <c r="J11" s="8" t="s">
        <v>235</v>
      </c>
      <c r="K11" s="9" t="s">
        <v>282</v>
      </c>
    </row>
    <row r="12" spans="1:11">
      <c r="A12" s="3" t="s">
        <v>67</v>
      </c>
      <c r="B12" s="10" t="s">
        <v>283</v>
      </c>
      <c r="C12" s="10" t="s">
        <v>284</v>
      </c>
      <c r="D12" s="11" t="s">
        <v>285</v>
      </c>
      <c r="E12" s="11" t="s">
        <v>286</v>
      </c>
      <c r="F12" s="8" t="s">
        <v>265</v>
      </c>
      <c r="G12" s="10" t="s">
        <v>287</v>
      </c>
      <c r="H12" s="11" t="s">
        <v>288</v>
      </c>
      <c r="I12" s="9" t="s">
        <v>289</v>
      </c>
      <c r="J12" s="11" t="s">
        <v>290</v>
      </c>
      <c r="K12" s="10" t="s">
        <v>241</v>
      </c>
    </row>
    <row r="13" spans="1:11">
      <c r="A13" s="3" t="s">
        <v>71</v>
      </c>
      <c r="B13" s="8" t="s">
        <v>265</v>
      </c>
      <c r="C13" s="10" t="s">
        <v>263</v>
      </c>
      <c r="D13" s="10" t="s">
        <v>291</v>
      </c>
      <c r="E13" s="10" t="s">
        <v>228</v>
      </c>
      <c r="F13" s="10" t="s">
        <v>241</v>
      </c>
      <c r="G13" s="10" t="s">
        <v>292</v>
      </c>
      <c r="H13" s="10" t="s">
        <v>293</v>
      </c>
      <c r="I13" s="10" t="s">
        <v>237</v>
      </c>
      <c r="J13" s="8" t="s">
        <v>235</v>
      </c>
      <c r="K13" s="10" t="s">
        <v>244</v>
      </c>
    </row>
    <row r="14" spans="1:11">
      <c r="A14" s="3" t="s">
        <v>77</v>
      </c>
      <c r="B14" s="8" t="s">
        <v>265</v>
      </c>
      <c r="C14" s="8" t="s">
        <v>242</v>
      </c>
      <c r="D14" s="8" t="s">
        <v>256</v>
      </c>
      <c r="E14" s="10" t="s">
        <v>264</v>
      </c>
      <c r="F14" s="8" t="s">
        <v>228</v>
      </c>
      <c r="G14" s="10" t="s">
        <v>287</v>
      </c>
      <c r="H14" s="10" t="s">
        <v>228</v>
      </c>
      <c r="I14" s="10" t="s">
        <v>242</v>
      </c>
      <c r="J14" s="9" t="s">
        <v>294</v>
      </c>
      <c r="K14" s="10" t="s">
        <v>228</v>
      </c>
    </row>
    <row r="15" spans="1:11">
      <c r="A15" s="3" t="s">
        <v>82</v>
      </c>
      <c r="B15" s="9" t="s">
        <v>295</v>
      </c>
      <c r="C15" s="8" t="s">
        <v>230</v>
      </c>
      <c r="D15" s="10" t="s">
        <v>242</v>
      </c>
      <c r="E15" s="8" t="s">
        <v>296</v>
      </c>
      <c r="F15" s="8" t="s">
        <v>232</v>
      </c>
      <c r="G15" s="8" t="s">
        <v>233</v>
      </c>
      <c r="H15" s="10" t="s">
        <v>263</v>
      </c>
      <c r="I15" s="10" t="s">
        <v>256</v>
      </c>
      <c r="J15" s="9" t="s">
        <v>297</v>
      </c>
      <c r="K15" s="11" t="s">
        <v>298</v>
      </c>
    </row>
    <row r="16" spans="1:11">
      <c r="A16" s="3" t="s">
        <v>86</v>
      </c>
      <c r="B16" s="8" t="s">
        <v>252</v>
      </c>
      <c r="C16" s="10" t="s">
        <v>237</v>
      </c>
      <c r="D16" s="10" t="s">
        <v>270</v>
      </c>
      <c r="E16" s="11" t="s">
        <v>299</v>
      </c>
      <c r="F16" s="8" t="s">
        <v>252</v>
      </c>
      <c r="G16" s="8" t="s">
        <v>233</v>
      </c>
      <c r="H16" s="10" t="s">
        <v>244</v>
      </c>
      <c r="I16" s="10" t="s">
        <v>242</v>
      </c>
      <c r="J16" s="11" t="s">
        <v>300</v>
      </c>
      <c r="K16" s="11" t="s">
        <v>301</v>
      </c>
    </row>
    <row r="17" spans="1:11">
      <c r="A17" s="3" t="s">
        <v>92</v>
      </c>
      <c r="B17" s="10" t="s">
        <v>254</v>
      </c>
      <c r="C17" s="9" t="s">
        <v>302</v>
      </c>
      <c r="D17" s="11" t="s">
        <v>303</v>
      </c>
      <c r="E17" s="11" t="s">
        <v>304</v>
      </c>
      <c r="F17" s="11" t="s">
        <v>305</v>
      </c>
      <c r="G17" s="8" t="s">
        <v>233</v>
      </c>
      <c r="H17" s="10" t="s">
        <v>291</v>
      </c>
      <c r="I17" s="9" t="s">
        <v>306</v>
      </c>
      <c r="J17" s="8" t="s">
        <v>235</v>
      </c>
      <c r="K17" s="8" t="s">
        <v>307</v>
      </c>
    </row>
    <row r="18" spans="1:11">
      <c r="A18" s="3" t="s">
        <v>97</v>
      </c>
      <c r="B18" s="9" t="s">
        <v>308</v>
      </c>
      <c r="C18" s="9" t="s">
        <v>309</v>
      </c>
      <c r="D18" s="10" t="s">
        <v>230</v>
      </c>
      <c r="E18" s="8" t="s">
        <v>296</v>
      </c>
      <c r="F18" s="8" t="s">
        <v>232</v>
      </c>
      <c r="G18" s="9" t="s">
        <v>310</v>
      </c>
      <c r="H18" s="11" t="s">
        <v>311</v>
      </c>
      <c r="I18" s="8" t="s">
        <v>267</v>
      </c>
      <c r="J18" s="9" t="s">
        <v>312</v>
      </c>
      <c r="K18" s="11" t="s">
        <v>313</v>
      </c>
    </row>
    <row r="19" spans="1:11">
      <c r="A19" s="3" t="s">
        <v>102</v>
      </c>
      <c r="B19" s="9" t="s">
        <v>314</v>
      </c>
      <c r="C19" s="8" t="s">
        <v>242</v>
      </c>
      <c r="D19" s="8" t="s">
        <v>256</v>
      </c>
      <c r="E19" s="11" t="s">
        <v>315</v>
      </c>
      <c r="F19" s="8" t="s">
        <v>232</v>
      </c>
      <c r="G19" s="9" t="s">
        <v>316</v>
      </c>
      <c r="H19" s="10" t="s">
        <v>317</v>
      </c>
      <c r="I19" s="8" t="s">
        <v>281</v>
      </c>
      <c r="J19" s="8" t="s">
        <v>235</v>
      </c>
      <c r="K19" s="11" t="s">
        <v>318</v>
      </c>
    </row>
    <row r="20" spans="1:11">
      <c r="A20" s="3" t="s">
        <v>107</v>
      </c>
      <c r="B20" s="10" t="s">
        <v>319</v>
      </c>
      <c r="C20" s="10" t="s">
        <v>320</v>
      </c>
      <c r="D20" s="10" t="s">
        <v>321</v>
      </c>
      <c r="E20" s="10" t="s">
        <v>231</v>
      </c>
      <c r="F20" s="8" t="s">
        <v>265</v>
      </c>
      <c r="G20" s="8" t="s">
        <v>233</v>
      </c>
      <c r="H20" s="10" t="s">
        <v>244</v>
      </c>
      <c r="I20" s="10" t="s">
        <v>322</v>
      </c>
      <c r="J20" s="8" t="s">
        <v>235</v>
      </c>
      <c r="K20" s="10" t="s">
        <v>323</v>
      </c>
    </row>
    <row r="21" spans="1:11">
      <c r="A21" s="3" t="s">
        <v>110</v>
      </c>
      <c r="B21" s="8" t="s">
        <v>228</v>
      </c>
      <c r="C21" s="10" t="s">
        <v>256</v>
      </c>
      <c r="D21" s="9" t="s">
        <v>255</v>
      </c>
      <c r="E21" s="11" t="s">
        <v>324</v>
      </c>
      <c r="F21" s="8" t="s">
        <v>232</v>
      </c>
      <c r="G21" s="8" t="s">
        <v>233</v>
      </c>
      <c r="H21" s="9" t="s">
        <v>325</v>
      </c>
      <c r="I21" s="10" t="s">
        <v>256</v>
      </c>
      <c r="J21" s="9" t="s">
        <v>326</v>
      </c>
      <c r="K21" s="9" t="s">
        <v>327</v>
      </c>
    </row>
    <row r="22" spans="1:11">
      <c r="A22" s="3" t="s">
        <v>114</v>
      </c>
      <c r="B22" s="9" t="s">
        <v>328</v>
      </c>
      <c r="C22" s="8" t="s">
        <v>242</v>
      </c>
      <c r="D22" s="10" t="s">
        <v>242</v>
      </c>
      <c r="E22" s="10" t="s">
        <v>329</v>
      </c>
      <c r="F22" s="9" t="s">
        <v>330</v>
      </c>
      <c r="G22" s="9" t="s">
        <v>331</v>
      </c>
      <c r="H22" s="9" t="s">
        <v>332</v>
      </c>
      <c r="I22" s="10" t="s">
        <v>229</v>
      </c>
      <c r="J22" s="11" t="s">
        <v>333</v>
      </c>
      <c r="K22" s="9" t="s">
        <v>334</v>
      </c>
    </row>
    <row r="23" spans="1:11">
      <c r="A23" s="3" t="s">
        <v>92</v>
      </c>
      <c r="B23" s="8" t="s">
        <v>252</v>
      </c>
      <c r="C23" s="8" t="s">
        <v>229</v>
      </c>
      <c r="D23" s="10" t="s">
        <v>335</v>
      </c>
      <c r="E23" s="11" t="s">
        <v>336</v>
      </c>
      <c r="F23" s="9" t="s">
        <v>337</v>
      </c>
      <c r="G23" s="9" t="s">
        <v>338</v>
      </c>
      <c r="H23" s="8" t="s">
        <v>273</v>
      </c>
      <c r="I23" s="9" t="s">
        <v>339</v>
      </c>
      <c r="J23" s="9" t="s">
        <v>340</v>
      </c>
      <c r="K23" s="10" t="s">
        <v>244</v>
      </c>
    </row>
    <row r="24" spans="1:11">
      <c r="A24" s="3" t="s">
        <v>119</v>
      </c>
      <c r="B24" s="8" t="s">
        <v>265</v>
      </c>
      <c r="C24" s="10" t="s">
        <v>341</v>
      </c>
      <c r="D24" s="11" t="s">
        <v>342</v>
      </c>
      <c r="E24" s="10" t="s">
        <v>264</v>
      </c>
      <c r="F24" s="11" t="s">
        <v>343</v>
      </c>
      <c r="G24" s="8" t="s">
        <v>233</v>
      </c>
      <c r="H24" s="9" t="s">
        <v>344</v>
      </c>
      <c r="I24" s="10" t="s">
        <v>345</v>
      </c>
      <c r="J24" s="9" t="s">
        <v>346</v>
      </c>
      <c r="K24" s="10" t="s">
        <v>347</v>
      </c>
    </row>
    <row r="25" spans="1:11">
      <c r="A25" s="3" t="s">
        <v>123</v>
      </c>
      <c r="B25" s="12" t="s">
        <v>803</v>
      </c>
      <c r="C25" s="12" t="s">
        <v>803</v>
      </c>
      <c r="D25" s="12" t="s">
        <v>803</v>
      </c>
      <c r="E25" s="12" t="s">
        <v>803</v>
      </c>
      <c r="F25" s="12" t="s">
        <v>803</v>
      </c>
      <c r="G25" s="12" t="s">
        <v>803</v>
      </c>
      <c r="H25" s="12" t="s">
        <v>803</v>
      </c>
      <c r="I25" s="12" t="s">
        <v>803</v>
      </c>
      <c r="J25" s="12" t="s">
        <v>803</v>
      </c>
      <c r="K25" s="12" t="s">
        <v>803</v>
      </c>
    </row>
    <row r="26" spans="1:11">
      <c r="A26" s="3" t="s">
        <v>126</v>
      </c>
      <c r="B26" s="10" t="s">
        <v>276</v>
      </c>
      <c r="C26" s="10" t="s">
        <v>237</v>
      </c>
      <c r="D26" s="10" t="s">
        <v>230</v>
      </c>
      <c r="E26" s="11" t="s">
        <v>348</v>
      </c>
      <c r="F26" s="9" t="s">
        <v>349</v>
      </c>
      <c r="G26" s="8" t="s">
        <v>233</v>
      </c>
      <c r="H26" s="9" t="s">
        <v>350</v>
      </c>
      <c r="I26" s="11" t="s">
        <v>351</v>
      </c>
      <c r="J26" s="9" t="s">
        <v>352</v>
      </c>
      <c r="K26" s="9" t="s">
        <v>353</v>
      </c>
    </row>
    <row r="27" spans="1:11">
      <c r="A27" s="3" t="s">
        <v>130</v>
      </c>
      <c r="B27" s="11" t="s">
        <v>354</v>
      </c>
      <c r="C27" s="9" t="s">
        <v>355</v>
      </c>
      <c r="D27" s="10" t="s">
        <v>356</v>
      </c>
      <c r="E27" s="10" t="s">
        <v>319</v>
      </c>
      <c r="F27" s="9" t="s">
        <v>357</v>
      </c>
      <c r="G27" s="10" t="s">
        <v>358</v>
      </c>
      <c r="H27" s="10" t="s">
        <v>254</v>
      </c>
      <c r="I27" s="11" t="s">
        <v>359</v>
      </c>
      <c r="J27" s="8" t="s">
        <v>235</v>
      </c>
      <c r="K27" s="11" t="s">
        <v>360</v>
      </c>
    </row>
    <row r="28" spans="1:11">
      <c r="A28" s="3" t="s">
        <v>132</v>
      </c>
      <c r="B28" s="10" t="s">
        <v>276</v>
      </c>
      <c r="C28" s="10" t="s">
        <v>361</v>
      </c>
      <c r="D28" s="10" t="s">
        <v>362</v>
      </c>
      <c r="E28" s="10" t="s">
        <v>362</v>
      </c>
      <c r="F28" s="10" t="s">
        <v>363</v>
      </c>
      <c r="G28" s="8" t="s">
        <v>233</v>
      </c>
      <c r="H28" s="10" t="s">
        <v>364</v>
      </c>
      <c r="I28" s="10" t="s">
        <v>365</v>
      </c>
      <c r="J28" s="9" t="s">
        <v>366</v>
      </c>
      <c r="K28" s="8" t="s">
        <v>307</v>
      </c>
    </row>
    <row r="29" spans="1:11">
      <c r="A29" s="3" t="s">
        <v>135</v>
      </c>
      <c r="B29" s="10" t="s">
        <v>276</v>
      </c>
      <c r="C29" s="9" t="s">
        <v>367</v>
      </c>
      <c r="D29" s="8" t="s">
        <v>256</v>
      </c>
      <c r="E29" s="8" t="s">
        <v>239</v>
      </c>
      <c r="F29" s="9" t="s">
        <v>368</v>
      </c>
      <c r="G29" s="10" t="s">
        <v>292</v>
      </c>
      <c r="H29" s="8" t="s">
        <v>273</v>
      </c>
      <c r="I29" s="8" t="s">
        <v>369</v>
      </c>
      <c r="J29" s="9" t="s">
        <v>370</v>
      </c>
      <c r="K29" s="11" t="s">
        <v>371</v>
      </c>
    </row>
    <row r="30" spans="1:11">
      <c r="A30" s="3" t="s">
        <v>139</v>
      </c>
      <c r="B30" s="8" t="s">
        <v>265</v>
      </c>
      <c r="C30" s="8" t="s">
        <v>230</v>
      </c>
      <c r="D30" s="11" t="s">
        <v>372</v>
      </c>
      <c r="E30" s="8" t="s">
        <v>296</v>
      </c>
      <c r="F30" s="9" t="s">
        <v>373</v>
      </c>
      <c r="G30" s="8" t="s">
        <v>233</v>
      </c>
      <c r="H30" s="11" t="s">
        <v>374</v>
      </c>
      <c r="I30" s="10" t="s">
        <v>242</v>
      </c>
      <c r="J30" s="8" t="s">
        <v>235</v>
      </c>
      <c r="K30" s="9" t="s">
        <v>334</v>
      </c>
    </row>
    <row r="31" spans="1:11">
      <c r="A31" s="3" t="s">
        <v>143</v>
      </c>
      <c r="B31" s="8" t="s">
        <v>265</v>
      </c>
      <c r="C31" s="9" t="s">
        <v>375</v>
      </c>
      <c r="D31" s="10" t="s">
        <v>376</v>
      </c>
      <c r="E31" s="10" t="s">
        <v>377</v>
      </c>
      <c r="F31" s="11" t="s">
        <v>378</v>
      </c>
      <c r="G31" s="11" t="s">
        <v>379</v>
      </c>
      <c r="H31" s="10" t="s">
        <v>263</v>
      </c>
      <c r="I31" s="8" t="s">
        <v>281</v>
      </c>
      <c r="J31" s="9" t="s">
        <v>380</v>
      </c>
      <c r="K31" s="11" t="s">
        <v>381</v>
      </c>
    </row>
    <row r="32" spans="1:11">
      <c r="A32" s="3" t="s">
        <v>146</v>
      </c>
      <c r="B32" s="8" t="s">
        <v>228</v>
      </c>
      <c r="C32" s="11" t="s">
        <v>382</v>
      </c>
      <c r="D32" s="11" t="s">
        <v>383</v>
      </c>
      <c r="E32" s="11" t="s">
        <v>384</v>
      </c>
      <c r="F32" s="11" t="s">
        <v>385</v>
      </c>
      <c r="G32" s="9" t="s">
        <v>386</v>
      </c>
      <c r="H32" s="10" t="s">
        <v>228</v>
      </c>
      <c r="I32" s="11" t="s">
        <v>387</v>
      </c>
      <c r="J32" s="11" t="s">
        <v>388</v>
      </c>
      <c r="K32" s="11" t="s">
        <v>389</v>
      </c>
    </row>
    <row r="33" spans="1:11">
      <c r="A33" s="3" t="s">
        <v>150</v>
      </c>
      <c r="B33" s="8" t="s">
        <v>265</v>
      </c>
      <c r="C33" s="8" t="s">
        <v>335</v>
      </c>
      <c r="D33" s="10" t="s">
        <v>270</v>
      </c>
      <c r="E33" s="10" t="s">
        <v>264</v>
      </c>
      <c r="F33" s="8" t="s">
        <v>254</v>
      </c>
      <c r="G33" s="10" t="s">
        <v>292</v>
      </c>
      <c r="H33" s="10" t="s">
        <v>276</v>
      </c>
      <c r="I33" s="8" t="s">
        <v>281</v>
      </c>
      <c r="J33" s="8" t="s">
        <v>235</v>
      </c>
      <c r="K33" s="9" t="s">
        <v>390</v>
      </c>
    </row>
    <row r="34" spans="1:11">
      <c r="A34" s="3" t="s">
        <v>59</v>
      </c>
      <c r="B34" s="8" t="s">
        <v>228</v>
      </c>
      <c r="C34" s="8" t="s">
        <v>230</v>
      </c>
      <c r="D34" s="8" t="s">
        <v>256</v>
      </c>
      <c r="E34" s="8" t="s">
        <v>296</v>
      </c>
      <c r="F34" s="8" t="s">
        <v>232</v>
      </c>
      <c r="G34" s="8" t="s">
        <v>391</v>
      </c>
      <c r="H34" s="10" t="s">
        <v>229</v>
      </c>
      <c r="I34" s="11" t="s">
        <v>392</v>
      </c>
      <c r="J34" s="11" t="s">
        <v>393</v>
      </c>
      <c r="K34" s="11" t="s">
        <v>394</v>
      </c>
    </row>
    <row r="35" spans="1:11">
      <c r="A35" s="3" t="s">
        <v>157</v>
      </c>
      <c r="B35" s="10" t="s">
        <v>276</v>
      </c>
      <c r="C35" s="9" t="s">
        <v>395</v>
      </c>
      <c r="D35" s="8" t="s">
        <v>237</v>
      </c>
      <c r="E35" s="10" t="s">
        <v>396</v>
      </c>
      <c r="F35" s="8" t="s">
        <v>232</v>
      </c>
      <c r="G35" s="8" t="s">
        <v>233</v>
      </c>
      <c r="H35" s="9" t="s">
        <v>397</v>
      </c>
      <c r="I35" s="9" t="s">
        <v>398</v>
      </c>
      <c r="J35" s="9" t="s">
        <v>399</v>
      </c>
      <c r="K35" s="9" t="s">
        <v>400</v>
      </c>
    </row>
    <row r="36" spans="1:11">
      <c r="A36" s="3" t="s">
        <v>161</v>
      </c>
      <c r="B36" s="10" t="s">
        <v>276</v>
      </c>
      <c r="C36" s="10" t="s">
        <v>396</v>
      </c>
      <c r="D36" s="10" t="s">
        <v>401</v>
      </c>
      <c r="E36" s="8" t="s">
        <v>239</v>
      </c>
      <c r="F36" s="10" t="s">
        <v>402</v>
      </c>
      <c r="G36" s="8" t="s">
        <v>233</v>
      </c>
      <c r="H36" s="10" t="s">
        <v>362</v>
      </c>
      <c r="I36" s="8" t="s">
        <v>403</v>
      </c>
      <c r="J36" s="8" t="s">
        <v>235</v>
      </c>
      <c r="K36" s="10" t="s">
        <v>320</v>
      </c>
    </row>
    <row r="37" spans="1:11">
      <c r="A37" s="3" t="s">
        <v>163</v>
      </c>
      <c r="B37" s="11" t="s">
        <v>404</v>
      </c>
      <c r="C37" s="8" t="s">
        <v>335</v>
      </c>
      <c r="D37" s="10" t="s">
        <v>270</v>
      </c>
      <c r="E37" s="8" t="s">
        <v>239</v>
      </c>
      <c r="F37" s="8" t="s">
        <v>254</v>
      </c>
      <c r="G37" s="8" t="s">
        <v>233</v>
      </c>
      <c r="H37" s="8" t="s">
        <v>273</v>
      </c>
      <c r="I37" s="8" t="s">
        <v>403</v>
      </c>
      <c r="J37" s="9" t="s">
        <v>405</v>
      </c>
      <c r="K37" s="11" t="s">
        <v>406</v>
      </c>
    </row>
    <row r="38" spans="1:11">
      <c r="A38" s="3" t="s">
        <v>123</v>
      </c>
      <c r="B38" s="9" t="s">
        <v>407</v>
      </c>
      <c r="C38" s="8" t="s">
        <v>229</v>
      </c>
      <c r="D38" s="8" t="s">
        <v>256</v>
      </c>
      <c r="E38" s="8" t="s">
        <v>296</v>
      </c>
      <c r="F38" s="8" t="s">
        <v>232</v>
      </c>
      <c r="G38" s="11" t="s">
        <v>408</v>
      </c>
      <c r="H38" s="11" t="s">
        <v>409</v>
      </c>
      <c r="I38" s="10" t="s">
        <v>242</v>
      </c>
      <c r="J38" s="9" t="s">
        <v>352</v>
      </c>
      <c r="K38" s="11" t="s">
        <v>410</v>
      </c>
    </row>
    <row r="39" spans="1:11">
      <c r="A39" s="3" t="s">
        <v>168</v>
      </c>
      <c r="B39" s="8" t="s">
        <v>228</v>
      </c>
      <c r="C39" s="9" t="s">
        <v>278</v>
      </c>
      <c r="D39" s="10" t="s">
        <v>402</v>
      </c>
      <c r="E39" s="10" t="s">
        <v>231</v>
      </c>
      <c r="F39" s="8" t="s">
        <v>254</v>
      </c>
      <c r="G39" s="8" t="s">
        <v>233</v>
      </c>
      <c r="H39" s="10" t="s">
        <v>411</v>
      </c>
      <c r="I39" s="11" t="s">
        <v>412</v>
      </c>
      <c r="J39" s="10" t="s">
        <v>411</v>
      </c>
      <c r="K39" s="10" t="s">
        <v>413</v>
      </c>
    </row>
    <row r="40" spans="1:11">
      <c r="A40" s="3" t="s">
        <v>172</v>
      </c>
      <c r="B40" s="9" t="s">
        <v>414</v>
      </c>
      <c r="C40" s="9" t="s">
        <v>302</v>
      </c>
      <c r="D40" s="11" t="s">
        <v>415</v>
      </c>
      <c r="E40" s="8" t="s">
        <v>296</v>
      </c>
      <c r="F40" s="8" t="s">
        <v>232</v>
      </c>
      <c r="G40" s="9" t="s">
        <v>272</v>
      </c>
      <c r="H40" s="9" t="s">
        <v>416</v>
      </c>
      <c r="I40" s="10" t="s">
        <v>256</v>
      </c>
      <c r="J40" s="9" t="s">
        <v>268</v>
      </c>
      <c r="K40" s="11" t="s">
        <v>417</v>
      </c>
    </row>
    <row r="41" spans="1:11">
      <c r="A41" s="3" t="s">
        <v>175</v>
      </c>
      <c r="B41" s="8" t="s">
        <v>228</v>
      </c>
      <c r="C41" s="11" t="s">
        <v>418</v>
      </c>
      <c r="D41" s="11" t="s">
        <v>419</v>
      </c>
      <c r="E41" s="11" t="s">
        <v>420</v>
      </c>
      <c r="F41" s="8" t="s">
        <v>228</v>
      </c>
      <c r="G41" s="9" t="s">
        <v>421</v>
      </c>
      <c r="H41" s="9" t="s">
        <v>422</v>
      </c>
      <c r="I41" s="9" t="s">
        <v>423</v>
      </c>
      <c r="J41" s="8" t="s">
        <v>235</v>
      </c>
      <c r="K41" s="11" t="s">
        <v>424</v>
      </c>
    </row>
    <row r="42" spans="1:11">
      <c r="A42" s="3" t="s">
        <v>179</v>
      </c>
      <c r="B42" s="8" t="s">
        <v>228</v>
      </c>
      <c r="C42" s="8" t="s">
        <v>230</v>
      </c>
      <c r="D42" s="8" t="s">
        <v>237</v>
      </c>
      <c r="E42" s="10" t="s">
        <v>231</v>
      </c>
      <c r="F42" s="8" t="s">
        <v>228</v>
      </c>
      <c r="G42" s="10" t="s">
        <v>292</v>
      </c>
      <c r="H42" s="11" t="s">
        <v>425</v>
      </c>
      <c r="I42" s="10" t="s">
        <v>230</v>
      </c>
      <c r="J42" s="8" t="s">
        <v>235</v>
      </c>
      <c r="K42" s="11" t="s">
        <v>426</v>
      </c>
    </row>
    <row r="43" spans="1:11">
      <c r="A43" s="3" t="s">
        <v>185</v>
      </c>
      <c r="B43" s="10" t="s">
        <v>276</v>
      </c>
      <c r="C43" s="8" t="s">
        <v>335</v>
      </c>
      <c r="D43" s="10" t="s">
        <v>230</v>
      </c>
      <c r="E43" s="8" t="s">
        <v>239</v>
      </c>
      <c r="F43" s="8" t="s">
        <v>228</v>
      </c>
      <c r="G43" s="8" t="s">
        <v>233</v>
      </c>
      <c r="H43" s="9" t="s">
        <v>427</v>
      </c>
      <c r="I43" s="9" t="s">
        <v>428</v>
      </c>
      <c r="J43" s="8" t="s">
        <v>235</v>
      </c>
      <c r="K43" s="11" t="s">
        <v>429</v>
      </c>
    </row>
    <row r="44" spans="1:11">
      <c r="A44" s="3" t="s">
        <v>188</v>
      </c>
      <c r="B44" s="8" t="s">
        <v>252</v>
      </c>
      <c r="C44" s="8" t="s">
        <v>242</v>
      </c>
      <c r="D44" s="10" t="s">
        <v>242</v>
      </c>
      <c r="E44" s="8" t="s">
        <v>296</v>
      </c>
      <c r="F44" s="8" t="s">
        <v>232</v>
      </c>
      <c r="G44" s="10" t="s">
        <v>292</v>
      </c>
      <c r="H44" s="11" t="s">
        <v>430</v>
      </c>
      <c r="I44" s="10" t="s">
        <v>242</v>
      </c>
      <c r="J44" s="8" t="s">
        <v>235</v>
      </c>
      <c r="K44" s="11" t="s">
        <v>431</v>
      </c>
    </row>
    <row r="45" spans="1:11">
      <c r="A45" s="3" t="s">
        <v>192</v>
      </c>
      <c r="B45" s="8" t="s">
        <v>228</v>
      </c>
      <c r="C45" s="8" t="s">
        <v>230</v>
      </c>
      <c r="D45" s="10" t="s">
        <v>432</v>
      </c>
      <c r="E45" s="11" t="s">
        <v>433</v>
      </c>
      <c r="F45" s="9" t="s">
        <v>434</v>
      </c>
      <c r="G45" s="10" t="s">
        <v>292</v>
      </c>
      <c r="H45" s="10" t="s">
        <v>244</v>
      </c>
      <c r="I45" s="10" t="s">
        <v>230</v>
      </c>
      <c r="J45" s="10" t="s">
        <v>435</v>
      </c>
      <c r="K45" s="8" t="s">
        <v>307</v>
      </c>
    </row>
    <row r="46" spans="1:11">
      <c r="A46" s="3" t="s">
        <v>196</v>
      </c>
      <c r="B46" s="10" t="s">
        <v>363</v>
      </c>
      <c r="C46" s="10" t="s">
        <v>436</v>
      </c>
      <c r="D46" s="11" t="s">
        <v>437</v>
      </c>
      <c r="E46" s="10" t="s">
        <v>264</v>
      </c>
      <c r="F46" s="8" t="s">
        <v>438</v>
      </c>
      <c r="G46" s="8" t="s">
        <v>233</v>
      </c>
      <c r="H46" s="8" t="s">
        <v>273</v>
      </c>
      <c r="I46" s="8" t="s">
        <v>281</v>
      </c>
      <c r="J46" s="8" t="s">
        <v>235</v>
      </c>
      <c r="K46" s="10" t="s">
        <v>439</v>
      </c>
    </row>
    <row r="47" spans="1:11">
      <c r="A47" s="3" t="s">
        <v>201</v>
      </c>
      <c r="B47" s="9" t="s">
        <v>440</v>
      </c>
      <c r="C47" s="9" t="s">
        <v>441</v>
      </c>
      <c r="D47" s="10" t="s">
        <v>229</v>
      </c>
      <c r="E47" s="10" t="s">
        <v>442</v>
      </c>
      <c r="F47" s="8" t="s">
        <v>232</v>
      </c>
      <c r="G47" s="8" t="s">
        <v>233</v>
      </c>
      <c r="H47" s="9" t="s">
        <v>443</v>
      </c>
      <c r="I47" s="11" t="s">
        <v>444</v>
      </c>
      <c r="J47" s="9" t="s">
        <v>352</v>
      </c>
      <c r="K47" s="9" t="s">
        <v>445</v>
      </c>
    </row>
    <row r="48" spans="1:11">
      <c r="A48" s="3" t="s">
        <v>204</v>
      </c>
      <c r="B48" s="8" t="s">
        <v>228</v>
      </c>
      <c r="C48" s="9" t="s">
        <v>446</v>
      </c>
      <c r="D48" s="10" t="s">
        <v>335</v>
      </c>
      <c r="E48" s="10" t="s">
        <v>231</v>
      </c>
      <c r="F48" s="11" t="s">
        <v>447</v>
      </c>
      <c r="G48" s="8" t="s">
        <v>233</v>
      </c>
      <c r="H48" s="9" t="s">
        <v>448</v>
      </c>
      <c r="I48" s="8" t="s">
        <v>403</v>
      </c>
      <c r="J48" s="9" t="s">
        <v>449</v>
      </c>
      <c r="K48" s="11" t="s">
        <v>450</v>
      </c>
    </row>
    <row r="49" spans="1:11">
      <c r="A49" s="3" t="s">
        <v>208</v>
      </c>
      <c r="B49" s="8" t="s">
        <v>228</v>
      </c>
      <c r="C49" s="9" t="s">
        <v>451</v>
      </c>
      <c r="D49" s="10" t="s">
        <v>242</v>
      </c>
      <c r="E49" s="8" t="s">
        <v>296</v>
      </c>
      <c r="F49" s="8" t="s">
        <v>232</v>
      </c>
      <c r="G49" s="10" t="s">
        <v>292</v>
      </c>
      <c r="H49" s="9" t="s">
        <v>452</v>
      </c>
      <c r="I49" s="11" t="s">
        <v>453</v>
      </c>
      <c r="J49" s="9" t="s">
        <v>294</v>
      </c>
      <c r="K49" s="11" t="s">
        <v>454</v>
      </c>
    </row>
    <row r="50" spans="1:11">
      <c r="A50" t="s">
        <v>803</v>
      </c>
    </row>
    <row r="51" spans="1:11">
      <c r="A51" t="s">
        <v>803</v>
      </c>
    </row>
    <row r="52" spans="1:11">
      <c r="A52" s="3" t="s">
        <v>803</v>
      </c>
      <c r="B52" s="3" t="s">
        <v>455</v>
      </c>
    </row>
    <row r="53" spans="1:11">
      <c r="A53" s="6" t="s">
        <v>456</v>
      </c>
      <c r="B53" s="8" t="s">
        <v>457</v>
      </c>
    </row>
    <row r="54" spans="1:11">
      <c r="A54" s="6" t="s">
        <v>458</v>
      </c>
      <c r="B54" s="9" t="s">
        <v>459</v>
      </c>
    </row>
    <row r="55" spans="1:11">
      <c r="A55" s="6" t="s">
        <v>460</v>
      </c>
      <c r="B55" s="10" t="s">
        <v>461</v>
      </c>
    </row>
    <row r="56" spans="1:11">
      <c r="A56" s="6" t="s">
        <v>462</v>
      </c>
      <c r="B56" s="11" t="s">
        <v>463</v>
      </c>
    </row>
    <row r="57" spans="1:11">
      <c r="A57" s="6" t="s">
        <v>464</v>
      </c>
      <c r="B57" s="12" t="s">
        <v>465</v>
      </c>
    </row>
    <row r="58" spans="1:11">
      <c r="A58" s="6" t="s">
        <v>466</v>
      </c>
      <c r="B58" s="13" t="s">
        <v>467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1F2B-05F1-448B-B5BB-7AE03A5CD2B8}">
  <sheetPr filterMode="1"/>
  <dimension ref="A1:L411"/>
  <sheetViews>
    <sheetView topLeftCell="A121" workbookViewId="0">
      <selection activeCell="L320" sqref="L320"/>
    </sheetView>
  </sheetViews>
  <sheetFormatPr defaultColWidth="8.58203125" defaultRowHeight="15" customHeight="1"/>
  <cols>
    <col min="1" max="1" width="2.9140625" style="31" bestFit="1" customWidth="1"/>
    <col min="2" max="2" width="5.6640625" style="34" bestFit="1" customWidth="1"/>
    <col min="3" max="3" width="8.6640625" style="34" bestFit="1" customWidth="1"/>
    <col min="4" max="4" width="7.5" style="34" hidden="1" customWidth="1"/>
    <col min="5" max="5" width="11" style="34" hidden="1" customWidth="1"/>
    <col min="6" max="6" width="16.58203125" style="31" customWidth="1"/>
    <col min="7" max="7" width="6.58203125" style="31" bestFit="1" customWidth="1"/>
    <col min="8" max="8" width="17.5" style="31" bestFit="1" customWidth="1"/>
    <col min="9" max="9" width="9.4140625" style="31" bestFit="1" customWidth="1"/>
    <col min="10" max="10" width="9.4140625" style="31" customWidth="1"/>
    <col min="11" max="11" width="27.9140625" style="31" customWidth="1"/>
    <col min="12" max="12" width="126.1640625" style="31" customWidth="1"/>
    <col min="13" max="16384" width="8.58203125" style="31"/>
  </cols>
  <sheetData>
    <row r="1" spans="1:12" s="33" customFormat="1" ht="15" customHeight="1">
      <c r="A1" s="33" t="s">
        <v>813</v>
      </c>
      <c r="B1" s="33" t="s">
        <v>810</v>
      </c>
      <c r="C1" s="33" t="s">
        <v>833</v>
      </c>
      <c r="D1" s="33" t="s">
        <v>834</v>
      </c>
      <c r="E1" s="33" t="s">
        <v>823</v>
      </c>
      <c r="F1" s="33" t="s">
        <v>811</v>
      </c>
      <c r="G1" s="33" t="s">
        <v>812</v>
      </c>
      <c r="H1" s="33" t="s">
        <v>832</v>
      </c>
      <c r="I1" s="33" t="s">
        <v>831</v>
      </c>
      <c r="J1" s="33" t="s">
        <v>838</v>
      </c>
      <c r="K1" s="33" t="s">
        <v>471</v>
      </c>
      <c r="L1" s="126" t="s">
        <v>821</v>
      </c>
    </row>
    <row r="2" spans="1:12" ht="15" hidden="1" customHeight="1">
      <c r="A2" s="31">
        <v>11</v>
      </c>
      <c r="B2" s="34" t="s">
        <v>67</v>
      </c>
      <c r="C2" s="34" t="s">
        <v>818</v>
      </c>
      <c r="D2" s="34" t="s">
        <v>819</v>
      </c>
      <c r="E2" s="34" t="s">
        <v>820</v>
      </c>
      <c r="F2" s="31" t="s">
        <v>27</v>
      </c>
      <c r="G2" s="32">
        <v>4</v>
      </c>
      <c r="H2" s="32" t="s">
        <v>824</v>
      </c>
      <c r="I2" s="32" t="s">
        <v>835</v>
      </c>
      <c r="J2" s="32" t="s">
        <v>839</v>
      </c>
      <c r="K2" s="31" t="s">
        <v>220</v>
      </c>
      <c r="L2" s="38" t="s">
        <v>286</v>
      </c>
    </row>
    <row r="3" spans="1:12" ht="15" hidden="1" customHeight="1">
      <c r="A3" s="31">
        <v>11</v>
      </c>
      <c r="B3" s="34" t="s">
        <v>67</v>
      </c>
      <c r="C3" s="34" t="s">
        <v>818</v>
      </c>
      <c r="D3" s="34" t="s">
        <v>819</v>
      </c>
      <c r="E3" s="34" t="s">
        <v>820</v>
      </c>
      <c r="F3" s="31" t="s">
        <v>27</v>
      </c>
      <c r="G3" s="32">
        <v>3</v>
      </c>
      <c r="H3" s="32" t="s">
        <v>671</v>
      </c>
      <c r="I3" s="32" t="s">
        <v>835</v>
      </c>
      <c r="J3" s="32" t="s">
        <v>840</v>
      </c>
      <c r="K3" s="31" t="s">
        <v>219</v>
      </c>
      <c r="L3" s="38" t="s">
        <v>285</v>
      </c>
    </row>
    <row r="4" spans="1:12" ht="15" hidden="1" customHeight="1">
      <c r="A4" s="31">
        <v>36</v>
      </c>
      <c r="B4" s="34" t="s">
        <v>163</v>
      </c>
      <c r="C4" s="34" t="s">
        <v>818</v>
      </c>
      <c r="D4" s="34" t="s">
        <v>815</v>
      </c>
      <c r="E4" s="34" t="s">
        <v>816</v>
      </c>
      <c r="F4" s="31" t="s">
        <v>27</v>
      </c>
      <c r="G4" s="32">
        <v>10</v>
      </c>
      <c r="H4" s="32" t="s">
        <v>830</v>
      </c>
      <c r="I4" s="32" t="s">
        <v>837</v>
      </c>
      <c r="J4" s="32" t="s">
        <v>839</v>
      </c>
      <c r="K4" s="31" t="s">
        <v>226</v>
      </c>
      <c r="L4" s="38" t="s">
        <v>406</v>
      </c>
    </row>
    <row r="5" spans="1:12" ht="15" hidden="1" customHeight="1">
      <c r="A5" s="31">
        <v>39</v>
      </c>
      <c r="B5" s="34" t="s">
        <v>172</v>
      </c>
      <c r="C5" s="34" t="s">
        <v>818</v>
      </c>
      <c r="D5" s="34" t="s">
        <v>819</v>
      </c>
      <c r="E5" s="34" t="s">
        <v>820</v>
      </c>
      <c r="F5" s="31" t="s">
        <v>27</v>
      </c>
      <c r="G5" s="32">
        <v>1</v>
      </c>
      <c r="H5" s="32" t="s">
        <v>476</v>
      </c>
      <c r="I5" s="32" t="s">
        <v>835</v>
      </c>
      <c r="J5" s="32" t="s">
        <v>818</v>
      </c>
      <c r="K5" s="31" t="s">
        <v>212</v>
      </c>
      <c r="L5" s="36" t="s">
        <v>414</v>
      </c>
    </row>
    <row r="6" spans="1:12" ht="15" hidden="1" customHeight="1">
      <c r="A6" s="31">
        <v>7</v>
      </c>
      <c r="B6" s="34" t="s">
        <v>48</v>
      </c>
      <c r="C6" s="34" t="s">
        <v>818</v>
      </c>
      <c r="D6" s="34" t="s">
        <v>819</v>
      </c>
      <c r="E6" s="34" t="s">
        <v>820</v>
      </c>
      <c r="F6" s="31" t="s">
        <v>44</v>
      </c>
      <c r="G6" s="32">
        <v>6</v>
      </c>
      <c r="H6" s="32" t="s">
        <v>826</v>
      </c>
      <c r="I6" s="32"/>
      <c r="J6" s="32" t="s">
        <v>839</v>
      </c>
      <c r="K6" s="31" t="s">
        <v>222</v>
      </c>
      <c r="L6" s="36" t="s">
        <v>272</v>
      </c>
    </row>
    <row r="7" spans="1:12" ht="15" hidden="1" customHeight="1">
      <c r="A7" s="31">
        <v>39</v>
      </c>
      <c r="B7" s="34" t="s">
        <v>172</v>
      </c>
      <c r="C7" s="34" t="s">
        <v>818</v>
      </c>
      <c r="D7" s="34" t="s">
        <v>819</v>
      </c>
      <c r="E7" s="34" t="s">
        <v>820</v>
      </c>
      <c r="F7" s="31" t="s">
        <v>27</v>
      </c>
      <c r="G7" s="32">
        <v>6</v>
      </c>
      <c r="H7" s="32" t="s">
        <v>826</v>
      </c>
      <c r="I7" s="32"/>
      <c r="J7" s="32" t="s">
        <v>839</v>
      </c>
      <c r="K7" s="31" t="s">
        <v>222</v>
      </c>
      <c r="L7" s="36" t="s">
        <v>272</v>
      </c>
    </row>
    <row r="8" spans="1:12" ht="15" hidden="1" customHeight="1">
      <c r="A8" s="31">
        <v>4</v>
      </c>
      <c r="B8" s="34" t="s">
        <v>35</v>
      </c>
      <c r="C8" s="34" t="s">
        <v>814</v>
      </c>
      <c r="D8" s="34" t="s">
        <v>819</v>
      </c>
      <c r="E8" s="34" t="s">
        <v>820</v>
      </c>
      <c r="F8" s="31" t="s">
        <v>27</v>
      </c>
      <c r="G8" s="32">
        <v>6</v>
      </c>
      <c r="H8" s="32" t="s">
        <v>826</v>
      </c>
      <c r="I8" s="32"/>
      <c r="J8" s="32" t="s">
        <v>839</v>
      </c>
      <c r="K8" s="31" t="s">
        <v>222</v>
      </c>
      <c r="L8" s="37" t="s">
        <v>249</v>
      </c>
    </row>
    <row r="9" spans="1:12" ht="15" hidden="1" customHeight="1">
      <c r="A9" s="31">
        <v>31</v>
      </c>
      <c r="B9" s="34" t="s">
        <v>146</v>
      </c>
      <c r="C9" s="34" t="s">
        <v>814</v>
      </c>
      <c r="D9" s="34" t="s">
        <v>815</v>
      </c>
      <c r="E9" s="34" t="s">
        <v>817</v>
      </c>
      <c r="F9" s="31" t="s">
        <v>27</v>
      </c>
      <c r="G9" s="32">
        <v>4</v>
      </c>
      <c r="H9" s="32" t="s">
        <v>824</v>
      </c>
      <c r="I9" s="32" t="s">
        <v>835</v>
      </c>
      <c r="J9" s="32" t="s">
        <v>839</v>
      </c>
      <c r="K9" s="31" t="s">
        <v>220</v>
      </c>
      <c r="L9" s="38" t="s">
        <v>384</v>
      </c>
    </row>
    <row r="10" spans="1:12" ht="15" hidden="1" customHeight="1">
      <c r="A10" s="31">
        <v>4</v>
      </c>
      <c r="B10" s="34" t="s">
        <v>35</v>
      </c>
      <c r="C10" s="34" t="s">
        <v>814</v>
      </c>
      <c r="D10" s="34" t="s">
        <v>819</v>
      </c>
      <c r="E10" s="34" t="s">
        <v>820</v>
      </c>
      <c r="F10" s="31" t="s">
        <v>27</v>
      </c>
      <c r="G10" s="32">
        <v>8</v>
      </c>
      <c r="H10" s="32" t="s">
        <v>828</v>
      </c>
      <c r="I10" s="32" t="s">
        <v>836</v>
      </c>
      <c r="J10" s="32" t="s">
        <v>840</v>
      </c>
      <c r="K10" s="31" t="s">
        <v>224</v>
      </c>
      <c r="L10" s="37" t="s">
        <v>251</v>
      </c>
    </row>
    <row r="11" spans="1:12" ht="15" hidden="1" customHeight="1">
      <c r="A11" s="31">
        <v>31</v>
      </c>
      <c r="B11" s="34" t="s">
        <v>146</v>
      </c>
      <c r="C11" s="34" t="s">
        <v>814</v>
      </c>
      <c r="D11" s="34" t="s">
        <v>815</v>
      </c>
      <c r="E11" s="34" t="s">
        <v>817</v>
      </c>
      <c r="F11" s="31" t="s">
        <v>27</v>
      </c>
      <c r="G11" s="32">
        <v>6</v>
      </c>
      <c r="H11" s="32" t="s">
        <v>826</v>
      </c>
      <c r="I11" s="32"/>
      <c r="J11" s="32" t="s">
        <v>839</v>
      </c>
      <c r="K11" s="31" t="s">
        <v>222</v>
      </c>
      <c r="L11" s="36" t="s">
        <v>386</v>
      </c>
    </row>
    <row r="12" spans="1:12" ht="15" hidden="1" customHeight="1">
      <c r="A12" s="31">
        <v>4</v>
      </c>
      <c r="B12" s="34" t="s">
        <v>35</v>
      </c>
      <c r="C12" s="34" t="s">
        <v>814</v>
      </c>
      <c r="D12" s="34" t="s">
        <v>819</v>
      </c>
      <c r="E12" s="34" t="s">
        <v>820</v>
      </c>
      <c r="F12" s="31" t="s">
        <v>27</v>
      </c>
      <c r="G12" s="32">
        <v>7</v>
      </c>
      <c r="H12" s="32" t="s">
        <v>827</v>
      </c>
      <c r="I12" s="32" t="s">
        <v>836</v>
      </c>
      <c r="J12" s="32" t="s">
        <v>839</v>
      </c>
      <c r="K12" s="31" t="s">
        <v>223</v>
      </c>
      <c r="L12" s="37" t="s">
        <v>250</v>
      </c>
    </row>
    <row r="13" spans="1:12" ht="15" hidden="1" customHeight="1">
      <c r="A13" s="31">
        <v>4</v>
      </c>
      <c r="B13" s="34" t="s">
        <v>35</v>
      </c>
      <c r="C13" s="34" t="s">
        <v>814</v>
      </c>
      <c r="D13" s="34" t="s">
        <v>819</v>
      </c>
      <c r="E13" s="34" t="s">
        <v>820</v>
      </c>
      <c r="F13" s="31" t="s">
        <v>27</v>
      </c>
      <c r="G13" s="32">
        <v>4</v>
      </c>
      <c r="H13" s="32" t="s">
        <v>824</v>
      </c>
      <c r="I13" s="32" t="s">
        <v>835</v>
      </c>
      <c r="J13" s="32" t="s">
        <v>839</v>
      </c>
      <c r="K13" s="31" t="s">
        <v>220</v>
      </c>
      <c r="L13" s="37" t="s">
        <v>247</v>
      </c>
    </row>
    <row r="14" spans="1:12" ht="15" hidden="1" customHeight="1">
      <c r="A14" s="31">
        <v>27</v>
      </c>
      <c r="B14" s="34" t="s">
        <v>132</v>
      </c>
      <c r="C14" s="34" t="s">
        <v>814</v>
      </c>
      <c r="D14" s="34" t="s">
        <v>819</v>
      </c>
      <c r="E14" s="34" t="s">
        <v>820</v>
      </c>
      <c r="F14" s="31" t="s">
        <v>27</v>
      </c>
      <c r="G14" s="32">
        <v>3</v>
      </c>
      <c r="H14" s="32" t="s">
        <v>671</v>
      </c>
      <c r="I14" s="32" t="s">
        <v>835</v>
      </c>
      <c r="J14" s="32" t="s">
        <v>840</v>
      </c>
      <c r="K14" s="31" t="s">
        <v>219</v>
      </c>
      <c r="L14" s="37" t="s">
        <v>362</v>
      </c>
    </row>
    <row r="15" spans="1:12" ht="15" hidden="1" customHeight="1">
      <c r="A15" s="31">
        <v>27</v>
      </c>
      <c r="B15" s="34" t="s">
        <v>132</v>
      </c>
      <c r="C15" s="34" t="s">
        <v>814</v>
      </c>
      <c r="D15" s="34" t="s">
        <v>819</v>
      </c>
      <c r="E15" s="34" t="s">
        <v>820</v>
      </c>
      <c r="F15" s="31" t="s">
        <v>27</v>
      </c>
      <c r="G15" s="32">
        <v>4</v>
      </c>
      <c r="H15" s="32" t="s">
        <v>824</v>
      </c>
      <c r="I15" s="32" t="s">
        <v>835</v>
      </c>
      <c r="J15" s="32" t="s">
        <v>839</v>
      </c>
      <c r="K15" s="31" t="s">
        <v>220</v>
      </c>
      <c r="L15" s="37" t="s">
        <v>362</v>
      </c>
    </row>
    <row r="16" spans="1:12" ht="15" hidden="1" customHeight="1">
      <c r="A16" s="31">
        <v>35</v>
      </c>
      <c r="B16" s="34" t="s">
        <v>161</v>
      </c>
      <c r="C16" s="34" t="s">
        <v>818</v>
      </c>
      <c r="D16" s="34" t="s">
        <v>819</v>
      </c>
      <c r="E16" s="34" t="s">
        <v>820</v>
      </c>
      <c r="F16" s="31" t="s">
        <v>76</v>
      </c>
      <c r="G16" s="32">
        <v>7</v>
      </c>
      <c r="H16" s="32" t="s">
        <v>827</v>
      </c>
      <c r="I16" s="32" t="s">
        <v>836</v>
      </c>
      <c r="J16" s="32" t="s">
        <v>839</v>
      </c>
      <c r="K16" s="31" t="s">
        <v>223</v>
      </c>
      <c r="L16" s="37" t="s">
        <v>362</v>
      </c>
    </row>
    <row r="17" spans="1:12" ht="15" customHeight="1">
      <c r="A17" s="31">
        <v>4</v>
      </c>
      <c r="B17" s="34" t="s">
        <v>35</v>
      </c>
      <c r="C17" s="34" t="s">
        <v>814</v>
      </c>
      <c r="D17" s="34" t="s">
        <v>819</v>
      </c>
      <c r="E17" s="34" t="s">
        <v>820</v>
      </c>
      <c r="F17" s="31" t="s">
        <v>27</v>
      </c>
      <c r="G17" s="32">
        <v>2</v>
      </c>
      <c r="H17" s="32" t="s">
        <v>822</v>
      </c>
      <c r="I17" s="32" t="s">
        <v>835</v>
      </c>
      <c r="J17" s="32" t="s">
        <v>840</v>
      </c>
      <c r="K17" s="31" t="s">
        <v>218</v>
      </c>
      <c r="L17" s="37" t="s">
        <v>245</v>
      </c>
    </row>
    <row r="18" spans="1:12" ht="15" hidden="1" customHeight="1">
      <c r="A18" s="31">
        <v>47</v>
      </c>
      <c r="B18" s="34" t="s">
        <v>204</v>
      </c>
      <c r="C18" s="34" t="s">
        <v>818</v>
      </c>
      <c r="D18" s="34" t="s">
        <v>815</v>
      </c>
      <c r="E18" s="34" t="s">
        <v>817</v>
      </c>
      <c r="F18" s="31" t="s">
        <v>27</v>
      </c>
      <c r="G18" s="32">
        <v>7</v>
      </c>
      <c r="H18" s="32" t="s">
        <v>827</v>
      </c>
      <c r="I18" s="32" t="s">
        <v>836</v>
      </c>
      <c r="J18" s="32" t="s">
        <v>839</v>
      </c>
      <c r="K18" s="31" t="s">
        <v>223</v>
      </c>
      <c r="L18" s="36" t="s">
        <v>448</v>
      </c>
    </row>
    <row r="19" spans="1:12" ht="15" customHeight="1">
      <c r="A19" s="31">
        <v>31</v>
      </c>
      <c r="B19" s="34" t="s">
        <v>146</v>
      </c>
      <c r="C19" s="34" t="s">
        <v>814</v>
      </c>
      <c r="D19" s="34" t="s">
        <v>815</v>
      </c>
      <c r="E19" s="34" t="s">
        <v>817</v>
      </c>
      <c r="F19" s="31" t="s">
        <v>27</v>
      </c>
      <c r="G19" s="32">
        <v>2</v>
      </c>
      <c r="H19" s="32" t="s">
        <v>822</v>
      </c>
      <c r="I19" s="32" t="s">
        <v>835</v>
      </c>
      <c r="J19" s="32" t="s">
        <v>840</v>
      </c>
      <c r="K19" s="31" t="s">
        <v>218</v>
      </c>
      <c r="L19" s="38" t="s">
        <v>382</v>
      </c>
    </row>
    <row r="20" spans="1:12" ht="15" hidden="1" customHeight="1">
      <c r="A20" s="31">
        <v>30</v>
      </c>
      <c r="B20" s="34" t="s">
        <v>143</v>
      </c>
      <c r="C20" s="34" t="s">
        <v>814</v>
      </c>
      <c r="D20" s="34" t="s">
        <v>819</v>
      </c>
      <c r="E20" s="34" t="s">
        <v>820</v>
      </c>
      <c r="F20" s="31" t="s">
        <v>27</v>
      </c>
      <c r="G20" s="32">
        <v>10</v>
      </c>
      <c r="H20" s="32" t="s">
        <v>830</v>
      </c>
      <c r="I20" s="32" t="s">
        <v>837</v>
      </c>
      <c r="J20" s="32" t="s">
        <v>839</v>
      </c>
      <c r="K20" s="31" t="s">
        <v>226</v>
      </c>
      <c r="L20" s="38" t="s">
        <v>381</v>
      </c>
    </row>
    <row r="21" spans="1:12" ht="15" hidden="1" customHeight="1">
      <c r="A21" s="31">
        <v>33</v>
      </c>
      <c r="B21" s="34" t="s">
        <v>59</v>
      </c>
      <c r="C21" s="34" t="s">
        <v>814</v>
      </c>
      <c r="D21" s="34" t="s">
        <v>819</v>
      </c>
      <c r="E21" s="34" t="s">
        <v>820</v>
      </c>
      <c r="F21" s="31" t="s">
        <v>27</v>
      </c>
      <c r="G21" s="32">
        <v>8</v>
      </c>
      <c r="H21" s="32" t="s">
        <v>828</v>
      </c>
      <c r="I21" s="32" t="s">
        <v>836</v>
      </c>
      <c r="J21" s="32" t="s">
        <v>840</v>
      </c>
      <c r="K21" s="31" t="s">
        <v>224</v>
      </c>
      <c r="L21" s="38" t="s">
        <v>392</v>
      </c>
    </row>
    <row r="22" spans="1:12" ht="15" hidden="1" customHeight="1">
      <c r="A22" s="31">
        <v>6</v>
      </c>
      <c r="B22" s="34" t="s">
        <v>45</v>
      </c>
      <c r="C22" s="34" t="s">
        <v>814</v>
      </c>
      <c r="D22" s="34" t="s">
        <v>819</v>
      </c>
      <c r="E22" s="34" t="s">
        <v>820</v>
      </c>
      <c r="F22" s="31" t="s">
        <v>27</v>
      </c>
      <c r="G22" s="32">
        <v>1</v>
      </c>
      <c r="H22" s="32" t="s">
        <v>476</v>
      </c>
      <c r="I22" s="32" t="s">
        <v>835</v>
      </c>
      <c r="J22" s="32" t="s">
        <v>818</v>
      </c>
      <c r="K22" s="31" t="s">
        <v>212</v>
      </c>
      <c r="L22" s="36" t="s">
        <v>262</v>
      </c>
    </row>
    <row r="23" spans="1:12" ht="15" hidden="1" customHeight="1">
      <c r="A23" s="31">
        <v>34</v>
      </c>
      <c r="B23" s="34" t="s">
        <v>157</v>
      </c>
      <c r="C23" s="34" t="s">
        <v>814</v>
      </c>
      <c r="D23" s="34" t="s">
        <v>815</v>
      </c>
      <c r="E23" s="34" t="s">
        <v>816</v>
      </c>
      <c r="F23" s="31" t="s">
        <v>27</v>
      </c>
      <c r="G23" s="32">
        <v>8</v>
      </c>
      <c r="H23" s="32" t="s">
        <v>828</v>
      </c>
      <c r="I23" s="32" t="s">
        <v>836</v>
      </c>
      <c r="J23" s="32" t="s">
        <v>840</v>
      </c>
      <c r="K23" s="31" t="s">
        <v>224</v>
      </c>
      <c r="L23" s="36" t="s">
        <v>398</v>
      </c>
    </row>
    <row r="24" spans="1:12" ht="15" hidden="1" customHeight="1">
      <c r="A24" s="31">
        <v>30</v>
      </c>
      <c r="B24" s="34" t="s">
        <v>143</v>
      </c>
      <c r="C24" s="34" t="s">
        <v>814</v>
      </c>
      <c r="D24" s="34" t="s">
        <v>819</v>
      </c>
      <c r="E24" s="34" t="s">
        <v>820</v>
      </c>
      <c r="F24" s="31" t="s">
        <v>27</v>
      </c>
      <c r="G24" s="32">
        <v>6</v>
      </c>
      <c r="H24" s="32" t="s">
        <v>826</v>
      </c>
      <c r="I24" s="32"/>
      <c r="J24" s="32" t="s">
        <v>839</v>
      </c>
      <c r="K24" s="31" t="s">
        <v>222</v>
      </c>
      <c r="L24" s="38" t="s">
        <v>379</v>
      </c>
    </row>
    <row r="25" spans="1:12" ht="15" hidden="1" customHeight="1">
      <c r="A25" s="31">
        <v>5</v>
      </c>
      <c r="B25" s="34" t="s">
        <v>40</v>
      </c>
      <c r="C25" s="34" t="s">
        <v>814</v>
      </c>
      <c r="D25" s="34" t="s">
        <v>815</v>
      </c>
      <c r="E25" s="34" t="s">
        <v>816</v>
      </c>
      <c r="F25" s="31" t="s">
        <v>44</v>
      </c>
      <c r="G25" s="32">
        <v>8</v>
      </c>
      <c r="H25" s="32" t="s">
        <v>828</v>
      </c>
      <c r="I25" s="32" t="s">
        <v>836</v>
      </c>
      <c r="J25" s="32" t="s">
        <v>840</v>
      </c>
      <c r="K25" s="31" t="s">
        <v>224</v>
      </c>
      <c r="L25" s="36" t="s">
        <v>259</v>
      </c>
    </row>
    <row r="26" spans="1:12" ht="15" customHeight="1">
      <c r="A26" s="31">
        <v>34</v>
      </c>
      <c r="B26" s="34" t="s">
        <v>157</v>
      </c>
      <c r="C26" s="34" t="s">
        <v>814</v>
      </c>
      <c r="D26" s="34" t="s">
        <v>815</v>
      </c>
      <c r="E26" s="34" t="s">
        <v>816</v>
      </c>
      <c r="F26" s="31" t="s">
        <v>27</v>
      </c>
      <c r="G26" s="32">
        <v>2</v>
      </c>
      <c r="H26" s="32" t="s">
        <v>822</v>
      </c>
      <c r="I26" s="32" t="s">
        <v>835</v>
      </c>
      <c r="J26" s="32" t="s">
        <v>840</v>
      </c>
      <c r="K26" s="31" t="s">
        <v>218</v>
      </c>
      <c r="L26" s="36" t="s">
        <v>395</v>
      </c>
    </row>
    <row r="27" spans="1:12" ht="15" hidden="1" customHeight="1">
      <c r="A27" s="31">
        <v>4</v>
      </c>
      <c r="B27" s="34" t="s">
        <v>35</v>
      </c>
      <c r="C27" s="34" t="s">
        <v>814</v>
      </c>
      <c r="D27" s="34" t="s">
        <v>819</v>
      </c>
      <c r="E27" s="34" t="s">
        <v>820</v>
      </c>
      <c r="F27" s="31" t="s">
        <v>27</v>
      </c>
      <c r="G27" s="32">
        <v>3</v>
      </c>
      <c r="H27" s="32" t="s">
        <v>671</v>
      </c>
      <c r="I27" s="32" t="s">
        <v>835</v>
      </c>
      <c r="J27" s="32" t="s">
        <v>840</v>
      </c>
      <c r="K27" s="31" t="s">
        <v>219</v>
      </c>
      <c r="L27" s="37" t="s">
        <v>246</v>
      </c>
    </row>
    <row r="28" spans="1:12" ht="15" hidden="1" customHeight="1">
      <c r="A28" s="31">
        <v>35</v>
      </c>
      <c r="B28" s="34" t="s">
        <v>161</v>
      </c>
      <c r="C28" s="34" t="s">
        <v>818</v>
      </c>
      <c r="D28" s="34" t="s">
        <v>819</v>
      </c>
      <c r="E28" s="34" t="s">
        <v>820</v>
      </c>
      <c r="F28" s="31" t="s">
        <v>76</v>
      </c>
      <c r="G28" s="32">
        <v>3</v>
      </c>
      <c r="H28" s="32" t="s">
        <v>671</v>
      </c>
      <c r="I28" s="32" t="s">
        <v>835</v>
      </c>
      <c r="J28" s="32" t="s">
        <v>840</v>
      </c>
      <c r="K28" s="31" t="s">
        <v>219</v>
      </c>
      <c r="L28" s="37" t="s">
        <v>401</v>
      </c>
    </row>
    <row r="29" spans="1:12" ht="15" hidden="1" customHeight="1">
      <c r="A29" s="31">
        <v>4</v>
      </c>
      <c r="B29" s="34" t="s">
        <v>35</v>
      </c>
      <c r="C29" s="34" t="s">
        <v>814</v>
      </c>
      <c r="D29" s="34" t="s">
        <v>819</v>
      </c>
      <c r="E29" s="34" t="s">
        <v>820</v>
      </c>
      <c r="F29" s="31" t="s">
        <v>27</v>
      </c>
      <c r="G29" s="32">
        <v>10</v>
      </c>
      <c r="H29" s="32" t="s">
        <v>830</v>
      </c>
      <c r="I29" s="32" t="s">
        <v>837</v>
      </c>
      <c r="J29" s="32" t="s">
        <v>839</v>
      </c>
      <c r="K29" s="31" t="s">
        <v>226</v>
      </c>
      <c r="L29" s="37" t="s">
        <v>253</v>
      </c>
    </row>
    <row r="30" spans="1:12" ht="15" hidden="1" customHeight="1">
      <c r="A30" s="31">
        <v>17</v>
      </c>
      <c r="B30" s="34" t="s">
        <v>97</v>
      </c>
      <c r="C30" s="34" t="s">
        <v>814</v>
      </c>
      <c r="D30" s="34" t="s">
        <v>815</v>
      </c>
      <c r="E30" s="34" t="s">
        <v>816</v>
      </c>
      <c r="F30" s="31" t="s">
        <v>27</v>
      </c>
      <c r="G30" s="32">
        <v>6</v>
      </c>
      <c r="H30" s="32" t="s">
        <v>826</v>
      </c>
      <c r="I30" s="32"/>
      <c r="J30" s="32" t="s">
        <v>839</v>
      </c>
      <c r="K30" s="31" t="s">
        <v>222</v>
      </c>
      <c r="L30" s="36" t="s">
        <v>310</v>
      </c>
    </row>
    <row r="31" spans="1:12" ht="15" hidden="1" customHeight="1">
      <c r="A31" s="31">
        <v>39</v>
      </c>
      <c r="B31" s="34" t="s">
        <v>172</v>
      </c>
      <c r="C31" s="34" t="s">
        <v>818</v>
      </c>
      <c r="D31" s="34" t="s">
        <v>819</v>
      </c>
      <c r="E31" s="34" t="s">
        <v>820</v>
      </c>
      <c r="F31" s="31" t="s">
        <v>27</v>
      </c>
      <c r="G31" s="32">
        <v>7</v>
      </c>
      <c r="H31" s="32" t="s">
        <v>827</v>
      </c>
      <c r="I31" s="32" t="s">
        <v>836</v>
      </c>
      <c r="J31" s="32" t="s">
        <v>839</v>
      </c>
      <c r="K31" s="31" t="s">
        <v>223</v>
      </c>
      <c r="L31" s="36" t="s">
        <v>416</v>
      </c>
    </row>
    <row r="32" spans="1:12" ht="15" customHeight="1">
      <c r="A32" s="31">
        <v>45</v>
      </c>
      <c r="B32" s="34" t="s">
        <v>196</v>
      </c>
      <c r="C32" s="34" t="s">
        <v>818</v>
      </c>
      <c r="D32" s="34" t="s">
        <v>815</v>
      </c>
      <c r="E32" s="34" t="s">
        <v>816</v>
      </c>
      <c r="F32" s="31" t="s">
        <v>27</v>
      </c>
      <c r="G32" s="32">
        <v>2</v>
      </c>
      <c r="H32" s="32" t="s">
        <v>822</v>
      </c>
      <c r="I32" s="32" t="s">
        <v>835</v>
      </c>
      <c r="J32" s="32" t="s">
        <v>840</v>
      </c>
      <c r="K32" s="31" t="s">
        <v>218</v>
      </c>
      <c r="L32" s="37" t="s">
        <v>436</v>
      </c>
    </row>
    <row r="33" spans="1:12" ht="15" hidden="1" customHeight="1">
      <c r="A33" s="31">
        <v>44</v>
      </c>
      <c r="B33" s="34" t="s">
        <v>192</v>
      </c>
      <c r="C33" s="34" t="s">
        <v>818</v>
      </c>
      <c r="D33" s="34" t="s">
        <v>815</v>
      </c>
      <c r="E33" s="34" t="s">
        <v>816</v>
      </c>
      <c r="F33" s="31" t="s">
        <v>27</v>
      </c>
      <c r="G33" s="32">
        <v>3</v>
      </c>
      <c r="H33" s="32" t="s">
        <v>671</v>
      </c>
      <c r="I33" s="32" t="s">
        <v>835</v>
      </c>
      <c r="J33" s="32" t="s">
        <v>840</v>
      </c>
      <c r="K33" s="31" t="s">
        <v>219</v>
      </c>
      <c r="L33" s="37" t="s">
        <v>432</v>
      </c>
    </row>
    <row r="34" spans="1:12" ht="15" hidden="1" customHeight="1">
      <c r="A34" s="31">
        <v>7</v>
      </c>
      <c r="B34" s="34" t="s">
        <v>48</v>
      </c>
      <c r="C34" s="34" t="s">
        <v>818</v>
      </c>
      <c r="D34" s="34" t="s">
        <v>819</v>
      </c>
      <c r="E34" s="34" t="s">
        <v>820</v>
      </c>
      <c r="F34" s="31" t="s">
        <v>44</v>
      </c>
      <c r="G34" s="32">
        <v>3</v>
      </c>
      <c r="H34" s="32" t="s">
        <v>671</v>
      </c>
      <c r="I34" s="32" t="s">
        <v>835</v>
      </c>
      <c r="J34" s="32" t="s">
        <v>840</v>
      </c>
      <c r="K34" s="31" t="s">
        <v>219</v>
      </c>
      <c r="L34" s="37" t="s">
        <v>270</v>
      </c>
    </row>
    <row r="35" spans="1:12" ht="15" hidden="1" customHeight="1">
      <c r="A35" s="31">
        <v>15</v>
      </c>
      <c r="B35" s="34" t="s">
        <v>86</v>
      </c>
      <c r="C35" s="34" t="s">
        <v>814</v>
      </c>
      <c r="D35" s="34" t="s">
        <v>815</v>
      </c>
      <c r="E35" s="34" t="s">
        <v>817</v>
      </c>
      <c r="F35" s="31" t="s">
        <v>27</v>
      </c>
      <c r="G35" s="32">
        <v>3</v>
      </c>
      <c r="H35" s="32" t="s">
        <v>671</v>
      </c>
      <c r="I35" s="32" t="s">
        <v>835</v>
      </c>
      <c r="J35" s="32" t="s">
        <v>840</v>
      </c>
      <c r="K35" s="31" t="s">
        <v>219</v>
      </c>
      <c r="L35" s="37" t="s">
        <v>270</v>
      </c>
    </row>
    <row r="36" spans="1:12" ht="15" hidden="1" customHeight="1">
      <c r="A36" s="31">
        <v>32</v>
      </c>
      <c r="B36" s="34" t="s">
        <v>150</v>
      </c>
      <c r="C36" s="34" t="s">
        <v>814</v>
      </c>
      <c r="D36" s="34" t="s">
        <v>819</v>
      </c>
      <c r="E36" s="34" t="s">
        <v>820</v>
      </c>
      <c r="F36" s="31" t="s">
        <v>27</v>
      </c>
      <c r="G36" s="32">
        <v>3</v>
      </c>
      <c r="H36" s="32" t="s">
        <v>671</v>
      </c>
      <c r="I36" s="32" t="s">
        <v>835</v>
      </c>
      <c r="J36" s="32" t="s">
        <v>840</v>
      </c>
      <c r="K36" s="31" t="s">
        <v>219</v>
      </c>
      <c r="L36" s="37" t="s">
        <v>270</v>
      </c>
    </row>
    <row r="37" spans="1:12" ht="15" hidden="1" customHeight="1">
      <c r="A37" s="31">
        <v>36</v>
      </c>
      <c r="B37" s="34" t="s">
        <v>163</v>
      </c>
      <c r="C37" s="34" t="s">
        <v>818</v>
      </c>
      <c r="D37" s="34" t="s">
        <v>815</v>
      </c>
      <c r="E37" s="34" t="s">
        <v>816</v>
      </c>
      <c r="F37" s="31" t="s">
        <v>27</v>
      </c>
      <c r="G37" s="32">
        <v>3</v>
      </c>
      <c r="H37" s="32" t="s">
        <v>671</v>
      </c>
      <c r="I37" s="32" t="s">
        <v>835</v>
      </c>
      <c r="J37" s="32" t="s">
        <v>840</v>
      </c>
      <c r="K37" s="31" t="s">
        <v>219</v>
      </c>
      <c r="L37" s="37" t="s">
        <v>270</v>
      </c>
    </row>
    <row r="38" spans="1:12" ht="15" hidden="1" customHeight="1">
      <c r="A38" s="31">
        <v>45</v>
      </c>
      <c r="B38" s="34" t="s">
        <v>196</v>
      </c>
      <c r="C38" s="34" t="s">
        <v>818</v>
      </c>
      <c r="D38" s="34" t="s">
        <v>815</v>
      </c>
      <c r="E38" s="34" t="s">
        <v>816</v>
      </c>
      <c r="F38" s="31" t="s">
        <v>27</v>
      </c>
      <c r="G38" s="32">
        <v>3</v>
      </c>
      <c r="H38" s="32" t="s">
        <v>671</v>
      </c>
      <c r="I38" s="32" t="s">
        <v>835</v>
      </c>
      <c r="J38" s="32" t="s">
        <v>840</v>
      </c>
      <c r="K38" s="31" t="s">
        <v>219</v>
      </c>
      <c r="L38" s="38" t="s">
        <v>437</v>
      </c>
    </row>
    <row r="39" spans="1:12" ht="15" hidden="1" customHeight="1">
      <c r="A39" s="31">
        <v>40</v>
      </c>
      <c r="B39" s="34" t="s">
        <v>175</v>
      </c>
      <c r="C39" s="34" t="s">
        <v>814</v>
      </c>
      <c r="D39" s="34" t="s">
        <v>815</v>
      </c>
      <c r="E39" s="34" t="s">
        <v>817</v>
      </c>
      <c r="F39" s="31" t="s">
        <v>27</v>
      </c>
      <c r="G39" s="32">
        <v>3</v>
      </c>
      <c r="H39" s="32" t="s">
        <v>671</v>
      </c>
      <c r="I39" s="32" t="s">
        <v>835</v>
      </c>
      <c r="J39" s="32" t="s">
        <v>840</v>
      </c>
      <c r="K39" s="31" t="s">
        <v>219</v>
      </c>
      <c r="L39" s="38" t="s">
        <v>419</v>
      </c>
    </row>
    <row r="40" spans="1:12" ht="15" hidden="1" customHeight="1">
      <c r="A40" s="31">
        <v>10</v>
      </c>
      <c r="B40" s="34" t="s">
        <v>65</v>
      </c>
      <c r="C40" s="34" t="s">
        <v>818</v>
      </c>
      <c r="D40" s="34" t="s">
        <v>815</v>
      </c>
      <c r="E40" s="34" t="s">
        <v>816</v>
      </c>
      <c r="F40" s="31" t="s">
        <v>27</v>
      </c>
      <c r="G40" s="32">
        <v>10</v>
      </c>
      <c r="H40" s="32" t="s">
        <v>830</v>
      </c>
      <c r="I40" s="32" t="s">
        <v>837</v>
      </c>
      <c r="J40" s="32" t="s">
        <v>839</v>
      </c>
      <c r="K40" s="31" t="s">
        <v>226</v>
      </c>
      <c r="L40" s="36" t="s">
        <v>282</v>
      </c>
    </row>
    <row r="41" spans="1:12" ht="15" hidden="1" customHeight="1">
      <c r="A41" s="31">
        <v>32</v>
      </c>
      <c r="B41" s="34" t="s">
        <v>150</v>
      </c>
      <c r="C41" s="34" t="s">
        <v>814</v>
      </c>
      <c r="D41" s="34" t="s">
        <v>819</v>
      </c>
      <c r="E41" s="34" t="s">
        <v>820</v>
      </c>
      <c r="F41" s="31" t="s">
        <v>27</v>
      </c>
      <c r="G41" s="32">
        <v>10</v>
      </c>
      <c r="H41" s="32" t="s">
        <v>830</v>
      </c>
      <c r="I41" s="32" t="s">
        <v>837</v>
      </c>
      <c r="J41" s="32" t="s">
        <v>839</v>
      </c>
      <c r="K41" s="31" t="s">
        <v>226</v>
      </c>
      <c r="L41" s="36" t="s">
        <v>390</v>
      </c>
    </row>
    <row r="42" spans="1:12" ht="15" hidden="1" customHeight="1">
      <c r="A42" s="31">
        <v>46</v>
      </c>
      <c r="B42" s="34" t="s">
        <v>201</v>
      </c>
      <c r="C42" s="34" t="s">
        <v>818</v>
      </c>
      <c r="D42" s="34" t="s">
        <v>815</v>
      </c>
      <c r="E42" s="34" t="s">
        <v>817</v>
      </c>
      <c r="F42" s="31" t="s">
        <v>27</v>
      </c>
      <c r="G42" s="32">
        <v>10</v>
      </c>
      <c r="H42" s="32" t="s">
        <v>830</v>
      </c>
      <c r="I42" s="32" t="s">
        <v>837</v>
      </c>
      <c r="J42" s="32" t="s">
        <v>839</v>
      </c>
      <c r="K42" s="31" t="s">
        <v>226</v>
      </c>
      <c r="L42" s="36" t="s">
        <v>445</v>
      </c>
    </row>
    <row r="43" spans="1:12" ht="15" hidden="1" customHeight="1">
      <c r="A43" s="31">
        <v>48</v>
      </c>
      <c r="B43" s="34" t="s">
        <v>208</v>
      </c>
      <c r="C43" s="34" t="s">
        <v>814</v>
      </c>
      <c r="D43" s="34" t="s">
        <v>815</v>
      </c>
      <c r="E43" s="34" t="s">
        <v>817</v>
      </c>
      <c r="F43" s="31" t="s">
        <v>27</v>
      </c>
      <c r="G43" s="32">
        <v>10</v>
      </c>
      <c r="H43" s="32" t="s">
        <v>830</v>
      </c>
      <c r="I43" s="32" t="s">
        <v>837</v>
      </c>
      <c r="J43" s="32" t="s">
        <v>839</v>
      </c>
      <c r="K43" s="31" t="s">
        <v>226</v>
      </c>
      <c r="L43" s="38" t="s">
        <v>454</v>
      </c>
    </row>
    <row r="44" spans="1:12" ht="15" hidden="1" customHeight="1">
      <c r="A44" s="31">
        <v>18</v>
      </c>
      <c r="B44" s="34" t="s">
        <v>102</v>
      </c>
      <c r="C44" s="34" t="s">
        <v>818</v>
      </c>
      <c r="D44" s="34" t="s">
        <v>815</v>
      </c>
      <c r="E44" s="34" t="s">
        <v>817</v>
      </c>
      <c r="F44" s="31" t="s">
        <v>27</v>
      </c>
      <c r="G44" s="32">
        <v>10</v>
      </c>
      <c r="H44" s="32" t="s">
        <v>830</v>
      </c>
      <c r="I44" s="32" t="s">
        <v>837</v>
      </c>
      <c r="J44" s="32" t="s">
        <v>839</v>
      </c>
      <c r="K44" s="31" t="s">
        <v>226</v>
      </c>
      <c r="L44" s="38" t="s">
        <v>318</v>
      </c>
    </row>
    <row r="45" spans="1:12" ht="15" hidden="1" customHeight="1">
      <c r="A45" s="31">
        <v>7</v>
      </c>
      <c r="B45" s="34" t="s">
        <v>48</v>
      </c>
      <c r="C45" s="34" t="s">
        <v>818</v>
      </c>
      <c r="D45" s="34" t="s">
        <v>819</v>
      </c>
      <c r="E45" s="34" t="s">
        <v>820</v>
      </c>
      <c r="F45" s="31" t="s">
        <v>44</v>
      </c>
      <c r="G45" s="32">
        <v>10</v>
      </c>
      <c r="H45" s="32" t="s">
        <v>830</v>
      </c>
      <c r="I45" s="32" t="s">
        <v>837</v>
      </c>
      <c r="J45" s="32" t="s">
        <v>839</v>
      </c>
      <c r="K45" s="31" t="s">
        <v>226</v>
      </c>
      <c r="L45" s="36" t="s">
        <v>275</v>
      </c>
    </row>
    <row r="46" spans="1:12" ht="15" hidden="1" customHeight="1">
      <c r="A46" s="31">
        <v>3</v>
      </c>
      <c r="B46" s="34" t="s">
        <v>28</v>
      </c>
      <c r="C46" s="34" t="s">
        <v>814</v>
      </c>
      <c r="D46" s="34" t="s">
        <v>815</v>
      </c>
      <c r="E46" s="34" t="s">
        <v>816</v>
      </c>
      <c r="F46" s="31" t="s">
        <v>27</v>
      </c>
      <c r="G46" s="32">
        <v>10</v>
      </c>
      <c r="H46" s="32" t="s">
        <v>830</v>
      </c>
      <c r="I46" s="32" t="s">
        <v>837</v>
      </c>
      <c r="J46" s="32" t="s">
        <v>839</v>
      </c>
      <c r="K46" s="31" t="s">
        <v>226</v>
      </c>
      <c r="L46" s="38" t="s">
        <v>243</v>
      </c>
    </row>
    <row r="47" spans="1:12" ht="15" hidden="1" customHeight="1">
      <c r="A47" s="31">
        <v>30</v>
      </c>
      <c r="B47" s="34" t="s">
        <v>143</v>
      </c>
      <c r="C47" s="34" t="s">
        <v>814</v>
      </c>
      <c r="D47" s="34" t="s">
        <v>819</v>
      </c>
      <c r="E47" s="34" t="s">
        <v>820</v>
      </c>
      <c r="F47" s="31" t="s">
        <v>27</v>
      </c>
      <c r="G47" s="32">
        <v>3</v>
      </c>
      <c r="H47" s="32" t="s">
        <v>671</v>
      </c>
      <c r="I47" s="32" t="s">
        <v>835</v>
      </c>
      <c r="J47" s="32" t="s">
        <v>840</v>
      </c>
      <c r="K47" s="31" t="s">
        <v>219</v>
      </c>
      <c r="L47" s="37" t="s">
        <v>376</v>
      </c>
    </row>
    <row r="48" spans="1:12" ht="15" hidden="1" customHeight="1">
      <c r="A48" s="31">
        <v>45</v>
      </c>
      <c r="B48" s="34" t="s">
        <v>196</v>
      </c>
      <c r="C48" s="34" t="s">
        <v>818</v>
      </c>
      <c r="D48" s="34" t="s">
        <v>815</v>
      </c>
      <c r="E48" s="34" t="s">
        <v>816</v>
      </c>
      <c r="F48" s="31" t="s">
        <v>27</v>
      </c>
      <c r="G48" s="32">
        <v>10</v>
      </c>
      <c r="H48" s="32" t="s">
        <v>830</v>
      </c>
      <c r="I48" s="32" t="s">
        <v>837</v>
      </c>
      <c r="J48" s="32" t="s">
        <v>839</v>
      </c>
      <c r="K48" s="31" t="s">
        <v>226</v>
      </c>
      <c r="L48" s="37" t="s">
        <v>439</v>
      </c>
    </row>
    <row r="49" spans="1:12" ht="15" hidden="1" customHeight="1">
      <c r="A49" s="31">
        <v>38</v>
      </c>
      <c r="B49" s="34" t="s">
        <v>168</v>
      </c>
      <c r="C49" s="34" t="s">
        <v>814</v>
      </c>
      <c r="D49" s="34" t="s">
        <v>815</v>
      </c>
      <c r="E49" s="34" t="s">
        <v>816</v>
      </c>
      <c r="F49" s="31" t="s">
        <v>27</v>
      </c>
      <c r="G49" s="32">
        <v>10</v>
      </c>
      <c r="H49" s="32" t="s">
        <v>830</v>
      </c>
      <c r="I49" s="32" t="s">
        <v>837</v>
      </c>
      <c r="J49" s="32" t="s">
        <v>839</v>
      </c>
      <c r="K49" s="31" t="s">
        <v>226</v>
      </c>
      <c r="L49" s="37" t="s">
        <v>413</v>
      </c>
    </row>
    <row r="50" spans="1:12" ht="15" hidden="1" customHeight="1">
      <c r="A50" s="31">
        <v>10</v>
      </c>
      <c r="B50" s="34" t="s">
        <v>65</v>
      </c>
      <c r="C50" s="34" t="s">
        <v>818</v>
      </c>
      <c r="D50" s="34" t="s">
        <v>815</v>
      </c>
      <c r="E50" s="34" t="s">
        <v>816</v>
      </c>
      <c r="F50" s="31" t="s">
        <v>27</v>
      </c>
      <c r="G50" s="32">
        <v>8</v>
      </c>
      <c r="H50" s="32" t="s">
        <v>828</v>
      </c>
      <c r="I50" s="32" t="s">
        <v>836</v>
      </c>
      <c r="J50" s="32" t="s">
        <v>840</v>
      </c>
      <c r="K50" s="31" t="s">
        <v>224</v>
      </c>
      <c r="L50" s="35" t="s">
        <v>281</v>
      </c>
    </row>
    <row r="51" spans="1:12" ht="15" hidden="1" customHeight="1">
      <c r="A51" s="31">
        <v>18</v>
      </c>
      <c r="B51" s="34" t="s">
        <v>102</v>
      </c>
      <c r="C51" s="34" t="s">
        <v>818</v>
      </c>
      <c r="D51" s="34" t="s">
        <v>815</v>
      </c>
      <c r="E51" s="34" t="s">
        <v>817</v>
      </c>
      <c r="F51" s="31" t="s">
        <v>27</v>
      </c>
      <c r="G51" s="32">
        <v>8</v>
      </c>
      <c r="H51" s="32" t="s">
        <v>828</v>
      </c>
      <c r="I51" s="32" t="s">
        <v>836</v>
      </c>
      <c r="J51" s="32" t="s">
        <v>840</v>
      </c>
      <c r="K51" s="31" t="s">
        <v>224</v>
      </c>
      <c r="L51" s="35" t="s">
        <v>281</v>
      </c>
    </row>
    <row r="52" spans="1:12" ht="15" hidden="1" customHeight="1">
      <c r="A52" s="31">
        <v>30</v>
      </c>
      <c r="B52" s="34" t="s">
        <v>143</v>
      </c>
      <c r="C52" s="34" t="s">
        <v>814</v>
      </c>
      <c r="D52" s="34" t="s">
        <v>819</v>
      </c>
      <c r="E52" s="34" t="s">
        <v>820</v>
      </c>
      <c r="F52" s="31" t="s">
        <v>27</v>
      </c>
      <c r="G52" s="32">
        <v>8</v>
      </c>
      <c r="H52" s="32" t="s">
        <v>828</v>
      </c>
      <c r="I52" s="32" t="s">
        <v>836</v>
      </c>
      <c r="J52" s="32" t="s">
        <v>840</v>
      </c>
      <c r="K52" s="31" t="s">
        <v>224</v>
      </c>
      <c r="L52" s="35" t="s">
        <v>281</v>
      </c>
    </row>
    <row r="53" spans="1:12" ht="15" hidden="1" customHeight="1">
      <c r="A53" s="31">
        <v>32</v>
      </c>
      <c r="B53" s="34" t="s">
        <v>150</v>
      </c>
      <c r="C53" s="34" t="s">
        <v>814</v>
      </c>
      <c r="D53" s="34" t="s">
        <v>819</v>
      </c>
      <c r="E53" s="34" t="s">
        <v>820</v>
      </c>
      <c r="F53" s="31" t="s">
        <v>27</v>
      </c>
      <c r="G53" s="32">
        <v>8</v>
      </c>
      <c r="H53" s="32" t="s">
        <v>828</v>
      </c>
      <c r="I53" s="32" t="s">
        <v>836</v>
      </c>
      <c r="J53" s="32" t="s">
        <v>840</v>
      </c>
      <c r="K53" s="31" t="s">
        <v>224</v>
      </c>
      <c r="L53" s="35" t="s">
        <v>281</v>
      </c>
    </row>
    <row r="54" spans="1:12" ht="15" hidden="1" customHeight="1">
      <c r="A54" s="31">
        <v>45</v>
      </c>
      <c r="B54" s="34" t="s">
        <v>196</v>
      </c>
      <c r="C54" s="34" t="s">
        <v>818</v>
      </c>
      <c r="D54" s="34" t="s">
        <v>815</v>
      </c>
      <c r="E54" s="34" t="s">
        <v>816</v>
      </c>
      <c r="F54" s="31" t="s">
        <v>27</v>
      </c>
      <c r="G54" s="32">
        <v>8</v>
      </c>
      <c r="H54" s="32" t="s">
        <v>828</v>
      </c>
      <c r="I54" s="32" t="s">
        <v>836</v>
      </c>
      <c r="J54" s="32" t="s">
        <v>840</v>
      </c>
      <c r="K54" s="31" t="s">
        <v>224</v>
      </c>
      <c r="L54" s="35" t="s">
        <v>281</v>
      </c>
    </row>
    <row r="55" spans="1:12" ht="15" hidden="1" customHeight="1">
      <c r="A55" s="31">
        <v>25</v>
      </c>
      <c r="B55" s="34" t="s">
        <v>126</v>
      </c>
      <c r="C55" s="34" t="s">
        <v>818</v>
      </c>
      <c r="D55" s="34" t="s">
        <v>815</v>
      </c>
      <c r="E55" s="34" t="s">
        <v>817</v>
      </c>
      <c r="F55" s="31" t="s">
        <v>27</v>
      </c>
      <c r="G55" s="32">
        <v>4</v>
      </c>
      <c r="H55" s="32" t="s">
        <v>824</v>
      </c>
      <c r="I55" s="32" t="s">
        <v>835</v>
      </c>
      <c r="J55" s="32" t="s">
        <v>839</v>
      </c>
      <c r="K55" s="31" t="s">
        <v>220</v>
      </c>
      <c r="L55" s="38" t="s">
        <v>348</v>
      </c>
    </row>
    <row r="56" spans="1:12" ht="15" hidden="1" customHeight="1">
      <c r="A56" s="31">
        <v>19</v>
      </c>
      <c r="B56" s="34" t="s">
        <v>107</v>
      </c>
      <c r="C56" s="34" t="s">
        <v>818</v>
      </c>
      <c r="D56" s="34" t="s">
        <v>815</v>
      </c>
      <c r="E56" s="34" t="s">
        <v>817</v>
      </c>
      <c r="F56" s="31" t="s">
        <v>27</v>
      </c>
      <c r="G56" s="32">
        <v>4</v>
      </c>
      <c r="H56" s="32" t="s">
        <v>824</v>
      </c>
      <c r="I56" s="32" t="s">
        <v>835</v>
      </c>
      <c r="J56" s="32" t="s">
        <v>839</v>
      </c>
      <c r="K56" s="31" t="s">
        <v>220</v>
      </c>
      <c r="L56" s="37" t="s">
        <v>231</v>
      </c>
    </row>
    <row r="57" spans="1:12" ht="15" hidden="1" customHeight="1">
      <c r="A57" s="31">
        <v>38</v>
      </c>
      <c r="B57" s="34" t="s">
        <v>168</v>
      </c>
      <c r="C57" s="34" t="s">
        <v>814</v>
      </c>
      <c r="D57" s="34" t="s">
        <v>815</v>
      </c>
      <c r="E57" s="34" t="s">
        <v>816</v>
      </c>
      <c r="F57" s="31" t="s">
        <v>27</v>
      </c>
      <c r="G57" s="32">
        <v>4</v>
      </c>
      <c r="H57" s="32" t="s">
        <v>824</v>
      </c>
      <c r="I57" s="32" t="s">
        <v>835</v>
      </c>
      <c r="J57" s="32" t="s">
        <v>839</v>
      </c>
      <c r="K57" s="31" t="s">
        <v>220</v>
      </c>
      <c r="L57" s="37" t="s">
        <v>231</v>
      </c>
    </row>
    <row r="58" spans="1:12" ht="15" hidden="1" customHeight="1">
      <c r="A58" s="31">
        <v>41</v>
      </c>
      <c r="B58" s="34" t="s">
        <v>179</v>
      </c>
      <c r="C58" s="34" t="s">
        <v>818</v>
      </c>
      <c r="D58" s="34" t="s">
        <v>815</v>
      </c>
      <c r="E58" s="34" t="s">
        <v>816</v>
      </c>
      <c r="F58" s="31" t="s">
        <v>122</v>
      </c>
      <c r="G58" s="32">
        <v>4</v>
      </c>
      <c r="H58" s="32" t="s">
        <v>824</v>
      </c>
      <c r="I58" s="32" t="s">
        <v>835</v>
      </c>
      <c r="J58" s="32" t="s">
        <v>839</v>
      </c>
      <c r="K58" s="31" t="s">
        <v>220</v>
      </c>
      <c r="L58" s="37" t="s">
        <v>231</v>
      </c>
    </row>
    <row r="59" spans="1:12" ht="15" hidden="1" customHeight="1">
      <c r="A59" s="31">
        <v>47</v>
      </c>
      <c r="B59" s="34" t="s">
        <v>204</v>
      </c>
      <c r="C59" s="34" t="s">
        <v>818</v>
      </c>
      <c r="D59" s="34" t="s">
        <v>815</v>
      </c>
      <c r="E59" s="34" t="s">
        <v>817</v>
      </c>
      <c r="F59" s="31" t="s">
        <v>27</v>
      </c>
      <c r="G59" s="32">
        <v>4</v>
      </c>
      <c r="H59" s="32" t="s">
        <v>824</v>
      </c>
      <c r="I59" s="32" t="s">
        <v>835</v>
      </c>
      <c r="J59" s="32" t="s">
        <v>839</v>
      </c>
      <c r="K59" s="31" t="s">
        <v>220</v>
      </c>
      <c r="L59" s="37" t="s">
        <v>231</v>
      </c>
    </row>
    <row r="60" spans="1:12" ht="15" hidden="1" customHeight="1">
      <c r="A60" s="31">
        <v>18</v>
      </c>
      <c r="B60" s="34" t="s">
        <v>102</v>
      </c>
      <c r="C60" s="34" t="s">
        <v>818</v>
      </c>
      <c r="D60" s="34" t="s">
        <v>815</v>
      </c>
      <c r="E60" s="34" t="s">
        <v>817</v>
      </c>
      <c r="F60" s="31" t="s">
        <v>27</v>
      </c>
      <c r="G60" s="32">
        <v>4</v>
      </c>
      <c r="H60" s="32" t="s">
        <v>824</v>
      </c>
      <c r="I60" s="32" t="s">
        <v>835</v>
      </c>
      <c r="J60" s="32" t="s">
        <v>839</v>
      </c>
      <c r="K60" s="31" t="s">
        <v>220</v>
      </c>
      <c r="L60" s="38" t="s">
        <v>315</v>
      </c>
    </row>
    <row r="61" spans="1:12" ht="15" hidden="1" customHeight="1">
      <c r="A61" s="31">
        <v>46</v>
      </c>
      <c r="B61" s="34" t="s">
        <v>201</v>
      </c>
      <c r="C61" s="34" t="s">
        <v>818</v>
      </c>
      <c r="D61" s="34" t="s">
        <v>815</v>
      </c>
      <c r="E61" s="34" t="s">
        <v>817</v>
      </c>
      <c r="F61" s="31" t="s">
        <v>27</v>
      </c>
      <c r="G61" s="32">
        <v>4</v>
      </c>
      <c r="H61" s="32" t="s">
        <v>824</v>
      </c>
      <c r="I61" s="32" t="s">
        <v>835</v>
      </c>
      <c r="J61" s="32" t="s">
        <v>839</v>
      </c>
      <c r="K61" s="31" t="s">
        <v>220</v>
      </c>
      <c r="L61" s="37" t="s">
        <v>442</v>
      </c>
    </row>
    <row r="62" spans="1:12" ht="15" hidden="1" customHeight="1">
      <c r="A62" s="31">
        <v>3</v>
      </c>
      <c r="B62" s="34" t="s">
        <v>28</v>
      </c>
      <c r="C62" s="34" t="s">
        <v>814</v>
      </c>
      <c r="D62" s="34" t="s">
        <v>815</v>
      </c>
      <c r="E62" s="34" t="s">
        <v>816</v>
      </c>
      <c r="F62" s="31" t="s">
        <v>27</v>
      </c>
      <c r="G62" s="32">
        <v>4</v>
      </c>
      <c r="H62" s="32" t="s">
        <v>824</v>
      </c>
      <c r="I62" s="32" t="s">
        <v>835</v>
      </c>
      <c r="J62" s="32" t="s">
        <v>839</v>
      </c>
      <c r="K62" s="31" t="s">
        <v>220</v>
      </c>
      <c r="L62" s="35" t="s">
        <v>239</v>
      </c>
    </row>
    <row r="63" spans="1:12" ht="15" hidden="1" customHeight="1">
      <c r="A63" s="31">
        <v>28</v>
      </c>
      <c r="B63" s="34" t="s">
        <v>135</v>
      </c>
      <c r="C63" s="34" t="s">
        <v>818</v>
      </c>
      <c r="D63" s="34" t="s">
        <v>815</v>
      </c>
      <c r="E63" s="34" t="s">
        <v>817</v>
      </c>
      <c r="F63" s="31" t="s">
        <v>27</v>
      </c>
      <c r="G63" s="32">
        <v>4</v>
      </c>
      <c r="H63" s="32" t="s">
        <v>824</v>
      </c>
      <c r="I63" s="32" t="s">
        <v>835</v>
      </c>
      <c r="J63" s="32" t="s">
        <v>839</v>
      </c>
      <c r="K63" s="31" t="s">
        <v>220</v>
      </c>
      <c r="L63" s="35" t="s">
        <v>239</v>
      </c>
    </row>
    <row r="64" spans="1:12" ht="15" hidden="1" customHeight="1">
      <c r="A64" s="31">
        <v>35</v>
      </c>
      <c r="B64" s="34" t="s">
        <v>161</v>
      </c>
      <c r="C64" s="34" t="s">
        <v>818</v>
      </c>
      <c r="D64" s="34" t="s">
        <v>819</v>
      </c>
      <c r="E64" s="34" t="s">
        <v>820</v>
      </c>
      <c r="F64" s="31" t="s">
        <v>76</v>
      </c>
      <c r="G64" s="32">
        <v>4</v>
      </c>
      <c r="H64" s="32" t="s">
        <v>824</v>
      </c>
      <c r="I64" s="32" t="s">
        <v>835</v>
      </c>
      <c r="J64" s="32" t="s">
        <v>839</v>
      </c>
      <c r="K64" s="31" t="s">
        <v>220</v>
      </c>
      <c r="L64" s="35" t="s">
        <v>239</v>
      </c>
    </row>
    <row r="65" spans="1:12" ht="15" hidden="1" customHeight="1">
      <c r="A65" s="31">
        <v>36</v>
      </c>
      <c r="B65" s="34" t="s">
        <v>163</v>
      </c>
      <c r="C65" s="34" t="s">
        <v>818</v>
      </c>
      <c r="D65" s="34" t="s">
        <v>815</v>
      </c>
      <c r="E65" s="34" t="s">
        <v>816</v>
      </c>
      <c r="F65" s="31" t="s">
        <v>27</v>
      </c>
      <c r="G65" s="32">
        <v>4</v>
      </c>
      <c r="H65" s="32" t="s">
        <v>824</v>
      </c>
      <c r="I65" s="32" t="s">
        <v>835</v>
      </c>
      <c r="J65" s="32" t="s">
        <v>839</v>
      </c>
      <c r="K65" s="31" t="s">
        <v>220</v>
      </c>
      <c r="L65" s="35" t="s">
        <v>239</v>
      </c>
    </row>
    <row r="66" spans="1:12" ht="15" hidden="1" customHeight="1">
      <c r="A66" s="31">
        <v>42</v>
      </c>
      <c r="B66" s="34" t="s">
        <v>185</v>
      </c>
      <c r="C66" s="34" t="s">
        <v>818</v>
      </c>
      <c r="D66" s="34" t="s">
        <v>815</v>
      </c>
      <c r="E66" s="34" t="s">
        <v>816</v>
      </c>
      <c r="F66" s="31" t="s">
        <v>27</v>
      </c>
      <c r="G66" s="32">
        <v>4</v>
      </c>
      <c r="H66" s="32" t="s">
        <v>824</v>
      </c>
      <c r="I66" s="32" t="s">
        <v>835</v>
      </c>
      <c r="J66" s="32" t="s">
        <v>839</v>
      </c>
      <c r="K66" s="31" t="s">
        <v>220</v>
      </c>
      <c r="L66" s="35" t="s">
        <v>239</v>
      </c>
    </row>
    <row r="67" spans="1:12" ht="15" hidden="1" customHeight="1">
      <c r="A67" s="31">
        <v>16</v>
      </c>
      <c r="B67" s="34" t="s">
        <v>92</v>
      </c>
      <c r="C67" s="34" t="s">
        <v>818</v>
      </c>
      <c r="D67" s="34" t="s">
        <v>819</v>
      </c>
      <c r="E67" s="34" t="s">
        <v>820</v>
      </c>
      <c r="F67" s="31" t="s">
        <v>27</v>
      </c>
      <c r="G67" s="32">
        <v>4</v>
      </c>
      <c r="H67" s="32" t="s">
        <v>824</v>
      </c>
      <c r="I67" s="32" t="s">
        <v>835</v>
      </c>
      <c r="J67" s="32" t="s">
        <v>839</v>
      </c>
      <c r="K67" s="31" t="s">
        <v>220</v>
      </c>
      <c r="L67" s="38" t="s">
        <v>304</v>
      </c>
    </row>
    <row r="68" spans="1:12" ht="15" hidden="1" customHeight="1">
      <c r="A68" s="31">
        <v>20</v>
      </c>
      <c r="B68" s="34" t="s">
        <v>110</v>
      </c>
      <c r="C68" s="34" t="s">
        <v>814</v>
      </c>
      <c r="D68" s="34" t="s">
        <v>815</v>
      </c>
      <c r="E68" s="34" t="s">
        <v>816</v>
      </c>
      <c r="F68" s="31" t="s">
        <v>76</v>
      </c>
      <c r="G68" s="32">
        <v>4</v>
      </c>
      <c r="H68" s="32" t="s">
        <v>824</v>
      </c>
      <c r="I68" s="32" t="s">
        <v>835</v>
      </c>
      <c r="J68" s="32" t="s">
        <v>839</v>
      </c>
      <c r="K68" s="31" t="s">
        <v>220</v>
      </c>
      <c r="L68" s="38" t="s">
        <v>324</v>
      </c>
    </row>
    <row r="69" spans="1:12" ht="15" hidden="1" customHeight="1">
      <c r="A69" s="31">
        <v>4</v>
      </c>
      <c r="B69" s="34" t="s">
        <v>35</v>
      </c>
      <c r="C69" s="34" t="s">
        <v>814</v>
      </c>
      <c r="D69" s="34" t="s">
        <v>819</v>
      </c>
      <c r="E69" s="34" t="s">
        <v>820</v>
      </c>
      <c r="F69" s="31" t="s">
        <v>27</v>
      </c>
      <c r="G69" s="32">
        <v>5</v>
      </c>
      <c r="H69" s="32" t="s">
        <v>825</v>
      </c>
      <c r="I69" s="32" t="s">
        <v>835</v>
      </c>
      <c r="J69" s="32" t="s">
        <v>839</v>
      </c>
      <c r="K69" s="31" t="s">
        <v>221</v>
      </c>
      <c r="L69" s="37" t="s">
        <v>248</v>
      </c>
    </row>
    <row r="70" spans="1:12" ht="15" hidden="1" customHeight="1">
      <c r="A70" s="31">
        <v>6</v>
      </c>
      <c r="B70" s="34" t="s">
        <v>45</v>
      </c>
      <c r="C70" s="34" t="s">
        <v>814</v>
      </c>
      <c r="D70" s="34" t="s">
        <v>819</v>
      </c>
      <c r="E70" s="34" t="s">
        <v>820</v>
      </c>
      <c r="F70" s="31" t="s">
        <v>27</v>
      </c>
      <c r="G70" s="32">
        <v>4</v>
      </c>
      <c r="H70" s="32" t="s">
        <v>824</v>
      </c>
      <c r="I70" s="32" t="s">
        <v>835</v>
      </c>
      <c r="J70" s="32" t="s">
        <v>839</v>
      </c>
      <c r="K70" s="31" t="s">
        <v>220</v>
      </c>
      <c r="L70" s="37" t="s">
        <v>264</v>
      </c>
    </row>
    <row r="71" spans="1:12" ht="15" hidden="1" customHeight="1">
      <c r="A71" s="31">
        <v>13</v>
      </c>
      <c r="B71" s="34" t="s">
        <v>77</v>
      </c>
      <c r="C71" s="34" t="s">
        <v>814</v>
      </c>
      <c r="D71" s="34" t="s">
        <v>815</v>
      </c>
      <c r="E71" s="34" t="s">
        <v>817</v>
      </c>
      <c r="F71" s="31" t="s">
        <v>27</v>
      </c>
      <c r="G71" s="32">
        <v>4</v>
      </c>
      <c r="H71" s="32" t="s">
        <v>824</v>
      </c>
      <c r="I71" s="32" t="s">
        <v>835</v>
      </c>
      <c r="J71" s="32" t="s">
        <v>839</v>
      </c>
      <c r="K71" s="31" t="s">
        <v>220</v>
      </c>
      <c r="L71" s="37" t="s">
        <v>264</v>
      </c>
    </row>
    <row r="72" spans="1:12" ht="15" hidden="1" customHeight="1">
      <c r="A72" s="31">
        <v>23</v>
      </c>
      <c r="B72" s="34" t="s">
        <v>119</v>
      </c>
      <c r="C72" s="34" t="s">
        <v>818</v>
      </c>
      <c r="D72" s="34" t="s">
        <v>819</v>
      </c>
      <c r="E72" s="34" t="s">
        <v>820</v>
      </c>
      <c r="F72" s="31" t="s">
        <v>122</v>
      </c>
      <c r="G72" s="32">
        <v>4</v>
      </c>
      <c r="H72" s="32" t="s">
        <v>824</v>
      </c>
      <c r="I72" s="32" t="s">
        <v>835</v>
      </c>
      <c r="J72" s="32" t="s">
        <v>839</v>
      </c>
      <c r="K72" s="31" t="s">
        <v>220</v>
      </c>
      <c r="L72" s="37" t="s">
        <v>264</v>
      </c>
    </row>
    <row r="73" spans="1:12" ht="15" hidden="1" customHeight="1">
      <c r="A73" s="31">
        <v>32</v>
      </c>
      <c r="B73" s="34" t="s">
        <v>150</v>
      </c>
      <c r="C73" s="34" t="s">
        <v>814</v>
      </c>
      <c r="D73" s="34" t="s">
        <v>819</v>
      </c>
      <c r="E73" s="34" t="s">
        <v>820</v>
      </c>
      <c r="F73" s="31" t="s">
        <v>27</v>
      </c>
      <c r="G73" s="32">
        <v>4</v>
      </c>
      <c r="H73" s="32" t="s">
        <v>824</v>
      </c>
      <c r="I73" s="32" t="s">
        <v>835</v>
      </c>
      <c r="J73" s="32" t="s">
        <v>839</v>
      </c>
      <c r="K73" s="31" t="s">
        <v>220</v>
      </c>
      <c r="L73" s="37" t="s">
        <v>264</v>
      </c>
    </row>
    <row r="74" spans="1:12" ht="15" hidden="1" customHeight="1">
      <c r="A74" s="31">
        <v>45</v>
      </c>
      <c r="B74" s="34" t="s">
        <v>196</v>
      </c>
      <c r="C74" s="34" t="s">
        <v>818</v>
      </c>
      <c r="D74" s="34" t="s">
        <v>815</v>
      </c>
      <c r="E74" s="34" t="s">
        <v>816</v>
      </c>
      <c r="F74" s="31" t="s">
        <v>27</v>
      </c>
      <c r="G74" s="32">
        <v>4</v>
      </c>
      <c r="H74" s="32" t="s">
        <v>824</v>
      </c>
      <c r="I74" s="32" t="s">
        <v>835</v>
      </c>
      <c r="J74" s="32" t="s">
        <v>839</v>
      </c>
      <c r="K74" s="31" t="s">
        <v>220</v>
      </c>
      <c r="L74" s="37" t="s">
        <v>264</v>
      </c>
    </row>
    <row r="75" spans="1:12" ht="15" hidden="1" customHeight="1">
      <c r="A75" s="31">
        <v>5</v>
      </c>
      <c r="B75" s="34" t="s">
        <v>40</v>
      </c>
      <c r="C75" s="34" t="s">
        <v>814</v>
      </c>
      <c r="D75" s="34" t="s">
        <v>815</v>
      </c>
      <c r="E75" s="34" t="s">
        <v>816</v>
      </c>
      <c r="F75" s="31" t="s">
        <v>44</v>
      </c>
      <c r="G75" s="32">
        <v>4</v>
      </c>
      <c r="H75" s="32" t="s">
        <v>824</v>
      </c>
      <c r="I75" s="32" t="s">
        <v>835</v>
      </c>
      <c r="J75" s="32" t="s">
        <v>839</v>
      </c>
      <c r="K75" s="31" t="s">
        <v>220</v>
      </c>
      <c r="L75" s="37" t="s">
        <v>257</v>
      </c>
    </row>
    <row r="76" spans="1:12" ht="15" hidden="1" customHeight="1">
      <c r="A76" s="31">
        <v>7</v>
      </c>
      <c r="B76" s="34" t="s">
        <v>48</v>
      </c>
      <c r="C76" s="34" t="s">
        <v>818</v>
      </c>
      <c r="D76" s="34" t="s">
        <v>819</v>
      </c>
      <c r="E76" s="34" t="s">
        <v>820</v>
      </c>
      <c r="F76" s="31" t="s">
        <v>44</v>
      </c>
      <c r="G76" s="32">
        <v>4</v>
      </c>
      <c r="H76" s="32" t="s">
        <v>824</v>
      </c>
      <c r="I76" s="32" t="s">
        <v>835</v>
      </c>
      <c r="J76" s="32" t="s">
        <v>839</v>
      </c>
      <c r="K76" s="31" t="s">
        <v>220</v>
      </c>
      <c r="L76" s="37" t="s">
        <v>257</v>
      </c>
    </row>
    <row r="77" spans="1:12" ht="15" hidden="1" customHeight="1">
      <c r="A77" s="31">
        <v>10</v>
      </c>
      <c r="B77" s="34" t="s">
        <v>65</v>
      </c>
      <c r="C77" s="34" t="s">
        <v>818</v>
      </c>
      <c r="D77" s="34" t="s">
        <v>815</v>
      </c>
      <c r="E77" s="34" t="s">
        <v>816</v>
      </c>
      <c r="F77" s="31" t="s">
        <v>27</v>
      </c>
      <c r="G77" s="32">
        <v>4</v>
      </c>
      <c r="H77" s="32" t="s">
        <v>824</v>
      </c>
      <c r="I77" s="32" t="s">
        <v>835</v>
      </c>
      <c r="J77" s="32" t="s">
        <v>839</v>
      </c>
      <c r="K77" s="31" t="s">
        <v>220</v>
      </c>
      <c r="L77" s="37" t="s">
        <v>257</v>
      </c>
    </row>
    <row r="78" spans="1:12" ht="15" hidden="1" customHeight="1">
      <c r="A78" s="31">
        <v>16</v>
      </c>
      <c r="B78" s="34" t="s">
        <v>92</v>
      </c>
      <c r="C78" s="34" t="s">
        <v>818</v>
      </c>
      <c r="D78" s="34" t="s">
        <v>819</v>
      </c>
      <c r="E78" s="34" t="s">
        <v>820</v>
      </c>
      <c r="F78" s="31" t="s">
        <v>27</v>
      </c>
      <c r="G78" s="32">
        <v>3</v>
      </c>
      <c r="H78" s="32" t="s">
        <v>671</v>
      </c>
      <c r="I78" s="32" t="s">
        <v>835</v>
      </c>
      <c r="J78" s="32" t="s">
        <v>840</v>
      </c>
      <c r="K78" s="31" t="s">
        <v>219</v>
      </c>
      <c r="L78" s="38" t="s">
        <v>303</v>
      </c>
    </row>
    <row r="79" spans="1:12" ht="15" hidden="1" customHeight="1">
      <c r="A79" s="31">
        <v>44</v>
      </c>
      <c r="B79" s="34" t="s">
        <v>192</v>
      </c>
      <c r="C79" s="34" t="s">
        <v>818</v>
      </c>
      <c r="D79" s="34" t="s">
        <v>815</v>
      </c>
      <c r="E79" s="34" t="s">
        <v>816</v>
      </c>
      <c r="F79" s="31" t="s">
        <v>27</v>
      </c>
      <c r="G79" s="32">
        <v>4</v>
      </c>
      <c r="H79" s="32" t="s">
        <v>824</v>
      </c>
      <c r="I79" s="32" t="s">
        <v>835</v>
      </c>
      <c r="J79" s="32" t="s">
        <v>839</v>
      </c>
      <c r="K79" s="31" t="s">
        <v>220</v>
      </c>
      <c r="L79" s="38" t="s">
        <v>433</v>
      </c>
    </row>
    <row r="80" spans="1:12" ht="15" hidden="1" customHeight="1">
      <c r="A80" s="31">
        <v>39</v>
      </c>
      <c r="B80" s="34" t="s">
        <v>172</v>
      </c>
      <c r="C80" s="34" t="s">
        <v>818</v>
      </c>
      <c r="D80" s="34" t="s">
        <v>819</v>
      </c>
      <c r="E80" s="34" t="s">
        <v>820</v>
      </c>
      <c r="F80" s="31" t="s">
        <v>27</v>
      </c>
      <c r="G80" s="32">
        <v>3</v>
      </c>
      <c r="H80" s="32" t="s">
        <v>671</v>
      </c>
      <c r="I80" s="32" t="s">
        <v>835</v>
      </c>
      <c r="J80" s="32" t="s">
        <v>840</v>
      </c>
      <c r="K80" s="31" t="s">
        <v>219</v>
      </c>
      <c r="L80" s="38" t="s">
        <v>415</v>
      </c>
    </row>
    <row r="81" spans="1:12" ht="15" hidden="1" customHeight="1">
      <c r="A81" s="31">
        <v>30</v>
      </c>
      <c r="B81" s="34" t="s">
        <v>143</v>
      </c>
      <c r="C81" s="34" t="s">
        <v>814</v>
      </c>
      <c r="D81" s="34" t="s">
        <v>819</v>
      </c>
      <c r="E81" s="34" t="s">
        <v>820</v>
      </c>
      <c r="F81" s="31" t="s">
        <v>27</v>
      </c>
      <c r="G81" s="32">
        <v>5</v>
      </c>
      <c r="H81" s="32" t="s">
        <v>825</v>
      </c>
      <c r="I81" s="32" t="s">
        <v>835</v>
      </c>
      <c r="J81" s="32" t="s">
        <v>839</v>
      </c>
      <c r="K81" s="31" t="s">
        <v>221</v>
      </c>
      <c r="L81" s="38" t="s">
        <v>378</v>
      </c>
    </row>
    <row r="82" spans="1:12" ht="15" hidden="1" customHeight="1">
      <c r="A82" s="31">
        <v>17</v>
      </c>
      <c r="B82" s="34" t="s">
        <v>97</v>
      </c>
      <c r="C82" s="34" t="s">
        <v>814</v>
      </c>
      <c r="D82" s="34" t="s">
        <v>815</v>
      </c>
      <c r="E82" s="34" t="s">
        <v>816</v>
      </c>
      <c r="F82" s="31" t="s">
        <v>27</v>
      </c>
      <c r="G82" s="32">
        <v>7</v>
      </c>
      <c r="H82" s="32" t="s">
        <v>827</v>
      </c>
      <c r="I82" s="32" t="s">
        <v>836</v>
      </c>
      <c r="J82" s="32" t="s">
        <v>839</v>
      </c>
      <c r="K82" s="31" t="s">
        <v>223</v>
      </c>
      <c r="L82" s="38" t="s">
        <v>311</v>
      </c>
    </row>
    <row r="83" spans="1:12" ht="15" hidden="1" customHeight="1">
      <c r="A83" s="31">
        <v>21</v>
      </c>
      <c r="B83" s="34" t="s">
        <v>114</v>
      </c>
      <c r="C83" s="34" t="s">
        <v>818</v>
      </c>
      <c r="D83" s="34" t="s">
        <v>819</v>
      </c>
      <c r="E83" s="34" t="s">
        <v>820</v>
      </c>
      <c r="F83" s="31" t="s">
        <v>76</v>
      </c>
      <c r="G83" s="32">
        <v>5</v>
      </c>
      <c r="H83" s="32" t="s">
        <v>825</v>
      </c>
      <c r="I83" s="32" t="s">
        <v>835</v>
      </c>
      <c r="J83" s="32" t="s">
        <v>839</v>
      </c>
      <c r="K83" s="31" t="s">
        <v>221</v>
      </c>
      <c r="L83" s="36" t="s">
        <v>330</v>
      </c>
    </row>
    <row r="84" spans="1:12" ht="15" hidden="1" customHeight="1">
      <c r="A84" s="31">
        <v>6</v>
      </c>
      <c r="B84" s="34" t="s">
        <v>45</v>
      </c>
      <c r="C84" s="34" t="s">
        <v>814</v>
      </c>
      <c r="D84" s="34" t="s">
        <v>819</v>
      </c>
      <c r="E84" s="34" t="s">
        <v>820</v>
      </c>
      <c r="F84" s="31" t="s">
        <v>27</v>
      </c>
      <c r="G84" s="32">
        <v>7</v>
      </c>
      <c r="H84" s="32" t="s">
        <v>827</v>
      </c>
      <c r="I84" s="32" t="s">
        <v>836</v>
      </c>
      <c r="J84" s="32" t="s">
        <v>839</v>
      </c>
      <c r="K84" s="31" t="s">
        <v>223</v>
      </c>
      <c r="L84" s="36" t="s">
        <v>266</v>
      </c>
    </row>
    <row r="85" spans="1:12" ht="15" hidden="1" customHeight="1">
      <c r="A85" s="31">
        <v>42</v>
      </c>
      <c r="B85" s="34" t="s">
        <v>185</v>
      </c>
      <c r="C85" s="34" t="s">
        <v>818</v>
      </c>
      <c r="D85" s="34" t="s">
        <v>815</v>
      </c>
      <c r="E85" s="34" t="s">
        <v>816</v>
      </c>
      <c r="F85" s="31" t="s">
        <v>27</v>
      </c>
      <c r="G85" s="32">
        <v>7</v>
      </c>
      <c r="H85" s="32" t="s">
        <v>827</v>
      </c>
      <c r="I85" s="32" t="s">
        <v>836</v>
      </c>
      <c r="J85" s="32" t="s">
        <v>839</v>
      </c>
      <c r="K85" s="31" t="s">
        <v>223</v>
      </c>
      <c r="L85" s="36" t="s">
        <v>427</v>
      </c>
    </row>
    <row r="86" spans="1:12" ht="15" hidden="1" customHeight="1">
      <c r="A86" s="31">
        <v>25</v>
      </c>
      <c r="B86" s="34" t="s">
        <v>126</v>
      </c>
      <c r="C86" s="34" t="s">
        <v>818</v>
      </c>
      <c r="D86" s="34" t="s">
        <v>815</v>
      </c>
      <c r="E86" s="34" t="s">
        <v>817</v>
      </c>
      <c r="F86" s="31" t="s">
        <v>27</v>
      </c>
      <c r="G86" s="32">
        <v>10</v>
      </c>
      <c r="H86" s="32" t="s">
        <v>830</v>
      </c>
      <c r="I86" s="32" t="s">
        <v>837</v>
      </c>
      <c r="J86" s="32" t="s">
        <v>839</v>
      </c>
      <c r="K86" s="31" t="s">
        <v>226</v>
      </c>
      <c r="L86" s="36" t="s">
        <v>353</v>
      </c>
    </row>
    <row r="87" spans="1:12" ht="15" hidden="1" customHeight="1">
      <c r="A87" s="31">
        <v>25</v>
      </c>
      <c r="B87" s="34" t="s">
        <v>126</v>
      </c>
      <c r="C87" s="34" t="s">
        <v>818</v>
      </c>
      <c r="D87" s="34" t="s">
        <v>815</v>
      </c>
      <c r="E87" s="34" t="s">
        <v>817</v>
      </c>
      <c r="F87" s="31" t="s">
        <v>27</v>
      </c>
      <c r="G87" s="32">
        <v>8</v>
      </c>
      <c r="H87" s="32" t="s">
        <v>828</v>
      </c>
      <c r="I87" s="32" t="s">
        <v>836</v>
      </c>
      <c r="J87" s="32" t="s">
        <v>840</v>
      </c>
      <c r="K87" s="31" t="s">
        <v>224</v>
      </c>
      <c r="L87" s="38" t="s">
        <v>351</v>
      </c>
    </row>
    <row r="88" spans="1:12" ht="15" hidden="1" customHeight="1">
      <c r="A88" s="31">
        <v>31</v>
      </c>
      <c r="B88" s="34" t="s">
        <v>146</v>
      </c>
      <c r="C88" s="34" t="s">
        <v>814</v>
      </c>
      <c r="D88" s="34" t="s">
        <v>815</v>
      </c>
      <c r="E88" s="34" t="s">
        <v>817</v>
      </c>
      <c r="F88" s="31" t="s">
        <v>27</v>
      </c>
      <c r="G88" s="32">
        <v>5</v>
      </c>
      <c r="H88" s="32" t="s">
        <v>825</v>
      </c>
      <c r="I88" s="32" t="s">
        <v>835</v>
      </c>
      <c r="J88" s="32" t="s">
        <v>839</v>
      </c>
      <c r="K88" s="31" t="s">
        <v>221</v>
      </c>
      <c r="L88" s="38" t="s">
        <v>385</v>
      </c>
    </row>
    <row r="89" spans="1:12" ht="15" hidden="1" customHeight="1">
      <c r="A89" s="31">
        <v>34</v>
      </c>
      <c r="B89" s="34" t="s">
        <v>157</v>
      </c>
      <c r="C89" s="34" t="s">
        <v>814</v>
      </c>
      <c r="D89" s="34" t="s">
        <v>815</v>
      </c>
      <c r="E89" s="34" t="s">
        <v>816</v>
      </c>
      <c r="F89" s="31" t="s">
        <v>27</v>
      </c>
      <c r="G89" s="32">
        <v>7</v>
      </c>
      <c r="H89" s="32" t="s">
        <v>827</v>
      </c>
      <c r="I89" s="32" t="s">
        <v>836</v>
      </c>
      <c r="J89" s="32" t="s">
        <v>839</v>
      </c>
      <c r="K89" s="31" t="s">
        <v>223</v>
      </c>
      <c r="L89" s="36" t="s">
        <v>397</v>
      </c>
    </row>
    <row r="90" spans="1:12" ht="15" hidden="1" customHeight="1">
      <c r="A90" s="31">
        <v>28</v>
      </c>
      <c r="B90" s="34" t="s">
        <v>135</v>
      </c>
      <c r="C90" s="34" t="s">
        <v>818</v>
      </c>
      <c r="D90" s="34" t="s">
        <v>815</v>
      </c>
      <c r="E90" s="34" t="s">
        <v>817</v>
      </c>
      <c r="F90" s="31" t="s">
        <v>27</v>
      </c>
      <c r="G90" s="32">
        <v>5</v>
      </c>
      <c r="H90" s="32" t="s">
        <v>825</v>
      </c>
      <c r="I90" s="32" t="s">
        <v>835</v>
      </c>
      <c r="J90" s="32" t="s">
        <v>839</v>
      </c>
      <c r="K90" s="31" t="s">
        <v>221</v>
      </c>
      <c r="L90" s="36" t="s">
        <v>368</v>
      </c>
    </row>
    <row r="91" spans="1:12" ht="15" hidden="1" customHeight="1">
      <c r="A91" s="31">
        <v>15</v>
      </c>
      <c r="B91" s="34" t="s">
        <v>86</v>
      </c>
      <c r="C91" s="34" t="s">
        <v>814</v>
      </c>
      <c r="D91" s="34" t="s">
        <v>815</v>
      </c>
      <c r="E91" s="34" t="s">
        <v>817</v>
      </c>
      <c r="F91" s="31" t="s">
        <v>27</v>
      </c>
      <c r="G91" s="32">
        <v>4</v>
      </c>
      <c r="H91" s="32" t="s">
        <v>824</v>
      </c>
      <c r="I91" s="32" t="s">
        <v>835</v>
      </c>
      <c r="J91" s="32" t="s">
        <v>839</v>
      </c>
      <c r="K91" s="31" t="s">
        <v>220</v>
      </c>
      <c r="L91" s="38" t="s">
        <v>299</v>
      </c>
    </row>
    <row r="92" spans="1:12" ht="15" hidden="1" customHeight="1">
      <c r="A92" s="31">
        <v>21</v>
      </c>
      <c r="B92" s="34" t="s">
        <v>114</v>
      </c>
      <c r="C92" s="34" t="s">
        <v>818</v>
      </c>
      <c r="D92" s="34" t="s">
        <v>819</v>
      </c>
      <c r="E92" s="34" t="s">
        <v>820</v>
      </c>
      <c r="F92" s="31" t="s">
        <v>76</v>
      </c>
      <c r="G92" s="32">
        <v>4</v>
      </c>
      <c r="H92" s="32" t="s">
        <v>824</v>
      </c>
      <c r="I92" s="32" t="s">
        <v>835</v>
      </c>
      <c r="J92" s="32" t="s">
        <v>839</v>
      </c>
      <c r="K92" s="31" t="s">
        <v>220</v>
      </c>
      <c r="L92" s="37" t="s">
        <v>329</v>
      </c>
    </row>
    <row r="93" spans="1:12" ht="15" hidden="1" customHeight="1">
      <c r="A93" s="31">
        <v>14</v>
      </c>
      <c r="B93" s="34" t="s">
        <v>82</v>
      </c>
      <c r="C93" s="34" t="s">
        <v>814</v>
      </c>
      <c r="D93" s="34" t="s">
        <v>815</v>
      </c>
      <c r="E93" s="34" t="s">
        <v>817</v>
      </c>
      <c r="F93" s="31" t="s">
        <v>27</v>
      </c>
      <c r="G93" s="32">
        <v>4</v>
      </c>
      <c r="H93" s="32" t="s">
        <v>824</v>
      </c>
      <c r="I93" s="32" t="s">
        <v>835</v>
      </c>
      <c r="J93" s="32" t="s">
        <v>839</v>
      </c>
      <c r="K93" s="31" t="s">
        <v>220</v>
      </c>
      <c r="L93" s="35" t="s">
        <v>296</v>
      </c>
    </row>
    <row r="94" spans="1:12" ht="15" hidden="1" customHeight="1">
      <c r="A94" s="31">
        <v>17</v>
      </c>
      <c r="B94" s="34" t="s">
        <v>97</v>
      </c>
      <c r="C94" s="34" t="s">
        <v>814</v>
      </c>
      <c r="D94" s="34" t="s">
        <v>815</v>
      </c>
      <c r="E94" s="34" t="s">
        <v>816</v>
      </c>
      <c r="F94" s="31" t="s">
        <v>27</v>
      </c>
      <c r="G94" s="32">
        <v>4</v>
      </c>
      <c r="H94" s="32" t="s">
        <v>824</v>
      </c>
      <c r="I94" s="32" t="s">
        <v>835</v>
      </c>
      <c r="J94" s="32" t="s">
        <v>839</v>
      </c>
      <c r="K94" s="31" t="s">
        <v>220</v>
      </c>
      <c r="L94" s="35" t="s">
        <v>296</v>
      </c>
    </row>
    <row r="95" spans="1:12" ht="15" hidden="1" customHeight="1">
      <c r="A95" s="31">
        <v>29</v>
      </c>
      <c r="B95" s="34" t="s">
        <v>139</v>
      </c>
      <c r="C95" s="34" t="s">
        <v>814</v>
      </c>
      <c r="D95" s="34" t="s">
        <v>815</v>
      </c>
      <c r="E95" s="34" t="s">
        <v>817</v>
      </c>
      <c r="F95" s="31" t="s">
        <v>27</v>
      </c>
      <c r="G95" s="32">
        <v>4</v>
      </c>
      <c r="H95" s="32" t="s">
        <v>824</v>
      </c>
      <c r="I95" s="32" t="s">
        <v>835</v>
      </c>
      <c r="J95" s="32" t="s">
        <v>839</v>
      </c>
      <c r="K95" s="31" t="s">
        <v>220</v>
      </c>
      <c r="L95" s="35" t="s">
        <v>296</v>
      </c>
    </row>
    <row r="96" spans="1:12" ht="15" hidden="1" customHeight="1">
      <c r="A96" s="31">
        <v>33</v>
      </c>
      <c r="B96" s="34" t="s">
        <v>59</v>
      </c>
      <c r="C96" s="34" t="s">
        <v>814</v>
      </c>
      <c r="D96" s="34" t="s">
        <v>819</v>
      </c>
      <c r="E96" s="34" t="s">
        <v>820</v>
      </c>
      <c r="F96" s="31" t="s">
        <v>27</v>
      </c>
      <c r="G96" s="32">
        <v>4</v>
      </c>
      <c r="H96" s="32" t="s">
        <v>824</v>
      </c>
      <c r="I96" s="32" t="s">
        <v>835</v>
      </c>
      <c r="J96" s="32" t="s">
        <v>839</v>
      </c>
      <c r="K96" s="31" t="s">
        <v>220</v>
      </c>
      <c r="L96" s="35" t="s">
        <v>296</v>
      </c>
    </row>
    <row r="97" spans="1:12" ht="15" hidden="1" customHeight="1">
      <c r="A97" s="31">
        <v>37</v>
      </c>
      <c r="B97" s="34" t="s">
        <v>123</v>
      </c>
      <c r="C97" s="34" t="s">
        <v>818</v>
      </c>
      <c r="D97" s="34" t="s">
        <v>815</v>
      </c>
      <c r="E97" s="34" t="s">
        <v>817</v>
      </c>
      <c r="F97" s="31" t="s">
        <v>27</v>
      </c>
      <c r="G97" s="32">
        <v>4</v>
      </c>
      <c r="H97" s="32" t="s">
        <v>824</v>
      </c>
      <c r="I97" s="32" t="s">
        <v>835</v>
      </c>
      <c r="J97" s="32" t="s">
        <v>839</v>
      </c>
      <c r="K97" s="31" t="s">
        <v>220</v>
      </c>
      <c r="L97" s="35" t="s">
        <v>296</v>
      </c>
    </row>
    <row r="98" spans="1:12" ht="15" hidden="1" customHeight="1">
      <c r="A98" s="31">
        <v>39</v>
      </c>
      <c r="B98" s="34" t="s">
        <v>172</v>
      </c>
      <c r="C98" s="34" t="s">
        <v>818</v>
      </c>
      <c r="D98" s="34" t="s">
        <v>819</v>
      </c>
      <c r="E98" s="34" t="s">
        <v>820</v>
      </c>
      <c r="F98" s="31" t="s">
        <v>27</v>
      </c>
      <c r="G98" s="32">
        <v>4</v>
      </c>
      <c r="H98" s="32" t="s">
        <v>824</v>
      </c>
      <c r="I98" s="32" t="s">
        <v>835</v>
      </c>
      <c r="J98" s="32" t="s">
        <v>839</v>
      </c>
      <c r="K98" s="31" t="s">
        <v>220</v>
      </c>
      <c r="L98" s="35" t="s">
        <v>296</v>
      </c>
    </row>
    <row r="99" spans="1:12" ht="15" hidden="1" customHeight="1">
      <c r="A99" s="31">
        <v>43</v>
      </c>
      <c r="B99" s="34" t="s">
        <v>188</v>
      </c>
      <c r="C99" s="34" t="s">
        <v>818</v>
      </c>
      <c r="D99" s="34" t="s">
        <v>815</v>
      </c>
      <c r="E99" s="34" t="s">
        <v>817</v>
      </c>
      <c r="F99" s="31" t="s">
        <v>27</v>
      </c>
      <c r="G99" s="32">
        <v>4</v>
      </c>
      <c r="H99" s="32" t="s">
        <v>824</v>
      </c>
      <c r="I99" s="32" t="s">
        <v>835</v>
      </c>
      <c r="J99" s="32" t="s">
        <v>839</v>
      </c>
      <c r="K99" s="31" t="s">
        <v>220</v>
      </c>
      <c r="L99" s="35" t="s">
        <v>296</v>
      </c>
    </row>
    <row r="100" spans="1:12" ht="15" hidden="1" customHeight="1">
      <c r="A100" s="31">
        <v>48</v>
      </c>
      <c r="B100" s="34" t="s">
        <v>208</v>
      </c>
      <c r="C100" s="34" t="s">
        <v>814</v>
      </c>
      <c r="D100" s="34" t="s">
        <v>815</v>
      </c>
      <c r="E100" s="34" t="s">
        <v>817</v>
      </c>
      <c r="F100" s="31" t="s">
        <v>27</v>
      </c>
      <c r="G100" s="32">
        <v>4</v>
      </c>
      <c r="H100" s="32" t="s">
        <v>824</v>
      </c>
      <c r="I100" s="32" t="s">
        <v>835</v>
      </c>
      <c r="J100" s="32" t="s">
        <v>839</v>
      </c>
      <c r="K100" s="31" t="s">
        <v>220</v>
      </c>
      <c r="L100" s="35" t="s">
        <v>296</v>
      </c>
    </row>
    <row r="101" spans="1:12" ht="15" hidden="1" customHeight="1">
      <c r="A101" s="31">
        <v>40</v>
      </c>
      <c r="B101" s="34" t="s">
        <v>175</v>
      </c>
      <c r="C101" s="34" t="s">
        <v>814</v>
      </c>
      <c r="D101" s="34" t="s">
        <v>815</v>
      </c>
      <c r="E101" s="34" t="s">
        <v>817</v>
      </c>
      <c r="F101" s="31" t="s">
        <v>27</v>
      </c>
      <c r="G101" s="32">
        <v>7</v>
      </c>
      <c r="H101" s="32" t="s">
        <v>827</v>
      </c>
      <c r="I101" s="32" t="s">
        <v>836</v>
      </c>
      <c r="J101" s="32" t="s">
        <v>839</v>
      </c>
      <c r="K101" s="31" t="s">
        <v>223</v>
      </c>
      <c r="L101" s="36" t="s">
        <v>422</v>
      </c>
    </row>
    <row r="102" spans="1:12" ht="15" hidden="1" customHeight="1">
      <c r="A102" s="31">
        <v>21</v>
      </c>
      <c r="B102" s="34" t="s">
        <v>114</v>
      </c>
      <c r="C102" s="34" t="s">
        <v>818</v>
      </c>
      <c r="D102" s="34" t="s">
        <v>819</v>
      </c>
      <c r="E102" s="34" t="s">
        <v>820</v>
      </c>
      <c r="F102" s="31" t="s">
        <v>76</v>
      </c>
      <c r="G102" s="32">
        <v>1</v>
      </c>
      <c r="H102" s="32" t="s">
        <v>476</v>
      </c>
      <c r="I102" s="32" t="s">
        <v>835</v>
      </c>
      <c r="J102" s="32" t="s">
        <v>818</v>
      </c>
      <c r="K102" s="31" t="s">
        <v>212</v>
      </c>
      <c r="L102" s="36" t="s">
        <v>328</v>
      </c>
    </row>
    <row r="103" spans="1:12" ht="15" hidden="1" customHeight="1">
      <c r="A103" s="31">
        <v>4</v>
      </c>
      <c r="B103" s="34" t="s">
        <v>35</v>
      </c>
      <c r="C103" s="34" t="s">
        <v>814</v>
      </c>
      <c r="D103" s="34" t="s">
        <v>819</v>
      </c>
      <c r="E103" s="34" t="s">
        <v>820</v>
      </c>
      <c r="F103" s="31" t="s">
        <v>27</v>
      </c>
      <c r="G103" s="32">
        <v>9</v>
      </c>
      <c r="H103" s="32" t="s">
        <v>829</v>
      </c>
      <c r="I103" s="32" t="s">
        <v>836</v>
      </c>
      <c r="J103" s="32" t="s">
        <v>839</v>
      </c>
      <c r="K103" s="31" t="s">
        <v>225</v>
      </c>
      <c r="L103" s="37" t="s">
        <v>252</v>
      </c>
    </row>
    <row r="104" spans="1:12" ht="15" hidden="1" customHeight="1">
      <c r="A104" s="31">
        <v>15</v>
      </c>
      <c r="B104" s="34" t="s">
        <v>86</v>
      </c>
      <c r="C104" s="34" t="s">
        <v>814</v>
      </c>
      <c r="D104" s="34" t="s">
        <v>815</v>
      </c>
      <c r="E104" s="34" t="s">
        <v>817</v>
      </c>
      <c r="F104" s="31" t="s">
        <v>27</v>
      </c>
      <c r="G104" s="32">
        <v>1</v>
      </c>
      <c r="H104" s="32" t="s">
        <v>476</v>
      </c>
      <c r="I104" s="32" t="s">
        <v>835</v>
      </c>
      <c r="J104" s="32" t="s">
        <v>818</v>
      </c>
      <c r="K104" s="31" t="s">
        <v>212</v>
      </c>
      <c r="L104" s="35" t="s">
        <v>252</v>
      </c>
    </row>
    <row r="105" spans="1:12" ht="15" hidden="1" customHeight="1">
      <c r="A105" s="31">
        <v>15</v>
      </c>
      <c r="B105" s="34" t="s">
        <v>86</v>
      </c>
      <c r="C105" s="34" t="s">
        <v>814</v>
      </c>
      <c r="D105" s="34" t="s">
        <v>815</v>
      </c>
      <c r="E105" s="34" t="s">
        <v>817</v>
      </c>
      <c r="F105" s="31" t="s">
        <v>27</v>
      </c>
      <c r="G105" s="32">
        <v>5</v>
      </c>
      <c r="H105" s="32" t="s">
        <v>825</v>
      </c>
      <c r="I105" s="32" t="s">
        <v>835</v>
      </c>
      <c r="J105" s="32" t="s">
        <v>839</v>
      </c>
      <c r="K105" s="31" t="s">
        <v>221</v>
      </c>
      <c r="L105" s="35" t="s">
        <v>252</v>
      </c>
    </row>
    <row r="106" spans="1:12" ht="15" hidden="1" customHeight="1">
      <c r="A106" s="31">
        <v>43</v>
      </c>
      <c r="B106" s="34" t="s">
        <v>188</v>
      </c>
      <c r="C106" s="34" t="s">
        <v>818</v>
      </c>
      <c r="D106" s="34" t="s">
        <v>815</v>
      </c>
      <c r="E106" s="34" t="s">
        <v>817</v>
      </c>
      <c r="F106" s="31" t="s">
        <v>27</v>
      </c>
      <c r="G106" s="32">
        <v>1</v>
      </c>
      <c r="H106" s="32" t="s">
        <v>476</v>
      </c>
      <c r="I106" s="32" t="s">
        <v>835</v>
      </c>
      <c r="J106" s="32" t="s">
        <v>818</v>
      </c>
      <c r="K106" s="31" t="s">
        <v>212</v>
      </c>
      <c r="L106" s="35" t="s">
        <v>252</v>
      </c>
    </row>
    <row r="107" spans="1:12" ht="15" hidden="1" customHeight="1">
      <c r="A107" s="31">
        <v>21</v>
      </c>
      <c r="B107" s="34" t="s">
        <v>114</v>
      </c>
      <c r="C107" s="34" t="s">
        <v>818</v>
      </c>
      <c r="D107" s="34" t="s">
        <v>819</v>
      </c>
      <c r="E107" s="34" t="s">
        <v>820</v>
      </c>
      <c r="F107" s="31" t="s">
        <v>76</v>
      </c>
      <c r="G107" s="32">
        <v>9</v>
      </c>
      <c r="H107" s="32" t="s">
        <v>829</v>
      </c>
      <c r="I107" s="32" t="s">
        <v>836</v>
      </c>
      <c r="J107" s="32" t="s">
        <v>839</v>
      </c>
      <c r="K107" s="31" t="s">
        <v>225</v>
      </c>
      <c r="L107" s="38" t="s">
        <v>333</v>
      </c>
    </row>
    <row r="108" spans="1:12" ht="15" hidden="1" customHeight="1">
      <c r="A108" s="31">
        <v>3</v>
      </c>
      <c r="B108" s="34" t="s">
        <v>28</v>
      </c>
      <c r="C108" s="34" t="s">
        <v>814</v>
      </c>
      <c r="D108" s="34" t="s">
        <v>815</v>
      </c>
      <c r="E108" s="34" t="s">
        <v>816</v>
      </c>
      <c r="F108" s="31" t="s">
        <v>27</v>
      </c>
      <c r="G108" s="32">
        <v>5</v>
      </c>
      <c r="H108" s="32" t="s">
        <v>825</v>
      </c>
      <c r="I108" s="32" t="s">
        <v>835</v>
      </c>
      <c r="J108" s="32" t="s">
        <v>839</v>
      </c>
      <c r="K108" s="31" t="s">
        <v>221</v>
      </c>
      <c r="L108" s="35" t="s">
        <v>232</v>
      </c>
    </row>
    <row r="109" spans="1:12" ht="15" hidden="1" customHeight="1">
      <c r="A109" s="31">
        <v>14</v>
      </c>
      <c r="B109" s="34" t="s">
        <v>82</v>
      </c>
      <c r="C109" s="34" t="s">
        <v>814</v>
      </c>
      <c r="D109" s="34" t="s">
        <v>815</v>
      </c>
      <c r="E109" s="34" t="s">
        <v>817</v>
      </c>
      <c r="F109" s="31" t="s">
        <v>27</v>
      </c>
      <c r="G109" s="32">
        <v>5</v>
      </c>
      <c r="H109" s="32" t="s">
        <v>825</v>
      </c>
      <c r="I109" s="32" t="s">
        <v>835</v>
      </c>
      <c r="J109" s="32" t="s">
        <v>839</v>
      </c>
      <c r="K109" s="31" t="s">
        <v>221</v>
      </c>
      <c r="L109" s="35" t="s">
        <v>232</v>
      </c>
    </row>
    <row r="110" spans="1:12" ht="15" hidden="1" customHeight="1">
      <c r="A110" s="31">
        <v>17</v>
      </c>
      <c r="B110" s="34" t="s">
        <v>97</v>
      </c>
      <c r="C110" s="34" t="s">
        <v>814</v>
      </c>
      <c r="D110" s="34" t="s">
        <v>815</v>
      </c>
      <c r="E110" s="34" t="s">
        <v>816</v>
      </c>
      <c r="F110" s="31" t="s">
        <v>27</v>
      </c>
      <c r="G110" s="32">
        <v>5</v>
      </c>
      <c r="H110" s="32" t="s">
        <v>825</v>
      </c>
      <c r="I110" s="32" t="s">
        <v>835</v>
      </c>
      <c r="J110" s="32" t="s">
        <v>839</v>
      </c>
      <c r="K110" s="31" t="s">
        <v>221</v>
      </c>
      <c r="L110" s="35" t="s">
        <v>232</v>
      </c>
    </row>
    <row r="111" spans="1:12" ht="15" hidden="1" customHeight="1">
      <c r="A111" s="31">
        <v>18</v>
      </c>
      <c r="B111" s="34" t="s">
        <v>102</v>
      </c>
      <c r="C111" s="34" t="s">
        <v>818</v>
      </c>
      <c r="D111" s="34" t="s">
        <v>815</v>
      </c>
      <c r="E111" s="34" t="s">
        <v>817</v>
      </c>
      <c r="F111" s="31" t="s">
        <v>27</v>
      </c>
      <c r="G111" s="32">
        <v>5</v>
      </c>
      <c r="H111" s="32" t="s">
        <v>825</v>
      </c>
      <c r="I111" s="32" t="s">
        <v>835</v>
      </c>
      <c r="J111" s="32" t="s">
        <v>839</v>
      </c>
      <c r="K111" s="31" t="s">
        <v>221</v>
      </c>
      <c r="L111" s="35" t="s">
        <v>232</v>
      </c>
    </row>
    <row r="112" spans="1:12" ht="15" hidden="1" customHeight="1">
      <c r="A112" s="31">
        <v>20</v>
      </c>
      <c r="B112" s="34" t="s">
        <v>110</v>
      </c>
      <c r="C112" s="34" t="s">
        <v>814</v>
      </c>
      <c r="D112" s="34" t="s">
        <v>815</v>
      </c>
      <c r="E112" s="34" t="s">
        <v>816</v>
      </c>
      <c r="F112" s="31" t="s">
        <v>76</v>
      </c>
      <c r="G112" s="32">
        <v>5</v>
      </c>
      <c r="H112" s="32" t="s">
        <v>825</v>
      </c>
      <c r="I112" s="32" t="s">
        <v>835</v>
      </c>
      <c r="J112" s="32" t="s">
        <v>839</v>
      </c>
      <c r="K112" s="31" t="s">
        <v>221</v>
      </c>
      <c r="L112" s="35" t="s">
        <v>232</v>
      </c>
    </row>
    <row r="113" spans="1:12" ht="15" hidden="1" customHeight="1">
      <c r="A113" s="31">
        <v>33</v>
      </c>
      <c r="B113" s="34" t="s">
        <v>59</v>
      </c>
      <c r="C113" s="34" t="s">
        <v>814</v>
      </c>
      <c r="D113" s="34" t="s">
        <v>819</v>
      </c>
      <c r="E113" s="34" t="s">
        <v>820</v>
      </c>
      <c r="F113" s="31" t="s">
        <v>27</v>
      </c>
      <c r="G113" s="32">
        <v>5</v>
      </c>
      <c r="H113" s="32" t="s">
        <v>825</v>
      </c>
      <c r="I113" s="32" t="s">
        <v>835</v>
      </c>
      <c r="J113" s="32" t="s">
        <v>839</v>
      </c>
      <c r="K113" s="31" t="s">
        <v>221</v>
      </c>
      <c r="L113" s="35" t="s">
        <v>232</v>
      </c>
    </row>
    <row r="114" spans="1:12" ht="15" hidden="1" customHeight="1">
      <c r="A114" s="31">
        <v>34</v>
      </c>
      <c r="B114" s="34" t="s">
        <v>157</v>
      </c>
      <c r="C114" s="34" t="s">
        <v>814</v>
      </c>
      <c r="D114" s="34" t="s">
        <v>815</v>
      </c>
      <c r="E114" s="34" t="s">
        <v>816</v>
      </c>
      <c r="F114" s="31" t="s">
        <v>27</v>
      </c>
      <c r="G114" s="32">
        <v>5</v>
      </c>
      <c r="H114" s="32" t="s">
        <v>825</v>
      </c>
      <c r="I114" s="32" t="s">
        <v>835</v>
      </c>
      <c r="J114" s="32" t="s">
        <v>839</v>
      </c>
      <c r="K114" s="31" t="s">
        <v>221</v>
      </c>
      <c r="L114" s="35" t="s">
        <v>232</v>
      </c>
    </row>
    <row r="115" spans="1:12" ht="15" hidden="1" customHeight="1">
      <c r="A115" s="31">
        <v>37</v>
      </c>
      <c r="B115" s="34" t="s">
        <v>123</v>
      </c>
      <c r="C115" s="34" t="s">
        <v>818</v>
      </c>
      <c r="D115" s="34" t="s">
        <v>815</v>
      </c>
      <c r="E115" s="34" t="s">
        <v>817</v>
      </c>
      <c r="F115" s="31" t="s">
        <v>27</v>
      </c>
      <c r="G115" s="32">
        <v>5</v>
      </c>
      <c r="H115" s="32" t="s">
        <v>825</v>
      </c>
      <c r="I115" s="32" t="s">
        <v>835</v>
      </c>
      <c r="J115" s="32" t="s">
        <v>839</v>
      </c>
      <c r="K115" s="31" t="s">
        <v>221</v>
      </c>
      <c r="L115" s="35" t="s">
        <v>232</v>
      </c>
    </row>
    <row r="116" spans="1:12" ht="15" hidden="1" customHeight="1">
      <c r="A116" s="31">
        <v>39</v>
      </c>
      <c r="B116" s="34" t="s">
        <v>172</v>
      </c>
      <c r="C116" s="34" t="s">
        <v>818</v>
      </c>
      <c r="D116" s="34" t="s">
        <v>819</v>
      </c>
      <c r="E116" s="34" t="s">
        <v>820</v>
      </c>
      <c r="F116" s="31" t="s">
        <v>27</v>
      </c>
      <c r="G116" s="32">
        <v>5</v>
      </c>
      <c r="H116" s="32" t="s">
        <v>825</v>
      </c>
      <c r="I116" s="32" t="s">
        <v>835</v>
      </c>
      <c r="J116" s="32" t="s">
        <v>839</v>
      </c>
      <c r="K116" s="31" t="s">
        <v>221</v>
      </c>
      <c r="L116" s="35" t="s">
        <v>232</v>
      </c>
    </row>
    <row r="117" spans="1:12" ht="15" hidden="1" customHeight="1">
      <c r="A117" s="31">
        <v>43</v>
      </c>
      <c r="B117" s="34" t="s">
        <v>188</v>
      </c>
      <c r="C117" s="34" t="s">
        <v>818</v>
      </c>
      <c r="D117" s="34" t="s">
        <v>815</v>
      </c>
      <c r="E117" s="34" t="s">
        <v>817</v>
      </c>
      <c r="F117" s="31" t="s">
        <v>27</v>
      </c>
      <c r="G117" s="32">
        <v>5</v>
      </c>
      <c r="H117" s="32" t="s">
        <v>825</v>
      </c>
      <c r="I117" s="32" t="s">
        <v>835</v>
      </c>
      <c r="J117" s="32" t="s">
        <v>839</v>
      </c>
      <c r="K117" s="31" t="s">
        <v>221</v>
      </c>
      <c r="L117" s="35" t="s">
        <v>232</v>
      </c>
    </row>
    <row r="118" spans="1:12" ht="15" hidden="1" customHeight="1">
      <c r="A118" s="31">
        <v>46</v>
      </c>
      <c r="B118" s="34" t="s">
        <v>201</v>
      </c>
      <c r="C118" s="34" t="s">
        <v>818</v>
      </c>
      <c r="D118" s="34" t="s">
        <v>815</v>
      </c>
      <c r="E118" s="34" t="s">
        <v>817</v>
      </c>
      <c r="F118" s="31" t="s">
        <v>27</v>
      </c>
      <c r="G118" s="32">
        <v>5</v>
      </c>
      <c r="H118" s="32" t="s">
        <v>825</v>
      </c>
      <c r="I118" s="32" t="s">
        <v>835</v>
      </c>
      <c r="J118" s="32" t="s">
        <v>839</v>
      </c>
      <c r="K118" s="31" t="s">
        <v>221</v>
      </c>
      <c r="L118" s="35" t="s">
        <v>232</v>
      </c>
    </row>
    <row r="119" spans="1:12" ht="15" hidden="1" customHeight="1">
      <c r="A119" s="31">
        <v>48</v>
      </c>
      <c r="B119" s="34" t="s">
        <v>208</v>
      </c>
      <c r="C119" s="34" t="s">
        <v>814</v>
      </c>
      <c r="D119" s="34" t="s">
        <v>815</v>
      </c>
      <c r="E119" s="34" t="s">
        <v>817</v>
      </c>
      <c r="F119" s="31" t="s">
        <v>27</v>
      </c>
      <c r="G119" s="32">
        <v>5</v>
      </c>
      <c r="H119" s="32" t="s">
        <v>825</v>
      </c>
      <c r="I119" s="32" t="s">
        <v>835</v>
      </c>
      <c r="J119" s="32" t="s">
        <v>839</v>
      </c>
      <c r="K119" s="31" t="s">
        <v>221</v>
      </c>
      <c r="L119" s="35" t="s">
        <v>232</v>
      </c>
    </row>
    <row r="120" spans="1:12" ht="15" hidden="1" customHeight="1">
      <c r="A120" s="31">
        <v>18</v>
      </c>
      <c r="B120" s="34" t="s">
        <v>102</v>
      </c>
      <c r="C120" s="34" t="s">
        <v>818</v>
      </c>
      <c r="D120" s="34" t="s">
        <v>815</v>
      </c>
      <c r="E120" s="34" t="s">
        <v>817</v>
      </c>
      <c r="F120" s="31" t="s">
        <v>27</v>
      </c>
      <c r="G120" s="32">
        <v>7</v>
      </c>
      <c r="H120" s="32" t="s">
        <v>827</v>
      </c>
      <c r="I120" s="32" t="s">
        <v>836</v>
      </c>
      <c r="J120" s="32" t="s">
        <v>839</v>
      </c>
      <c r="K120" s="31" t="s">
        <v>223</v>
      </c>
      <c r="L120" s="37" t="s">
        <v>317</v>
      </c>
    </row>
    <row r="121" spans="1:12" ht="15" customHeight="1">
      <c r="A121" s="31">
        <v>28</v>
      </c>
      <c r="B121" s="34" t="s">
        <v>135</v>
      </c>
      <c r="C121" s="34" t="s">
        <v>818</v>
      </c>
      <c r="D121" s="34" t="s">
        <v>815</v>
      </c>
      <c r="E121" s="34" t="s">
        <v>817</v>
      </c>
      <c r="F121" s="31" t="s">
        <v>27</v>
      </c>
      <c r="G121" s="32">
        <v>2</v>
      </c>
      <c r="H121" s="32" t="s">
        <v>822</v>
      </c>
      <c r="I121" s="32" t="s">
        <v>835</v>
      </c>
      <c r="J121" s="32" t="s">
        <v>840</v>
      </c>
      <c r="K121" s="31" t="s">
        <v>218</v>
      </c>
      <c r="L121" s="36" t="s">
        <v>367</v>
      </c>
    </row>
    <row r="122" spans="1:12" ht="15" customHeight="1">
      <c r="A122" s="31">
        <v>3</v>
      </c>
      <c r="B122" s="34" t="s">
        <v>28</v>
      </c>
      <c r="C122" s="34" t="s">
        <v>814</v>
      </c>
      <c r="D122" s="34" t="s">
        <v>815</v>
      </c>
      <c r="E122" s="34" t="s">
        <v>816</v>
      </c>
      <c r="F122" s="31" t="s">
        <v>27</v>
      </c>
      <c r="G122" s="32">
        <v>2</v>
      </c>
      <c r="H122" s="32" t="s">
        <v>822</v>
      </c>
      <c r="I122" s="32" t="s">
        <v>835</v>
      </c>
      <c r="J122" s="32" t="s">
        <v>840</v>
      </c>
      <c r="K122" s="31" t="s">
        <v>218</v>
      </c>
      <c r="L122" s="37" t="s">
        <v>237</v>
      </c>
    </row>
    <row r="123" spans="1:12" ht="15" hidden="1" customHeight="1">
      <c r="A123" s="31">
        <v>12</v>
      </c>
      <c r="B123" s="34" t="s">
        <v>71</v>
      </c>
      <c r="C123" s="34" t="s">
        <v>818</v>
      </c>
      <c r="D123" s="34" t="s">
        <v>819</v>
      </c>
      <c r="E123" s="34" t="s">
        <v>820</v>
      </c>
      <c r="F123" s="31" t="s">
        <v>76</v>
      </c>
      <c r="G123" s="32">
        <v>8</v>
      </c>
      <c r="H123" s="32" t="s">
        <v>828</v>
      </c>
      <c r="I123" s="32" t="s">
        <v>836</v>
      </c>
      <c r="J123" s="32" t="s">
        <v>840</v>
      </c>
      <c r="K123" s="31" t="s">
        <v>224</v>
      </c>
      <c r="L123" s="37" t="s">
        <v>237</v>
      </c>
    </row>
    <row r="124" spans="1:12" ht="15" customHeight="1">
      <c r="A124" s="31">
        <v>15</v>
      </c>
      <c r="B124" s="34" t="s">
        <v>86</v>
      </c>
      <c r="C124" s="34" t="s">
        <v>814</v>
      </c>
      <c r="D124" s="34" t="s">
        <v>815</v>
      </c>
      <c r="E124" s="34" t="s">
        <v>817</v>
      </c>
      <c r="F124" s="31" t="s">
        <v>27</v>
      </c>
      <c r="G124" s="32">
        <v>2</v>
      </c>
      <c r="H124" s="32" t="s">
        <v>822</v>
      </c>
      <c r="I124" s="32" t="s">
        <v>835</v>
      </c>
      <c r="J124" s="32" t="s">
        <v>840</v>
      </c>
      <c r="K124" s="31" t="s">
        <v>218</v>
      </c>
      <c r="L124" s="37" t="s">
        <v>237</v>
      </c>
    </row>
    <row r="125" spans="1:12" ht="15" customHeight="1">
      <c r="A125" s="31">
        <v>25</v>
      </c>
      <c r="B125" s="34" t="s">
        <v>126</v>
      </c>
      <c r="C125" s="34" t="s">
        <v>818</v>
      </c>
      <c r="D125" s="34" t="s">
        <v>815</v>
      </c>
      <c r="E125" s="34" t="s">
        <v>817</v>
      </c>
      <c r="F125" s="31" t="s">
        <v>27</v>
      </c>
      <c r="G125" s="32">
        <v>2</v>
      </c>
      <c r="H125" s="32" t="s">
        <v>822</v>
      </c>
      <c r="I125" s="32" t="s">
        <v>835</v>
      </c>
      <c r="J125" s="32" t="s">
        <v>840</v>
      </c>
      <c r="K125" s="31" t="s">
        <v>218</v>
      </c>
      <c r="L125" s="37" t="s">
        <v>237</v>
      </c>
    </row>
    <row r="126" spans="1:12" ht="15" hidden="1" customHeight="1">
      <c r="A126" s="31">
        <v>34</v>
      </c>
      <c r="B126" s="34" t="s">
        <v>157</v>
      </c>
      <c r="C126" s="34" t="s">
        <v>814</v>
      </c>
      <c r="D126" s="34" t="s">
        <v>815</v>
      </c>
      <c r="E126" s="34" t="s">
        <v>816</v>
      </c>
      <c r="F126" s="31" t="s">
        <v>27</v>
      </c>
      <c r="G126" s="32">
        <v>3</v>
      </c>
      <c r="H126" s="32" t="s">
        <v>671</v>
      </c>
      <c r="I126" s="32" t="s">
        <v>835</v>
      </c>
      <c r="J126" s="32" t="s">
        <v>840</v>
      </c>
      <c r="K126" s="31" t="s">
        <v>219</v>
      </c>
      <c r="L126" s="35" t="s">
        <v>237</v>
      </c>
    </row>
    <row r="127" spans="1:12" ht="15" hidden="1" customHeight="1">
      <c r="A127" s="31">
        <v>41</v>
      </c>
      <c r="B127" s="34" t="s">
        <v>179</v>
      </c>
      <c r="C127" s="34" t="s">
        <v>818</v>
      </c>
      <c r="D127" s="34" t="s">
        <v>815</v>
      </c>
      <c r="E127" s="34" t="s">
        <v>816</v>
      </c>
      <c r="F127" s="31" t="s">
        <v>122</v>
      </c>
      <c r="G127" s="32">
        <v>3</v>
      </c>
      <c r="H127" s="32" t="s">
        <v>671</v>
      </c>
      <c r="I127" s="32" t="s">
        <v>835</v>
      </c>
      <c r="J127" s="32" t="s">
        <v>840</v>
      </c>
      <c r="K127" s="31" t="s">
        <v>219</v>
      </c>
      <c r="L127" s="35" t="s">
        <v>237</v>
      </c>
    </row>
    <row r="128" spans="1:12" ht="15" hidden="1" customHeight="1">
      <c r="A128" s="31">
        <v>21</v>
      </c>
      <c r="B128" s="34" t="s">
        <v>114</v>
      </c>
      <c r="C128" s="34" t="s">
        <v>818</v>
      </c>
      <c r="D128" s="34" t="s">
        <v>819</v>
      </c>
      <c r="E128" s="34" t="s">
        <v>820</v>
      </c>
      <c r="F128" s="31" t="s">
        <v>76</v>
      </c>
      <c r="G128" s="32">
        <v>8</v>
      </c>
      <c r="H128" s="32" t="s">
        <v>828</v>
      </c>
      <c r="I128" s="32" t="s">
        <v>836</v>
      </c>
      <c r="J128" s="32" t="s">
        <v>840</v>
      </c>
      <c r="K128" s="31" t="s">
        <v>224</v>
      </c>
      <c r="L128" s="37" t="s">
        <v>229</v>
      </c>
    </row>
    <row r="129" spans="1:12" ht="15" hidden="1" customHeight="1">
      <c r="A129" s="31">
        <v>33</v>
      </c>
      <c r="B129" s="34" t="s">
        <v>59</v>
      </c>
      <c r="C129" s="34" t="s">
        <v>814</v>
      </c>
      <c r="D129" s="34" t="s">
        <v>819</v>
      </c>
      <c r="E129" s="34" t="s">
        <v>820</v>
      </c>
      <c r="F129" s="31" t="s">
        <v>27</v>
      </c>
      <c r="G129" s="32">
        <v>7</v>
      </c>
      <c r="H129" s="32" t="s">
        <v>827</v>
      </c>
      <c r="I129" s="32" t="s">
        <v>836</v>
      </c>
      <c r="J129" s="32" t="s">
        <v>839</v>
      </c>
      <c r="K129" s="31" t="s">
        <v>223</v>
      </c>
      <c r="L129" s="37" t="s">
        <v>229</v>
      </c>
    </row>
    <row r="130" spans="1:12" ht="15" customHeight="1">
      <c r="A130" s="31">
        <v>37</v>
      </c>
      <c r="B130" s="34" t="s">
        <v>123</v>
      </c>
      <c r="C130" s="34" t="s">
        <v>818</v>
      </c>
      <c r="D130" s="34" t="s">
        <v>815</v>
      </c>
      <c r="E130" s="34" t="s">
        <v>817</v>
      </c>
      <c r="F130" s="31" t="s">
        <v>27</v>
      </c>
      <c r="G130" s="32">
        <v>2</v>
      </c>
      <c r="H130" s="32" t="s">
        <v>822</v>
      </c>
      <c r="I130" s="32" t="s">
        <v>835</v>
      </c>
      <c r="J130" s="32" t="s">
        <v>840</v>
      </c>
      <c r="K130" s="31" t="s">
        <v>218</v>
      </c>
      <c r="L130" s="35" t="s">
        <v>229</v>
      </c>
    </row>
    <row r="131" spans="1:12" ht="15" hidden="1" customHeight="1">
      <c r="A131" s="31">
        <v>46</v>
      </c>
      <c r="B131" s="34" t="s">
        <v>201</v>
      </c>
      <c r="C131" s="34" t="s">
        <v>818</v>
      </c>
      <c r="D131" s="34" t="s">
        <v>815</v>
      </c>
      <c r="E131" s="34" t="s">
        <v>817</v>
      </c>
      <c r="F131" s="31" t="s">
        <v>27</v>
      </c>
      <c r="G131" s="32">
        <v>3</v>
      </c>
      <c r="H131" s="32" t="s">
        <v>671</v>
      </c>
      <c r="I131" s="32" t="s">
        <v>835</v>
      </c>
      <c r="J131" s="32" t="s">
        <v>840</v>
      </c>
      <c r="K131" s="31" t="s">
        <v>219</v>
      </c>
      <c r="L131" s="37" t="s">
        <v>229</v>
      </c>
    </row>
    <row r="132" spans="1:12" ht="15" hidden="1" customHeight="1">
      <c r="A132" s="31">
        <v>33</v>
      </c>
      <c r="B132" s="34" t="s">
        <v>59</v>
      </c>
      <c r="C132" s="34" t="s">
        <v>814</v>
      </c>
      <c r="D132" s="34" t="s">
        <v>819</v>
      </c>
      <c r="E132" s="34" t="s">
        <v>820</v>
      </c>
      <c r="F132" s="31" t="s">
        <v>27</v>
      </c>
      <c r="G132" s="32">
        <v>9</v>
      </c>
      <c r="H132" s="32" t="s">
        <v>829</v>
      </c>
      <c r="I132" s="32" t="s">
        <v>836</v>
      </c>
      <c r="J132" s="32" t="s">
        <v>839</v>
      </c>
      <c r="K132" s="31" t="s">
        <v>225</v>
      </c>
      <c r="L132" s="38" t="s">
        <v>393</v>
      </c>
    </row>
    <row r="133" spans="1:12" ht="15" customHeight="1">
      <c r="A133" s="31">
        <v>30</v>
      </c>
      <c r="B133" s="34" t="s">
        <v>143</v>
      </c>
      <c r="C133" s="34" t="s">
        <v>814</v>
      </c>
      <c r="D133" s="34" t="s">
        <v>819</v>
      </c>
      <c r="E133" s="34" t="s">
        <v>820</v>
      </c>
      <c r="F133" s="31" t="s">
        <v>27</v>
      </c>
      <c r="G133" s="32">
        <v>2</v>
      </c>
      <c r="H133" s="32" t="s">
        <v>822</v>
      </c>
      <c r="I133" s="32" t="s">
        <v>835</v>
      </c>
      <c r="J133" s="32" t="s">
        <v>840</v>
      </c>
      <c r="K133" s="31" t="s">
        <v>218</v>
      </c>
      <c r="L133" s="36" t="s">
        <v>375</v>
      </c>
    </row>
    <row r="134" spans="1:12" ht="15" customHeight="1">
      <c r="A134" s="31">
        <v>27</v>
      </c>
      <c r="B134" s="34" t="s">
        <v>132</v>
      </c>
      <c r="C134" s="34" t="s">
        <v>814</v>
      </c>
      <c r="D134" s="34" t="s">
        <v>819</v>
      </c>
      <c r="E134" s="34" t="s">
        <v>820</v>
      </c>
      <c r="F134" s="31" t="s">
        <v>27</v>
      </c>
      <c r="G134" s="32">
        <v>2</v>
      </c>
      <c r="H134" s="32" t="s">
        <v>822</v>
      </c>
      <c r="I134" s="32" t="s">
        <v>835</v>
      </c>
      <c r="J134" s="32" t="s">
        <v>840</v>
      </c>
      <c r="K134" s="31" t="s">
        <v>218</v>
      </c>
      <c r="L134" s="37" t="s">
        <v>361</v>
      </c>
    </row>
    <row r="135" spans="1:12" ht="15" hidden="1" customHeight="1">
      <c r="A135" s="31">
        <v>10</v>
      </c>
      <c r="B135" s="34" t="s">
        <v>65</v>
      </c>
      <c r="C135" s="34" t="s">
        <v>818</v>
      </c>
      <c r="D135" s="34" t="s">
        <v>815</v>
      </c>
      <c r="E135" s="34" t="s">
        <v>816</v>
      </c>
      <c r="F135" s="31" t="s">
        <v>27</v>
      </c>
      <c r="G135" s="32">
        <v>3</v>
      </c>
      <c r="H135" s="32" t="s">
        <v>671</v>
      </c>
      <c r="I135" s="32" t="s">
        <v>835</v>
      </c>
      <c r="J135" s="32" t="s">
        <v>840</v>
      </c>
      <c r="K135" s="31" t="s">
        <v>219</v>
      </c>
      <c r="L135" s="38" t="s">
        <v>278</v>
      </c>
    </row>
    <row r="136" spans="1:12" ht="15" customHeight="1">
      <c r="A136" s="31">
        <v>38</v>
      </c>
      <c r="B136" s="34" t="s">
        <v>168</v>
      </c>
      <c r="C136" s="34" t="s">
        <v>814</v>
      </c>
      <c r="D136" s="34" t="s">
        <v>815</v>
      </c>
      <c r="E136" s="34" t="s">
        <v>816</v>
      </c>
      <c r="F136" s="31" t="s">
        <v>27</v>
      </c>
      <c r="G136" s="32">
        <v>2</v>
      </c>
      <c r="H136" s="32" t="s">
        <v>822</v>
      </c>
      <c r="I136" s="32" t="s">
        <v>835</v>
      </c>
      <c r="J136" s="32" t="s">
        <v>840</v>
      </c>
      <c r="K136" s="31" t="s">
        <v>218</v>
      </c>
      <c r="L136" s="36" t="s">
        <v>278</v>
      </c>
    </row>
    <row r="137" spans="1:12" ht="15" hidden="1" customHeight="1">
      <c r="A137" s="31">
        <v>11</v>
      </c>
      <c r="B137" s="34" t="s">
        <v>67</v>
      </c>
      <c r="C137" s="34" t="s">
        <v>818</v>
      </c>
      <c r="D137" s="34" t="s">
        <v>819</v>
      </c>
      <c r="E137" s="34" t="s">
        <v>820</v>
      </c>
      <c r="F137" s="31" t="s">
        <v>27</v>
      </c>
      <c r="G137" s="32">
        <v>1</v>
      </c>
      <c r="H137" s="32" t="s">
        <v>476</v>
      </c>
      <c r="I137" s="32" t="s">
        <v>835</v>
      </c>
      <c r="J137" s="32" t="s">
        <v>818</v>
      </c>
      <c r="K137" s="31" t="s">
        <v>212</v>
      </c>
      <c r="L137" s="37" t="s">
        <v>283</v>
      </c>
    </row>
    <row r="138" spans="1:12" ht="15" hidden="1" customHeight="1">
      <c r="A138" s="31">
        <v>35</v>
      </c>
      <c r="B138" s="34" t="s">
        <v>161</v>
      </c>
      <c r="C138" s="34" t="s">
        <v>818</v>
      </c>
      <c r="D138" s="34" t="s">
        <v>819</v>
      </c>
      <c r="E138" s="34" t="s">
        <v>820</v>
      </c>
      <c r="F138" s="31" t="s">
        <v>76</v>
      </c>
      <c r="G138" s="32">
        <v>5</v>
      </c>
      <c r="H138" s="32" t="s">
        <v>825</v>
      </c>
      <c r="I138" s="32" t="s">
        <v>835</v>
      </c>
      <c r="J138" s="32" t="s">
        <v>839</v>
      </c>
      <c r="K138" s="31" t="s">
        <v>221</v>
      </c>
      <c r="L138" s="37" t="s">
        <v>402</v>
      </c>
    </row>
    <row r="139" spans="1:12" ht="15" hidden="1" customHeight="1">
      <c r="A139" s="31">
        <v>38</v>
      </c>
      <c r="B139" s="34" t="s">
        <v>168</v>
      </c>
      <c r="C139" s="34" t="s">
        <v>814</v>
      </c>
      <c r="D139" s="34" t="s">
        <v>815</v>
      </c>
      <c r="E139" s="34" t="s">
        <v>816</v>
      </c>
      <c r="F139" s="31" t="s">
        <v>27</v>
      </c>
      <c r="G139" s="32">
        <v>3</v>
      </c>
      <c r="H139" s="32" t="s">
        <v>671</v>
      </c>
      <c r="I139" s="32" t="s">
        <v>835</v>
      </c>
      <c r="J139" s="32" t="s">
        <v>840</v>
      </c>
      <c r="K139" s="31" t="s">
        <v>219</v>
      </c>
      <c r="L139" s="37" t="s">
        <v>402</v>
      </c>
    </row>
    <row r="140" spans="1:12" ht="15" hidden="1" customHeight="1">
      <c r="A140" s="31">
        <v>6</v>
      </c>
      <c r="B140" s="34" t="s">
        <v>45</v>
      </c>
      <c r="C140" s="34" t="s">
        <v>814</v>
      </c>
      <c r="D140" s="34" t="s">
        <v>819</v>
      </c>
      <c r="E140" s="34" t="s">
        <v>820</v>
      </c>
      <c r="F140" s="31" t="s">
        <v>27</v>
      </c>
      <c r="G140" s="32">
        <v>3</v>
      </c>
      <c r="H140" s="32" t="s">
        <v>671</v>
      </c>
      <c r="I140" s="32" t="s">
        <v>835</v>
      </c>
      <c r="J140" s="32" t="s">
        <v>840</v>
      </c>
      <c r="K140" s="31" t="s">
        <v>219</v>
      </c>
      <c r="L140" s="37" t="s">
        <v>263</v>
      </c>
    </row>
    <row r="141" spans="1:12" ht="15" customHeight="1">
      <c r="A141" s="31">
        <v>12</v>
      </c>
      <c r="B141" s="34" t="s">
        <v>71</v>
      </c>
      <c r="C141" s="34" t="s">
        <v>818</v>
      </c>
      <c r="D141" s="34" t="s">
        <v>819</v>
      </c>
      <c r="E141" s="34" t="s">
        <v>820</v>
      </c>
      <c r="F141" s="31" t="s">
        <v>76</v>
      </c>
      <c r="G141" s="32">
        <v>2</v>
      </c>
      <c r="H141" s="32" t="s">
        <v>822</v>
      </c>
      <c r="I141" s="32" t="s">
        <v>835</v>
      </c>
      <c r="J141" s="32" t="s">
        <v>840</v>
      </c>
      <c r="K141" s="31" t="s">
        <v>218</v>
      </c>
      <c r="L141" s="37" t="s">
        <v>263</v>
      </c>
    </row>
    <row r="142" spans="1:12" ht="15" hidden="1" customHeight="1">
      <c r="A142" s="31">
        <v>14</v>
      </c>
      <c r="B142" s="34" t="s">
        <v>82</v>
      </c>
      <c r="C142" s="34" t="s">
        <v>814</v>
      </c>
      <c r="D142" s="34" t="s">
        <v>815</v>
      </c>
      <c r="E142" s="34" t="s">
        <v>817</v>
      </c>
      <c r="F142" s="31" t="s">
        <v>27</v>
      </c>
      <c r="G142" s="32">
        <v>7</v>
      </c>
      <c r="H142" s="32" t="s">
        <v>827</v>
      </c>
      <c r="I142" s="32" t="s">
        <v>836</v>
      </c>
      <c r="J142" s="32" t="s">
        <v>839</v>
      </c>
      <c r="K142" s="31" t="s">
        <v>223</v>
      </c>
      <c r="L142" s="37" t="s">
        <v>263</v>
      </c>
    </row>
    <row r="143" spans="1:12" ht="15" hidden="1" customHeight="1">
      <c r="A143" s="31">
        <v>30</v>
      </c>
      <c r="B143" s="34" t="s">
        <v>143</v>
      </c>
      <c r="C143" s="34" t="s">
        <v>814</v>
      </c>
      <c r="D143" s="34" t="s">
        <v>819</v>
      </c>
      <c r="E143" s="34" t="s">
        <v>820</v>
      </c>
      <c r="F143" s="31" t="s">
        <v>27</v>
      </c>
      <c r="G143" s="32">
        <v>7</v>
      </c>
      <c r="H143" s="32" t="s">
        <v>827</v>
      </c>
      <c r="I143" s="32" t="s">
        <v>836</v>
      </c>
      <c r="J143" s="32" t="s">
        <v>839</v>
      </c>
      <c r="K143" s="31" t="s">
        <v>223</v>
      </c>
      <c r="L143" s="37" t="s">
        <v>263</v>
      </c>
    </row>
    <row r="144" spans="1:12" ht="15" customHeight="1">
      <c r="A144" s="31">
        <v>32</v>
      </c>
      <c r="B144" s="34" t="s">
        <v>150</v>
      </c>
      <c r="C144" s="34" t="s">
        <v>814</v>
      </c>
      <c r="D144" s="34" t="s">
        <v>819</v>
      </c>
      <c r="E144" s="34" t="s">
        <v>820</v>
      </c>
      <c r="F144" s="31" t="s">
        <v>27</v>
      </c>
      <c r="G144" s="32">
        <v>2</v>
      </c>
      <c r="H144" s="32" t="s">
        <v>822</v>
      </c>
      <c r="I144" s="32" t="s">
        <v>835</v>
      </c>
      <c r="J144" s="32" t="s">
        <v>840</v>
      </c>
      <c r="K144" s="31" t="s">
        <v>218</v>
      </c>
      <c r="L144" s="35" t="s">
        <v>335</v>
      </c>
    </row>
    <row r="145" spans="1:12" ht="15" customHeight="1">
      <c r="A145" s="31">
        <v>36</v>
      </c>
      <c r="B145" s="34" t="s">
        <v>163</v>
      </c>
      <c r="C145" s="34" t="s">
        <v>818</v>
      </c>
      <c r="D145" s="34" t="s">
        <v>815</v>
      </c>
      <c r="E145" s="34" t="s">
        <v>816</v>
      </c>
      <c r="F145" s="31" t="s">
        <v>27</v>
      </c>
      <c r="G145" s="32">
        <v>2</v>
      </c>
      <c r="H145" s="32" t="s">
        <v>822</v>
      </c>
      <c r="I145" s="32" t="s">
        <v>835</v>
      </c>
      <c r="J145" s="32" t="s">
        <v>840</v>
      </c>
      <c r="K145" s="31" t="s">
        <v>218</v>
      </c>
      <c r="L145" s="35" t="s">
        <v>335</v>
      </c>
    </row>
    <row r="146" spans="1:12" ht="15" customHeight="1">
      <c r="A146" s="31">
        <v>42</v>
      </c>
      <c r="B146" s="34" t="s">
        <v>185</v>
      </c>
      <c r="C146" s="34" t="s">
        <v>818</v>
      </c>
      <c r="D146" s="34" t="s">
        <v>815</v>
      </c>
      <c r="E146" s="34" t="s">
        <v>816</v>
      </c>
      <c r="F146" s="31" t="s">
        <v>27</v>
      </c>
      <c r="G146" s="32">
        <v>2</v>
      </c>
      <c r="H146" s="32" t="s">
        <v>822</v>
      </c>
      <c r="I146" s="32" t="s">
        <v>835</v>
      </c>
      <c r="J146" s="32" t="s">
        <v>840</v>
      </c>
      <c r="K146" s="31" t="s">
        <v>218</v>
      </c>
      <c r="L146" s="35" t="s">
        <v>335</v>
      </c>
    </row>
    <row r="147" spans="1:12" ht="15" hidden="1" customHeight="1">
      <c r="A147" s="31">
        <v>47</v>
      </c>
      <c r="B147" s="34" t="s">
        <v>204</v>
      </c>
      <c r="C147" s="34" t="s">
        <v>818</v>
      </c>
      <c r="D147" s="34" t="s">
        <v>815</v>
      </c>
      <c r="E147" s="34" t="s">
        <v>817</v>
      </c>
      <c r="F147" s="31" t="s">
        <v>27</v>
      </c>
      <c r="G147" s="32">
        <v>3</v>
      </c>
      <c r="H147" s="32" t="s">
        <v>671</v>
      </c>
      <c r="I147" s="32" t="s">
        <v>835</v>
      </c>
      <c r="J147" s="32" t="s">
        <v>840</v>
      </c>
      <c r="K147" s="31" t="s">
        <v>219</v>
      </c>
      <c r="L147" s="37" t="s">
        <v>335</v>
      </c>
    </row>
    <row r="148" spans="1:12" ht="15" hidden="1" customHeight="1">
      <c r="A148" s="31">
        <v>40</v>
      </c>
      <c r="B148" s="34" t="s">
        <v>175</v>
      </c>
      <c r="C148" s="34" t="s">
        <v>814</v>
      </c>
      <c r="D148" s="34" t="s">
        <v>815</v>
      </c>
      <c r="E148" s="34" t="s">
        <v>817</v>
      </c>
      <c r="F148" s="31" t="s">
        <v>27</v>
      </c>
      <c r="G148" s="32">
        <v>8</v>
      </c>
      <c r="H148" s="32" t="s">
        <v>828</v>
      </c>
      <c r="I148" s="32" t="s">
        <v>836</v>
      </c>
      <c r="J148" s="32" t="s">
        <v>840</v>
      </c>
      <c r="K148" s="31" t="s">
        <v>224</v>
      </c>
      <c r="L148" s="36" t="s">
        <v>423</v>
      </c>
    </row>
    <row r="149" spans="1:12" ht="15" hidden="1" customHeight="1">
      <c r="A149" s="31">
        <v>46</v>
      </c>
      <c r="B149" s="34" t="s">
        <v>201</v>
      </c>
      <c r="C149" s="34" t="s">
        <v>818</v>
      </c>
      <c r="D149" s="34" t="s">
        <v>815</v>
      </c>
      <c r="E149" s="34" t="s">
        <v>817</v>
      </c>
      <c r="F149" s="31" t="s">
        <v>27</v>
      </c>
      <c r="G149" s="32">
        <v>1</v>
      </c>
      <c r="H149" s="32" t="s">
        <v>476</v>
      </c>
      <c r="I149" s="32" t="s">
        <v>835</v>
      </c>
      <c r="J149" s="32" t="s">
        <v>818</v>
      </c>
      <c r="K149" s="31" t="s">
        <v>212</v>
      </c>
      <c r="L149" s="36" t="s">
        <v>440</v>
      </c>
    </row>
    <row r="150" spans="1:12" ht="15" hidden="1" customHeight="1">
      <c r="A150" s="31">
        <v>17</v>
      </c>
      <c r="B150" s="34" t="s">
        <v>97</v>
      </c>
      <c r="C150" s="34" t="s">
        <v>814</v>
      </c>
      <c r="D150" s="34" t="s">
        <v>815</v>
      </c>
      <c r="E150" s="34" t="s">
        <v>816</v>
      </c>
      <c r="F150" s="31" t="s">
        <v>27</v>
      </c>
      <c r="G150" s="32">
        <v>1</v>
      </c>
      <c r="H150" s="32" t="s">
        <v>476</v>
      </c>
      <c r="I150" s="32" t="s">
        <v>835</v>
      </c>
      <c r="J150" s="32" t="s">
        <v>818</v>
      </c>
      <c r="K150" s="31" t="s">
        <v>212</v>
      </c>
      <c r="L150" s="36" t="s">
        <v>308</v>
      </c>
    </row>
    <row r="151" spans="1:12" ht="15" hidden="1" customHeight="1">
      <c r="A151" s="31">
        <v>42</v>
      </c>
      <c r="B151" s="34" t="s">
        <v>185</v>
      </c>
      <c r="C151" s="34" t="s">
        <v>818</v>
      </c>
      <c r="D151" s="34" t="s">
        <v>815</v>
      </c>
      <c r="E151" s="34" t="s">
        <v>816</v>
      </c>
      <c r="F151" s="31" t="s">
        <v>27</v>
      </c>
      <c r="G151" s="32">
        <v>8</v>
      </c>
      <c r="H151" s="32" t="s">
        <v>828</v>
      </c>
      <c r="I151" s="32" t="s">
        <v>836</v>
      </c>
      <c r="J151" s="32" t="s">
        <v>840</v>
      </c>
      <c r="K151" s="31" t="s">
        <v>224</v>
      </c>
      <c r="L151" s="36" t="s">
        <v>428</v>
      </c>
    </row>
    <row r="152" spans="1:12" ht="15" hidden="1" customHeight="1">
      <c r="A152" s="31">
        <v>16</v>
      </c>
      <c r="B152" s="34" t="s">
        <v>92</v>
      </c>
      <c r="C152" s="34" t="s">
        <v>818</v>
      </c>
      <c r="D152" s="34" t="s">
        <v>819</v>
      </c>
      <c r="E152" s="34" t="s">
        <v>820</v>
      </c>
      <c r="F152" s="31" t="s">
        <v>27</v>
      </c>
      <c r="G152" s="32">
        <v>5</v>
      </c>
      <c r="H152" s="32" t="s">
        <v>825</v>
      </c>
      <c r="I152" s="32" t="s">
        <v>835</v>
      </c>
      <c r="J152" s="32" t="s">
        <v>839</v>
      </c>
      <c r="K152" s="31" t="s">
        <v>221</v>
      </c>
      <c r="L152" s="38" t="s">
        <v>305</v>
      </c>
    </row>
    <row r="153" spans="1:12" ht="15" hidden="1" customHeight="1">
      <c r="A153" s="31">
        <v>44</v>
      </c>
      <c r="B153" s="34" t="s">
        <v>192</v>
      </c>
      <c r="C153" s="34" t="s">
        <v>818</v>
      </c>
      <c r="D153" s="34" t="s">
        <v>815</v>
      </c>
      <c r="E153" s="34" t="s">
        <v>816</v>
      </c>
      <c r="F153" s="31" t="s">
        <v>27</v>
      </c>
      <c r="G153" s="32">
        <v>5</v>
      </c>
      <c r="H153" s="32" t="s">
        <v>825</v>
      </c>
      <c r="I153" s="32" t="s">
        <v>835</v>
      </c>
      <c r="J153" s="32" t="s">
        <v>839</v>
      </c>
      <c r="K153" s="31" t="s">
        <v>221</v>
      </c>
      <c r="L153" s="36" t="s">
        <v>434</v>
      </c>
    </row>
    <row r="154" spans="1:12" ht="15" hidden="1" customHeight="1">
      <c r="A154" s="31">
        <v>25</v>
      </c>
      <c r="B154" s="34" t="s">
        <v>126</v>
      </c>
      <c r="C154" s="34" t="s">
        <v>818</v>
      </c>
      <c r="D154" s="34" t="s">
        <v>815</v>
      </c>
      <c r="E154" s="34" t="s">
        <v>817</v>
      </c>
      <c r="F154" s="31" t="s">
        <v>27</v>
      </c>
      <c r="G154" s="32">
        <v>7</v>
      </c>
      <c r="H154" s="32" t="s">
        <v>827</v>
      </c>
      <c r="I154" s="32" t="s">
        <v>836</v>
      </c>
      <c r="J154" s="32" t="s">
        <v>839</v>
      </c>
      <c r="K154" s="31" t="s">
        <v>223</v>
      </c>
      <c r="L154" s="36" t="s">
        <v>350</v>
      </c>
    </row>
    <row r="155" spans="1:12" ht="15" hidden="1" customHeight="1">
      <c r="A155" s="31">
        <v>20</v>
      </c>
      <c r="B155" s="34" t="s">
        <v>110</v>
      </c>
      <c r="C155" s="34" t="s">
        <v>814</v>
      </c>
      <c r="D155" s="34" t="s">
        <v>815</v>
      </c>
      <c r="E155" s="34" t="s">
        <v>816</v>
      </c>
      <c r="F155" s="31" t="s">
        <v>76</v>
      </c>
      <c r="G155" s="32">
        <v>7</v>
      </c>
      <c r="H155" s="32" t="s">
        <v>827</v>
      </c>
      <c r="I155" s="32" t="s">
        <v>836</v>
      </c>
      <c r="J155" s="32" t="s">
        <v>839</v>
      </c>
      <c r="K155" s="31" t="s">
        <v>223</v>
      </c>
      <c r="L155" s="36" t="s">
        <v>325</v>
      </c>
    </row>
    <row r="156" spans="1:12" ht="15" hidden="1" customHeight="1">
      <c r="A156" s="31">
        <v>5</v>
      </c>
      <c r="B156" s="34" t="s">
        <v>40</v>
      </c>
      <c r="C156" s="34" t="s">
        <v>814</v>
      </c>
      <c r="D156" s="34" t="s">
        <v>815</v>
      </c>
      <c r="E156" s="34" t="s">
        <v>816</v>
      </c>
      <c r="F156" s="31" t="s">
        <v>44</v>
      </c>
      <c r="G156" s="32">
        <v>1</v>
      </c>
      <c r="H156" s="32" t="s">
        <v>476</v>
      </c>
      <c r="I156" s="32" t="s">
        <v>835</v>
      </c>
      <c r="J156" s="32" t="s">
        <v>818</v>
      </c>
      <c r="K156" s="31" t="s">
        <v>212</v>
      </c>
      <c r="L156" s="37" t="s">
        <v>254</v>
      </c>
    </row>
    <row r="157" spans="1:12" ht="15" hidden="1" customHeight="1">
      <c r="A157" s="31">
        <v>7</v>
      </c>
      <c r="B157" s="34" t="s">
        <v>48</v>
      </c>
      <c r="C157" s="34" t="s">
        <v>818</v>
      </c>
      <c r="D157" s="34" t="s">
        <v>819</v>
      </c>
      <c r="E157" s="34" t="s">
        <v>820</v>
      </c>
      <c r="F157" s="31" t="s">
        <v>44</v>
      </c>
      <c r="G157" s="32">
        <v>1</v>
      </c>
      <c r="H157" s="32" t="s">
        <v>476</v>
      </c>
      <c r="I157" s="32" t="s">
        <v>835</v>
      </c>
      <c r="J157" s="32" t="s">
        <v>818</v>
      </c>
      <c r="K157" s="31" t="s">
        <v>212</v>
      </c>
      <c r="L157" s="37" t="s">
        <v>254</v>
      </c>
    </row>
    <row r="158" spans="1:12" ht="15" hidden="1" customHeight="1">
      <c r="A158" s="31">
        <v>16</v>
      </c>
      <c r="B158" s="34" t="s">
        <v>92</v>
      </c>
      <c r="C158" s="34" t="s">
        <v>818</v>
      </c>
      <c r="D158" s="34" t="s">
        <v>819</v>
      </c>
      <c r="E158" s="34" t="s">
        <v>820</v>
      </c>
      <c r="F158" s="31" t="s">
        <v>27</v>
      </c>
      <c r="G158" s="32">
        <v>1</v>
      </c>
      <c r="H158" s="32" t="s">
        <v>476</v>
      </c>
      <c r="I158" s="32" t="s">
        <v>835</v>
      </c>
      <c r="J158" s="32" t="s">
        <v>818</v>
      </c>
      <c r="K158" s="31" t="s">
        <v>212</v>
      </c>
      <c r="L158" s="37" t="s">
        <v>254</v>
      </c>
    </row>
    <row r="159" spans="1:12" ht="15" hidden="1" customHeight="1">
      <c r="A159" s="31">
        <v>32</v>
      </c>
      <c r="B159" s="34" t="s">
        <v>150</v>
      </c>
      <c r="C159" s="34" t="s">
        <v>814</v>
      </c>
      <c r="D159" s="34" t="s">
        <v>819</v>
      </c>
      <c r="E159" s="34" t="s">
        <v>820</v>
      </c>
      <c r="F159" s="31" t="s">
        <v>27</v>
      </c>
      <c r="G159" s="32">
        <v>5</v>
      </c>
      <c r="H159" s="32" t="s">
        <v>825</v>
      </c>
      <c r="I159" s="32" t="s">
        <v>835</v>
      </c>
      <c r="J159" s="32" t="s">
        <v>839</v>
      </c>
      <c r="K159" s="31" t="s">
        <v>221</v>
      </c>
      <c r="L159" s="35" t="s">
        <v>254</v>
      </c>
    </row>
    <row r="160" spans="1:12" ht="15" hidden="1" customHeight="1">
      <c r="A160" s="31">
        <v>36</v>
      </c>
      <c r="B160" s="34" t="s">
        <v>163</v>
      </c>
      <c r="C160" s="34" t="s">
        <v>818</v>
      </c>
      <c r="D160" s="34" t="s">
        <v>815</v>
      </c>
      <c r="E160" s="34" t="s">
        <v>816</v>
      </c>
      <c r="F160" s="31" t="s">
        <v>27</v>
      </c>
      <c r="G160" s="32">
        <v>5</v>
      </c>
      <c r="H160" s="32" t="s">
        <v>825</v>
      </c>
      <c r="I160" s="32" t="s">
        <v>835</v>
      </c>
      <c r="J160" s="32" t="s">
        <v>839</v>
      </c>
      <c r="K160" s="31" t="s">
        <v>221</v>
      </c>
      <c r="L160" s="35" t="s">
        <v>254</v>
      </c>
    </row>
    <row r="161" spans="1:12" ht="15" hidden="1" customHeight="1">
      <c r="A161" s="31">
        <v>38</v>
      </c>
      <c r="B161" s="34" t="s">
        <v>168</v>
      </c>
      <c r="C161" s="34" t="s">
        <v>814</v>
      </c>
      <c r="D161" s="34" t="s">
        <v>815</v>
      </c>
      <c r="E161" s="34" t="s">
        <v>816</v>
      </c>
      <c r="F161" s="31" t="s">
        <v>27</v>
      </c>
      <c r="G161" s="32">
        <v>5</v>
      </c>
      <c r="H161" s="32" t="s">
        <v>825</v>
      </c>
      <c r="I161" s="32" t="s">
        <v>835</v>
      </c>
      <c r="J161" s="32" t="s">
        <v>839</v>
      </c>
      <c r="K161" s="31" t="s">
        <v>221</v>
      </c>
      <c r="L161" s="35" t="s">
        <v>254</v>
      </c>
    </row>
    <row r="162" spans="1:12" ht="15" hidden="1" customHeight="1">
      <c r="A162" s="31">
        <v>37</v>
      </c>
      <c r="B162" s="34" t="s">
        <v>123</v>
      </c>
      <c r="C162" s="34" t="s">
        <v>818</v>
      </c>
      <c r="D162" s="34" t="s">
        <v>815</v>
      </c>
      <c r="E162" s="34" t="s">
        <v>817</v>
      </c>
      <c r="F162" s="31" t="s">
        <v>27</v>
      </c>
      <c r="G162" s="32">
        <v>1</v>
      </c>
      <c r="H162" s="32" t="s">
        <v>476</v>
      </c>
      <c r="I162" s="32" t="s">
        <v>835</v>
      </c>
      <c r="J162" s="32" t="s">
        <v>818</v>
      </c>
      <c r="K162" s="31" t="s">
        <v>212</v>
      </c>
      <c r="L162" s="36" t="s">
        <v>407</v>
      </c>
    </row>
    <row r="163" spans="1:12" ht="15" hidden="1" customHeight="1">
      <c r="A163" s="31">
        <v>3</v>
      </c>
      <c r="B163" s="34" t="s">
        <v>28</v>
      </c>
      <c r="C163" s="34" t="s">
        <v>814</v>
      </c>
      <c r="D163" s="34" t="s">
        <v>815</v>
      </c>
      <c r="E163" s="34" t="s">
        <v>816</v>
      </c>
      <c r="F163" s="31" t="s">
        <v>27</v>
      </c>
      <c r="G163" s="32">
        <v>7</v>
      </c>
      <c r="H163" s="32" t="s">
        <v>827</v>
      </c>
      <c r="I163" s="32" t="s">
        <v>836</v>
      </c>
      <c r="J163" s="32" t="s">
        <v>839</v>
      </c>
      <c r="K163" s="31" t="s">
        <v>223</v>
      </c>
      <c r="L163" s="37" t="s">
        <v>241</v>
      </c>
    </row>
    <row r="164" spans="1:12" ht="15" hidden="1" customHeight="1">
      <c r="A164" s="31">
        <v>11</v>
      </c>
      <c r="B164" s="34" t="s">
        <v>67</v>
      </c>
      <c r="C164" s="34" t="s">
        <v>818</v>
      </c>
      <c r="D164" s="34" t="s">
        <v>819</v>
      </c>
      <c r="E164" s="34" t="s">
        <v>820</v>
      </c>
      <c r="F164" s="31" t="s">
        <v>27</v>
      </c>
      <c r="G164" s="32">
        <v>10</v>
      </c>
      <c r="H164" s="32" t="s">
        <v>830</v>
      </c>
      <c r="I164" s="32" t="s">
        <v>837</v>
      </c>
      <c r="J164" s="32" t="s">
        <v>839</v>
      </c>
      <c r="K164" s="31" t="s">
        <v>226</v>
      </c>
      <c r="L164" s="37" t="s">
        <v>241</v>
      </c>
    </row>
    <row r="165" spans="1:12" ht="15" hidden="1" customHeight="1">
      <c r="A165" s="31">
        <v>12</v>
      </c>
      <c r="B165" s="34" t="s">
        <v>71</v>
      </c>
      <c r="C165" s="34" t="s">
        <v>818</v>
      </c>
      <c r="D165" s="34" t="s">
        <v>819</v>
      </c>
      <c r="E165" s="34" t="s">
        <v>820</v>
      </c>
      <c r="F165" s="31" t="s">
        <v>76</v>
      </c>
      <c r="G165" s="32">
        <v>5</v>
      </c>
      <c r="H165" s="32" t="s">
        <v>825</v>
      </c>
      <c r="I165" s="32" t="s">
        <v>835</v>
      </c>
      <c r="J165" s="32" t="s">
        <v>839</v>
      </c>
      <c r="K165" s="31" t="s">
        <v>221</v>
      </c>
      <c r="L165" s="37" t="s">
        <v>241</v>
      </c>
    </row>
    <row r="166" spans="1:12" ht="15" hidden="1" customHeight="1">
      <c r="A166" s="31">
        <v>36</v>
      </c>
      <c r="B166" s="34" t="s">
        <v>163</v>
      </c>
      <c r="C166" s="34" t="s">
        <v>818</v>
      </c>
      <c r="D166" s="34" t="s">
        <v>815</v>
      </c>
      <c r="E166" s="34" t="s">
        <v>816</v>
      </c>
      <c r="F166" s="31" t="s">
        <v>27</v>
      </c>
      <c r="G166" s="32">
        <v>1</v>
      </c>
      <c r="H166" s="32" t="s">
        <v>476</v>
      </c>
      <c r="I166" s="32" t="s">
        <v>835</v>
      </c>
      <c r="J166" s="32" t="s">
        <v>818</v>
      </c>
      <c r="K166" s="31" t="s">
        <v>212</v>
      </c>
      <c r="L166" s="38" t="s">
        <v>404</v>
      </c>
    </row>
    <row r="167" spans="1:12" ht="15" hidden="1" customHeight="1">
      <c r="A167" s="31">
        <v>3</v>
      </c>
      <c r="B167" s="34" t="s">
        <v>28</v>
      </c>
      <c r="C167" s="34" t="s">
        <v>814</v>
      </c>
      <c r="D167" s="34" t="s">
        <v>815</v>
      </c>
      <c r="E167" s="34" t="s">
        <v>816</v>
      </c>
      <c r="F167" s="31" t="s">
        <v>27</v>
      </c>
      <c r="G167" s="32">
        <v>1</v>
      </c>
      <c r="H167" s="32" t="s">
        <v>476</v>
      </c>
      <c r="I167" s="32" t="s">
        <v>835</v>
      </c>
      <c r="J167" s="32" t="s">
        <v>818</v>
      </c>
      <c r="K167" s="31" t="s">
        <v>212</v>
      </c>
      <c r="L167" s="35" t="s">
        <v>228</v>
      </c>
    </row>
    <row r="168" spans="1:12" ht="15" hidden="1" customHeight="1">
      <c r="A168" s="31">
        <v>5</v>
      </c>
      <c r="B168" s="34" t="s">
        <v>40</v>
      </c>
      <c r="C168" s="34" t="s">
        <v>814</v>
      </c>
      <c r="D168" s="34" t="s">
        <v>815</v>
      </c>
      <c r="E168" s="34" t="s">
        <v>816</v>
      </c>
      <c r="F168" s="31" t="s">
        <v>44</v>
      </c>
      <c r="G168" s="32">
        <v>5</v>
      </c>
      <c r="H168" s="32" t="s">
        <v>825</v>
      </c>
      <c r="I168" s="32" t="s">
        <v>835</v>
      </c>
      <c r="J168" s="32" t="s">
        <v>839</v>
      </c>
      <c r="K168" s="31" t="s">
        <v>221</v>
      </c>
      <c r="L168" s="35" t="s">
        <v>228</v>
      </c>
    </row>
    <row r="169" spans="1:12" ht="15" hidden="1" customHeight="1">
      <c r="A169" s="31">
        <v>10</v>
      </c>
      <c r="B169" s="34" t="s">
        <v>65</v>
      </c>
      <c r="C169" s="34" t="s">
        <v>818</v>
      </c>
      <c r="D169" s="34" t="s">
        <v>815</v>
      </c>
      <c r="E169" s="34" t="s">
        <v>816</v>
      </c>
      <c r="F169" s="31" t="s">
        <v>27</v>
      </c>
      <c r="G169" s="32">
        <v>1</v>
      </c>
      <c r="H169" s="32" t="s">
        <v>476</v>
      </c>
      <c r="I169" s="32" t="s">
        <v>835</v>
      </c>
      <c r="J169" s="32" t="s">
        <v>818</v>
      </c>
      <c r="K169" s="31" t="s">
        <v>212</v>
      </c>
      <c r="L169" s="35" t="s">
        <v>228</v>
      </c>
    </row>
    <row r="170" spans="1:12" ht="15" hidden="1" customHeight="1">
      <c r="A170" s="31">
        <v>12</v>
      </c>
      <c r="B170" s="34" t="s">
        <v>71</v>
      </c>
      <c r="C170" s="34" t="s">
        <v>818</v>
      </c>
      <c r="D170" s="34" t="s">
        <v>819</v>
      </c>
      <c r="E170" s="34" t="s">
        <v>820</v>
      </c>
      <c r="F170" s="31" t="s">
        <v>76</v>
      </c>
      <c r="G170" s="32">
        <v>4</v>
      </c>
      <c r="H170" s="32" t="s">
        <v>824</v>
      </c>
      <c r="I170" s="32" t="s">
        <v>835</v>
      </c>
      <c r="J170" s="32" t="s">
        <v>839</v>
      </c>
      <c r="K170" s="31" t="s">
        <v>220</v>
      </c>
      <c r="L170" s="37" t="s">
        <v>228</v>
      </c>
    </row>
    <row r="171" spans="1:12" ht="15" hidden="1" customHeight="1">
      <c r="A171" s="31">
        <v>13</v>
      </c>
      <c r="B171" s="34" t="s">
        <v>77</v>
      </c>
      <c r="C171" s="34" t="s">
        <v>814</v>
      </c>
      <c r="D171" s="34" t="s">
        <v>815</v>
      </c>
      <c r="E171" s="34" t="s">
        <v>817</v>
      </c>
      <c r="F171" s="31" t="s">
        <v>27</v>
      </c>
      <c r="G171" s="32">
        <v>5</v>
      </c>
      <c r="H171" s="32" t="s">
        <v>825</v>
      </c>
      <c r="I171" s="32" t="s">
        <v>835</v>
      </c>
      <c r="J171" s="32" t="s">
        <v>839</v>
      </c>
      <c r="K171" s="31" t="s">
        <v>221</v>
      </c>
      <c r="L171" s="35" t="s">
        <v>228</v>
      </c>
    </row>
    <row r="172" spans="1:12" ht="15" hidden="1" customHeight="1">
      <c r="A172" s="31">
        <v>13</v>
      </c>
      <c r="B172" s="34" t="s">
        <v>77</v>
      </c>
      <c r="C172" s="34" t="s">
        <v>814</v>
      </c>
      <c r="D172" s="34" t="s">
        <v>815</v>
      </c>
      <c r="E172" s="34" t="s">
        <v>817</v>
      </c>
      <c r="F172" s="31" t="s">
        <v>27</v>
      </c>
      <c r="G172" s="32">
        <v>7</v>
      </c>
      <c r="H172" s="32" t="s">
        <v>827</v>
      </c>
      <c r="I172" s="32" t="s">
        <v>836</v>
      </c>
      <c r="J172" s="32" t="s">
        <v>839</v>
      </c>
      <c r="K172" s="31" t="s">
        <v>223</v>
      </c>
      <c r="L172" s="37" t="s">
        <v>228</v>
      </c>
    </row>
    <row r="173" spans="1:12" ht="15" hidden="1" customHeight="1">
      <c r="A173" s="31">
        <v>13</v>
      </c>
      <c r="B173" s="34" t="s">
        <v>77</v>
      </c>
      <c r="C173" s="34" t="s">
        <v>814</v>
      </c>
      <c r="D173" s="34" t="s">
        <v>815</v>
      </c>
      <c r="E173" s="34" t="s">
        <v>817</v>
      </c>
      <c r="F173" s="31" t="s">
        <v>27</v>
      </c>
      <c r="G173" s="32">
        <v>10</v>
      </c>
      <c r="H173" s="32" t="s">
        <v>830</v>
      </c>
      <c r="I173" s="32" t="s">
        <v>837</v>
      </c>
      <c r="J173" s="32" t="s">
        <v>839</v>
      </c>
      <c r="K173" s="31" t="s">
        <v>226</v>
      </c>
      <c r="L173" s="37" t="s">
        <v>228</v>
      </c>
    </row>
    <row r="174" spans="1:12" ht="15" hidden="1" customHeight="1">
      <c r="A174" s="31">
        <v>20</v>
      </c>
      <c r="B174" s="34" t="s">
        <v>110</v>
      </c>
      <c r="C174" s="34" t="s">
        <v>814</v>
      </c>
      <c r="D174" s="34" t="s">
        <v>815</v>
      </c>
      <c r="E174" s="34" t="s">
        <v>816</v>
      </c>
      <c r="F174" s="31" t="s">
        <v>76</v>
      </c>
      <c r="G174" s="32">
        <v>1</v>
      </c>
      <c r="H174" s="32" t="s">
        <v>476</v>
      </c>
      <c r="I174" s="32" t="s">
        <v>835</v>
      </c>
      <c r="J174" s="32" t="s">
        <v>818</v>
      </c>
      <c r="K174" s="31" t="s">
        <v>212</v>
      </c>
      <c r="L174" s="35" t="s">
        <v>228</v>
      </c>
    </row>
    <row r="175" spans="1:12" ht="15" hidden="1" customHeight="1">
      <c r="A175" s="31">
        <v>31</v>
      </c>
      <c r="B175" s="34" t="s">
        <v>146</v>
      </c>
      <c r="C175" s="34" t="s">
        <v>814</v>
      </c>
      <c r="D175" s="34" t="s">
        <v>815</v>
      </c>
      <c r="E175" s="34" t="s">
        <v>817</v>
      </c>
      <c r="F175" s="31" t="s">
        <v>27</v>
      </c>
      <c r="G175" s="32">
        <v>1</v>
      </c>
      <c r="H175" s="32" t="s">
        <v>476</v>
      </c>
      <c r="I175" s="32" t="s">
        <v>835</v>
      </c>
      <c r="J175" s="32" t="s">
        <v>818</v>
      </c>
      <c r="K175" s="31" t="s">
        <v>212</v>
      </c>
      <c r="L175" s="35" t="s">
        <v>228</v>
      </c>
    </row>
    <row r="176" spans="1:12" ht="15" hidden="1" customHeight="1">
      <c r="A176" s="31">
        <v>31</v>
      </c>
      <c r="B176" s="34" t="s">
        <v>146</v>
      </c>
      <c r="C176" s="34" t="s">
        <v>814</v>
      </c>
      <c r="D176" s="34" t="s">
        <v>815</v>
      </c>
      <c r="E176" s="34" t="s">
        <v>817</v>
      </c>
      <c r="F176" s="31" t="s">
        <v>27</v>
      </c>
      <c r="G176" s="32">
        <v>7</v>
      </c>
      <c r="H176" s="32" t="s">
        <v>827</v>
      </c>
      <c r="I176" s="32" t="s">
        <v>836</v>
      </c>
      <c r="J176" s="32" t="s">
        <v>839</v>
      </c>
      <c r="K176" s="31" t="s">
        <v>223</v>
      </c>
      <c r="L176" s="37" t="s">
        <v>228</v>
      </c>
    </row>
    <row r="177" spans="1:12" ht="15" hidden="1" customHeight="1">
      <c r="A177" s="31">
        <v>33</v>
      </c>
      <c r="B177" s="34" t="s">
        <v>59</v>
      </c>
      <c r="C177" s="34" t="s">
        <v>814</v>
      </c>
      <c r="D177" s="34" t="s">
        <v>819</v>
      </c>
      <c r="E177" s="34" t="s">
        <v>820</v>
      </c>
      <c r="F177" s="31" t="s">
        <v>27</v>
      </c>
      <c r="G177" s="32">
        <v>1</v>
      </c>
      <c r="H177" s="32" t="s">
        <v>476</v>
      </c>
      <c r="I177" s="32" t="s">
        <v>835</v>
      </c>
      <c r="J177" s="32" t="s">
        <v>818</v>
      </c>
      <c r="K177" s="31" t="s">
        <v>212</v>
      </c>
      <c r="L177" s="35" t="s">
        <v>228</v>
      </c>
    </row>
    <row r="178" spans="1:12" ht="15" hidden="1" customHeight="1">
      <c r="A178" s="31">
        <v>38</v>
      </c>
      <c r="B178" s="34" t="s">
        <v>168</v>
      </c>
      <c r="C178" s="34" t="s">
        <v>814</v>
      </c>
      <c r="D178" s="34" t="s">
        <v>815</v>
      </c>
      <c r="E178" s="34" t="s">
        <v>816</v>
      </c>
      <c r="F178" s="31" t="s">
        <v>27</v>
      </c>
      <c r="G178" s="32">
        <v>1</v>
      </c>
      <c r="H178" s="32" t="s">
        <v>476</v>
      </c>
      <c r="I178" s="32" t="s">
        <v>835</v>
      </c>
      <c r="J178" s="32" t="s">
        <v>818</v>
      </c>
      <c r="K178" s="31" t="s">
        <v>212</v>
      </c>
      <c r="L178" s="35" t="s">
        <v>228</v>
      </c>
    </row>
    <row r="179" spans="1:12" ht="15" hidden="1" customHeight="1">
      <c r="A179" s="31">
        <v>40</v>
      </c>
      <c r="B179" s="34" t="s">
        <v>175</v>
      </c>
      <c r="C179" s="34" t="s">
        <v>814</v>
      </c>
      <c r="D179" s="34" t="s">
        <v>815</v>
      </c>
      <c r="E179" s="34" t="s">
        <v>817</v>
      </c>
      <c r="F179" s="31" t="s">
        <v>27</v>
      </c>
      <c r="G179" s="32">
        <v>1</v>
      </c>
      <c r="H179" s="32" t="s">
        <v>476</v>
      </c>
      <c r="I179" s="32" t="s">
        <v>835</v>
      </c>
      <c r="J179" s="32" t="s">
        <v>818</v>
      </c>
      <c r="K179" s="31" t="s">
        <v>212</v>
      </c>
      <c r="L179" s="35" t="s">
        <v>228</v>
      </c>
    </row>
    <row r="180" spans="1:12" ht="15" hidden="1" customHeight="1">
      <c r="A180" s="31">
        <v>40</v>
      </c>
      <c r="B180" s="34" t="s">
        <v>175</v>
      </c>
      <c r="C180" s="34" t="s">
        <v>814</v>
      </c>
      <c r="D180" s="34" t="s">
        <v>815</v>
      </c>
      <c r="E180" s="34" t="s">
        <v>817</v>
      </c>
      <c r="F180" s="31" t="s">
        <v>27</v>
      </c>
      <c r="G180" s="32">
        <v>5</v>
      </c>
      <c r="H180" s="32" t="s">
        <v>825</v>
      </c>
      <c r="I180" s="32" t="s">
        <v>835</v>
      </c>
      <c r="J180" s="32" t="s">
        <v>839</v>
      </c>
      <c r="K180" s="31" t="s">
        <v>221</v>
      </c>
      <c r="L180" s="35" t="s">
        <v>228</v>
      </c>
    </row>
    <row r="181" spans="1:12" ht="15" hidden="1" customHeight="1">
      <c r="A181" s="31">
        <v>41</v>
      </c>
      <c r="B181" s="34" t="s">
        <v>179</v>
      </c>
      <c r="C181" s="34" t="s">
        <v>818</v>
      </c>
      <c r="D181" s="34" t="s">
        <v>815</v>
      </c>
      <c r="E181" s="34" t="s">
        <v>816</v>
      </c>
      <c r="F181" s="31" t="s">
        <v>122</v>
      </c>
      <c r="G181" s="32">
        <v>1</v>
      </c>
      <c r="H181" s="32" t="s">
        <v>476</v>
      </c>
      <c r="I181" s="32" t="s">
        <v>835</v>
      </c>
      <c r="J181" s="32" t="s">
        <v>818</v>
      </c>
      <c r="K181" s="31" t="s">
        <v>212</v>
      </c>
      <c r="L181" s="35" t="s">
        <v>228</v>
      </c>
    </row>
    <row r="182" spans="1:12" ht="15" hidden="1" customHeight="1">
      <c r="A182" s="31">
        <v>41</v>
      </c>
      <c r="B182" s="34" t="s">
        <v>179</v>
      </c>
      <c r="C182" s="34" t="s">
        <v>818</v>
      </c>
      <c r="D182" s="34" t="s">
        <v>815</v>
      </c>
      <c r="E182" s="34" t="s">
        <v>816</v>
      </c>
      <c r="F182" s="31" t="s">
        <v>122</v>
      </c>
      <c r="G182" s="32">
        <v>5</v>
      </c>
      <c r="H182" s="32" t="s">
        <v>825</v>
      </c>
      <c r="I182" s="32" t="s">
        <v>835</v>
      </c>
      <c r="J182" s="32" t="s">
        <v>839</v>
      </c>
      <c r="K182" s="31" t="s">
        <v>221</v>
      </c>
      <c r="L182" s="35" t="s">
        <v>228</v>
      </c>
    </row>
    <row r="183" spans="1:12" ht="15" hidden="1" customHeight="1">
      <c r="A183" s="31">
        <v>42</v>
      </c>
      <c r="B183" s="34" t="s">
        <v>185</v>
      </c>
      <c r="C183" s="34" t="s">
        <v>818</v>
      </c>
      <c r="D183" s="34" t="s">
        <v>815</v>
      </c>
      <c r="E183" s="34" t="s">
        <v>816</v>
      </c>
      <c r="F183" s="31" t="s">
        <v>27</v>
      </c>
      <c r="G183" s="32">
        <v>5</v>
      </c>
      <c r="H183" s="32" t="s">
        <v>825</v>
      </c>
      <c r="I183" s="32" t="s">
        <v>835</v>
      </c>
      <c r="J183" s="32" t="s">
        <v>839</v>
      </c>
      <c r="K183" s="31" t="s">
        <v>221</v>
      </c>
      <c r="L183" s="35" t="s">
        <v>228</v>
      </c>
    </row>
    <row r="184" spans="1:12" ht="15" hidden="1" customHeight="1">
      <c r="A184" s="31">
        <v>44</v>
      </c>
      <c r="B184" s="34" t="s">
        <v>192</v>
      </c>
      <c r="C184" s="34" t="s">
        <v>818</v>
      </c>
      <c r="D184" s="34" t="s">
        <v>815</v>
      </c>
      <c r="E184" s="34" t="s">
        <v>816</v>
      </c>
      <c r="F184" s="31" t="s">
        <v>27</v>
      </c>
      <c r="G184" s="32">
        <v>1</v>
      </c>
      <c r="H184" s="32" t="s">
        <v>476</v>
      </c>
      <c r="I184" s="32" t="s">
        <v>835</v>
      </c>
      <c r="J184" s="32" t="s">
        <v>818</v>
      </c>
      <c r="K184" s="31" t="s">
        <v>212</v>
      </c>
      <c r="L184" s="35" t="s">
        <v>228</v>
      </c>
    </row>
    <row r="185" spans="1:12" ht="15" hidden="1" customHeight="1">
      <c r="A185" s="31">
        <v>47</v>
      </c>
      <c r="B185" s="34" t="s">
        <v>204</v>
      </c>
      <c r="C185" s="34" t="s">
        <v>818</v>
      </c>
      <c r="D185" s="34" t="s">
        <v>815</v>
      </c>
      <c r="E185" s="34" t="s">
        <v>817</v>
      </c>
      <c r="F185" s="31" t="s">
        <v>27</v>
      </c>
      <c r="G185" s="32">
        <v>1</v>
      </c>
      <c r="H185" s="32" t="s">
        <v>476</v>
      </c>
      <c r="I185" s="32" t="s">
        <v>835</v>
      </c>
      <c r="J185" s="32" t="s">
        <v>818</v>
      </c>
      <c r="K185" s="31" t="s">
        <v>212</v>
      </c>
      <c r="L185" s="35" t="s">
        <v>228</v>
      </c>
    </row>
    <row r="186" spans="1:12" ht="15" hidden="1" customHeight="1">
      <c r="A186" s="31">
        <v>48</v>
      </c>
      <c r="B186" s="34" t="s">
        <v>208</v>
      </c>
      <c r="C186" s="34" t="s">
        <v>814</v>
      </c>
      <c r="D186" s="34" t="s">
        <v>815</v>
      </c>
      <c r="E186" s="34" t="s">
        <v>817</v>
      </c>
      <c r="F186" s="31" t="s">
        <v>27</v>
      </c>
      <c r="G186" s="32">
        <v>1</v>
      </c>
      <c r="H186" s="32" t="s">
        <v>476</v>
      </c>
      <c r="I186" s="32" t="s">
        <v>835</v>
      </c>
      <c r="J186" s="32" t="s">
        <v>818</v>
      </c>
      <c r="K186" s="31" t="s">
        <v>212</v>
      </c>
      <c r="L186" s="35" t="s">
        <v>228</v>
      </c>
    </row>
    <row r="187" spans="1:12" ht="15" hidden="1" customHeight="1">
      <c r="A187" s="31">
        <v>18</v>
      </c>
      <c r="B187" s="34" t="s">
        <v>102</v>
      </c>
      <c r="C187" s="34" t="s">
        <v>818</v>
      </c>
      <c r="D187" s="34" t="s">
        <v>815</v>
      </c>
      <c r="E187" s="34" t="s">
        <v>817</v>
      </c>
      <c r="F187" s="31" t="s">
        <v>27</v>
      </c>
      <c r="G187" s="32">
        <v>1</v>
      </c>
      <c r="H187" s="32" t="s">
        <v>476</v>
      </c>
      <c r="I187" s="32" t="s">
        <v>835</v>
      </c>
      <c r="J187" s="32" t="s">
        <v>818</v>
      </c>
      <c r="K187" s="31" t="s">
        <v>212</v>
      </c>
      <c r="L187" s="36" t="s">
        <v>314</v>
      </c>
    </row>
    <row r="188" spans="1:12" ht="15" hidden="1" customHeight="1">
      <c r="A188" s="31">
        <v>17</v>
      </c>
      <c r="B188" s="34" t="s">
        <v>97</v>
      </c>
      <c r="C188" s="34" t="s">
        <v>814</v>
      </c>
      <c r="D188" s="34" t="s">
        <v>815</v>
      </c>
      <c r="E188" s="34" t="s">
        <v>816</v>
      </c>
      <c r="F188" s="31" t="s">
        <v>27</v>
      </c>
      <c r="G188" s="32">
        <v>10</v>
      </c>
      <c r="H188" s="32" t="s">
        <v>830</v>
      </c>
      <c r="I188" s="32" t="s">
        <v>837</v>
      </c>
      <c r="J188" s="32" t="s">
        <v>839</v>
      </c>
      <c r="K188" s="31" t="s">
        <v>226</v>
      </c>
      <c r="L188" s="38" t="s">
        <v>313</v>
      </c>
    </row>
    <row r="189" spans="1:12" ht="15" hidden="1" customHeight="1">
      <c r="A189" s="31">
        <v>20</v>
      </c>
      <c r="B189" s="34" t="s">
        <v>110</v>
      </c>
      <c r="C189" s="34" t="s">
        <v>814</v>
      </c>
      <c r="D189" s="34" t="s">
        <v>815</v>
      </c>
      <c r="E189" s="34" t="s">
        <v>816</v>
      </c>
      <c r="F189" s="31" t="s">
        <v>76</v>
      </c>
      <c r="G189" s="32">
        <v>10</v>
      </c>
      <c r="H189" s="32" t="s">
        <v>830</v>
      </c>
      <c r="I189" s="32" t="s">
        <v>837</v>
      </c>
      <c r="J189" s="32" t="s">
        <v>839</v>
      </c>
      <c r="K189" s="31" t="s">
        <v>226</v>
      </c>
      <c r="L189" s="36" t="s">
        <v>327</v>
      </c>
    </row>
    <row r="190" spans="1:12" ht="15" hidden="1" customHeight="1">
      <c r="A190" s="31">
        <v>33</v>
      </c>
      <c r="B190" s="34" t="s">
        <v>59</v>
      </c>
      <c r="C190" s="34" t="s">
        <v>814</v>
      </c>
      <c r="D190" s="34" t="s">
        <v>819</v>
      </c>
      <c r="E190" s="34" t="s">
        <v>820</v>
      </c>
      <c r="F190" s="31" t="s">
        <v>27</v>
      </c>
      <c r="G190" s="32">
        <v>6</v>
      </c>
      <c r="H190" s="32" t="s">
        <v>826</v>
      </c>
      <c r="I190" s="32"/>
      <c r="J190" s="32" t="s">
        <v>839</v>
      </c>
      <c r="K190" s="31" t="s">
        <v>222</v>
      </c>
      <c r="L190" s="35" t="s">
        <v>391</v>
      </c>
    </row>
    <row r="191" spans="1:12" ht="15" hidden="1" customHeight="1">
      <c r="A191" s="31">
        <v>28</v>
      </c>
      <c r="B191" s="34" t="s">
        <v>135</v>
      </c>
      <c r="C191" s="34" t="s">
        <v>818</v>
      </c>
      <c r="D191" s="34" t="s">
        <v>815</v>
      </c>
      <c r="E191" s="34" t="s">
        <v>817</v>
      </c>
      <c r="F191" s="31" t="s">
        <v>27</v>
      </c>
      <c r="G191" s="32">
        <v>8</v>
      </c>
      <c r="H191" s="32" t="s">
        <v>828</v>
      </c>
      <c r="I191" s="32" t="s">
        <v>836</v>
      </c>
      <c r="J191" s="32" t="s">
        <v>840</v>
      </c>
      <c r="K191" s="31" t="s">
        <v>224</v>
      </c>
      <c r="L191" s="35" t="s">
        <v>369</v>
      </c>
    </row>
    <row r="192" spans="1:12" ht="15" hidden="1" customHeight="1">
      <c r="A192" s="31">
        <v>48</v>
      </c>
      <c r="B192" s="34" t="s">
        <v>208</v>
      </c>
      <c r="C192" s="34" t="s">
        <v>814</v>
      </c>
      <c r="D192" s="34" t="s">
        <v>815</v>
      </c>
      <c r="E192" s="34" t="s">
        <v>817</v>
      </c>
      <c r="F192" s="31" t="s">
        <v>27</v>
      </c>
      <c r="G192" s="32">
        <v>7</v>
      </c>
      <c r="H192" s="32" t="s">
        <v>827</v>
      </c>
      <c r="I192" s="32" t="s">
        <v>836</v>
      </c>
      <c r="J192" s="32" t="s">
        <v>839</v>
      </c>
      <c r="K192" s="31" t="s">
        <v>223</v>
      </c>
      <c r="L192" s="36" t="s">
        <v>452</v>
      </c>
    </row>
    <row r="193" spans="1:12" ht="15" hidden="1" customHeight="1">
      <c r="A193" s="31">
        <v>29</v>
      </c>
      <c r="B193" s="34" t="s">
        <v>139</v>
      </c>
      <c r="C193" s="34" t="s">
        <v>814</v>
      </c>
      <c r="D193" s="34" t="s">
        <v>815</v>
      </c>
      <c r="E193" s="34" t="s">
        <v>817</v>
      </c>
      <c r="F193" s="31" t="s">
        <v>27</v>
      </c>
      <c r="G193" s="32">
        <v>5</v>
      </c>
      <c r="H193" s="32" t="s">
        <v>825</v>
      </c>
      <c r="I193" s="32" t="s">
        <v>835</v>
      </c>
      <c r="J193" s="32" t="s">
        <v>839</v>
      </c>
      <c r="K193" s="31" t="s">
        <v>221</v>
      </c>
      <c r="L193" s="36" t="s">
        <v>373</v>
      </c>
    </row>
    <row r="194" spans="1:12" ht="15" hidden="1" customHeight="1">
      <c r="A194" s="31">
        <v>10</v>
      </c>
      <c r="B194" s="34" t="s">
        <v>65</v>
      </c>
      <c r="C194" s="34" t="s">
        <v>818</v>
      </c>
      <c r="D194" s="34" t="s">
        <v>815</v>
      </c>
      <c r="E194" s="34" t="s">
        <v>816</v>
      </c>
      <c r="F194" s="31" t="s">
        <v>27</v>
      </c>
      <c r="G194" s="32">
        <v>5</v>
      </c>
      <c r="H194" s="32" t="s">
        <v>825</v>
      </c>
      <c r="I194" s="32" t="s">
        <v>835</v>
      </c>
      <c r="J194" s="32" t="s">
        <v>839</v>
      </c>
      <c r="K194" s="31" t="s">
        <v>221</v>
      </c>
      <c r="L194" s="36" t="s">
        <v>279</v>
      </c>
    </row>
    <row r="195" spans="1:12" ht="15" hidden="1" customHeight="1">
      <c r="A195" s="31">
        <v>21</v>
      </c>
      <c r="B195" s="34" t="s">
        <v>114</v>
      </c>
      <c r="C195" s="34" t="s">
        <v>818</v>
      </c>
      <c r="D195" s="34" t="s">
        <v>819</v>
      </c>
      <c r="E195" s="34" t="s">
        <v>820</v>
      </c>
      <c r="F195" s="31" t="s">
        <v>76</v>
      </c>
      <c r="G195" s="32">
        <v>6</v>
      </c>
      <c r="H195" s="32" t="s">
        <v>826</v>
      </c>
      <c r="I195" s="32"/>
      <c r="J195" s="32" t="s">
        <v>839</v>
      </c>
      <c r="K195" s="31" t="s">
        <v>222</v>
      </c>
      <c r="L195" s="36" t="s">
        <v>331</v>
      </c>
    </row>
    <row r="196" spans="1:12" ht="15" hidden="1" customHeight="1">
      <c r="A196" s="31">
        <v>16</v>
      </c>
      <c r="B196" s="34" t="s">
        <v>92</v>
      </c>
      <c r="C196" s="34" t="s">
        <v>818</v>
      </c>
      <c r="D196" s="34" t="s">
        <v>819</v>
      </c>
      <c r="E196" s="34" t="s">
        <v>820</v>
      </c>
      <c r="F196" s="31" t="s">
        <v>27</v>
      </c>
      <c r="G196" s="32">
        <v>10</v>
      </c>
      <c r="H196" s="32" t="s">
        <v>830</v>
      </c>
      <c r="I196" s="32" t="s">
        <v>837</v>
      </c>
      <c r="J196" s="32" t="s">
        <v>839</v>
      </c>
      <c r="K196" s="31" t="s">
        <v>226</v>
      </c>
      <c r="L196" s="35" t="s">
        <v>307</v>
      </c>
    </row>
    <row r="197" spans="1:12" ht="15" hidden="1" customHeight="1">
      <c r="A197" s="31">
        <v>27</v>
      </c>
      <c r="B197" s="34" t="s">
        <v>132</v>
      </c>
      <c r="C197" s="34" t="s">
        <v>814</v>
      </c>
      <c r="D197" s="34" t="s">
        <v>819</v>
      </c>
      <c r="E197" s="34" t="s">
        <v>820</v>
      </c>
      <c r="F197" s="31" t="s">
        <v>27</v>
      </c>
      <c r="G197" s="32">
        <v>10</v>
      </c>
      <c r="H197" s="32" t="s">
        <v>830</v>
      </c>
      <c r="I197" s="32" t="s">
        <v>837</v>
      </c>
      <c r="J197" s="32" t="s">
        <v>839</v>
      </c>
      <c r="K197" s="31" t="s">
        <v>226</v>
      </c>
      <c r="L197" s="35" t="s">
        <v>307</v>
      </c>
    </row>
    <row r="198" spans="1:12" ht="15" hidden="1" customHeight="1">
      <c r="A198" s="31">
        <v>44</v>
      </c>
      <c r="B198" s="34" t="s">
        <v>192</v>
      </c>
      <c r="C198" s="34" t="s">
        <v>818</v>
      </c>
      <c r="D198" s="34" t="s">
        <v>815</v>
      </c>
      <c r="E198" s="34" t="s">
        <v>816</v>
      </c>
      <c r="F198" s="31" t="s">
        <v>27</v>
      </c>
      <c r="G198" s="32">
        <v>10</v>
      </c>
      <c r="H198" s="32" t="s">
        <v>830</v>
      </c>
      <c r="I198" s="32" t="s">
        <v>837</v>
      </c>
      <c r="J198" s="32" t="s">
        <v>839</v>
      </c>
      <c r="K198" s="31" t="s">
        <v>226</v>
      </c>
      <c r="L198" s="35" t="s">
        <v>307</v>
      </c>
    </row>
    <row r="199" spans="1:12" ht="15" hidden="1" customHeight="1">
      <c r="A199" s="31">
        <v>11</v>
      </c>
      <c r="B199" s="34" t="s">
        <v>67</v>
      </c>
      <c r="C199" s="34" t="s">
        <v>818</v>
      </c>
      <c r="D199" s="34" t="s">
        <v>819</v>
      </c>
      <c r="E199" s="34" t="s">
        <v>820</v>
      </c>
      <c r="F199" s="31" t="s">
        <v>27</v>
      </c>
      <c r="G199" s="32">
        <v>7</v>
      </c>
      <c r="H199" s="32" t="s">
        <v>827</v>
      </c>
      <c r="I199" s="32" t="s">
        <v>836</v>
      </c>
      <c r="J199" s="32" t="s">
        <v>839</v>
      </c>
      <c r="K199" s="31" t="s">
        <v>223</v>
      </c>
      <c r="L199" s="38" t="s">
        <v>288</v>
      </c>
    </row>
    <row r="200" spans="1:12" ht="15" hidden="1" customHeight="1">
      <c r="A200" s="31">
        <v>27</v>
      </c>
      <c r="B200" s="34" t="s">
        <v>132</v>
      </c>
      <c r="C200" s="34" t="s">
        <v>814</v>
      </c>
      <c r="D200" s="34" t="s">
        <v>819</v>
      </c>
      <c r="E200" s="34" t="s">
        <v>820</v>
      </c>
      <c r="F200" s="31" t="s">
        <v>27</v>
      </c>
      <c r="G200" s="32">
        <v>7</v>
      </c>
      <c r="H200" s="32" t="s">
        <v>827</v>
      </c>
      <c r="I200" s="32" t="s">
        <v>836</v>
      </c>
      <c r="J200" s="32" t="s">
        <v>839</v>
      </c>
      <c r="K200" s="31" t="s">
        <v>223</v>
      </c>
      <c r="L200" s="37" t="s">
        <v>364</v>
      </c>
    </row>
    <row r="201" spans="1:12" ht="15" hidden="1" customHeight="1">
      <c r="A201" s="31">
        <v>12</v>
      </c>
      <c r="B201" s="34" t="s">
        <v>71</v>
      </c>
      <c r="C201" s="34" t="s">
        <v>818</v>
      </c>
      <c r="D201" s="34" t="s">
        <v>819</v>
      </c>
      <c r="E201" s="34" t="s">
        <v>820</v>
      </c>
      <c r="F201" s="31" t="s">
        <v>76</v>
      </c>
      <c r="G201" s="32">
        <v>7</v>
      </c>
      <c r="H201" s="32" t="s">
        <v>827</v>
      </c>
      <c r="I201" s="32" t="s">
        <v>836</v>
      </c>
      <c r="J201" s="32" t="s">
        <v>839</v>
      </c>
      <c r="K201" s="31" t="s">
        <v>223</v>
      </c>
      <c r="L201" s="37" t="s">
        <v>293</v>
      </c>
    </row>
    <row r="202" spans="1:12" ht="15" hidden="1" customHeight="1">
      <c r="A202" s="31">
        <v>48</v>
      </c>
      <c r="B202" s="34" t="s">
        <v>208</v>
      </c>
      <c r="C202" s="34" t="s">
        <v>814</v>
      </c>
      <c r="D202" s="34" t="s">
        <v>815</v>
      </c>
      <c r="E202" s="34" t="s">
        <v>817</v>
      </c>
      <c r="F202" s="31" t="s">
        <v>27</v>
      </c>
      <c r="G202" s="32">
        <v>8</v>
      </c>
      <c r="H202" s="32" t="s">
        <v>828</v>
      </c>
      <c r="I202" s="32" t="s">
        <v>836</v>
      </c>
      <c r="J202" s="32" t="s">
        <v>840</v>
      </c>
      <c r="K202" s="31" t="s">
        <v>224</v>
      </c>
      <c r="L202" s="38" t="s">
        <v>453</v>
      </c>
    </row>
    <row r="203" spans="1:12" ht="15" hidden="1" customHeight="1">
      <c r="A203" s="31">
        <v>7</v>
      </c>
      <c r="B203" s="34" t="s">
        <v>48</v>
      </c>
      <c r="C203" s="34" t="s">
        <v>818</v>
      </c>
      <c r="D203" s="34" t="s">
        <v>819</v>
      </c>
      <c r="E203" s="34" t="s">
        <v>820</v>
      </c>
      <c r="F203" s="31" t="s">
        <v>44</v>
      </c>
      <c r="G203" s="32">
        <v>5</v>
      </c>
      <c r="H203" s="32" t="s">
        <v>825</v>
      </c>
      <c r="I203" s="32" t="s">
        <v>835</v>
      </c>
      <c r="J203" s="32" t="s">
        <v>839</v>
      </c>
      <c r="K203" s="31" t="s">
        <v>221</v>
      </c>
      <c r="L203" s="36" t="s">
        <v>271</v>
      </c>
    </row>
    <row r="204" spans="1:12" ht="15" hidden="1" customHeight="1">
      <c r="A204" s="31">
        <v>29</v>
      </c>
      <c r="B204" s="34" t="s">
        <v>139</v>
      </c>
      <c r="C204" s="34" t="s">
        <v>814</v>
      </c>
      <c r="D204" s="34" t="s">
        <v>815</v>
      </c>
      <c r="E204" s="34" t="s">
        <v>817</v>
      </c>
      <c r="F204" s="31" t="s">
        <v>27</v>
      </c>
      <c r="G204" s="32">
        <v>3</v>
      </c>
      <c r="H204" s="32" t="s">
        <v>671</v>
      </c>
      <c r="I204" s="32" t="s">
        <v>835</v>
      </c>
      <c r="J204" s="32" t="s">
        <v>840</v>
      </c>
      <c r="K204" s="31" t="s">
        <v>219</v>
      </c>
      <c r="L204" s="38" t="s">
        <v>372</v>
      </c>
    </row>
    <row r="205" spans="1:12" ht="15" customHeight="1">
      <c r="A205" s="31">
        <v>47</v>
      </c>
      <c r="B205" s="34" t="s">
        <v>204</v>
      </c>
      <c r="C205" s="34" t="s">
        <v>818</v>
      </c>
      <c r="D205" s="34" t="s">
        <v>815</v>
      </c>
      <c r="E205" s="34" t="s">
        <v>817</v>
      </c>
      <c r="F205" s="31" t="s">
        <v>27</v>
      </c>
      <c r="G205" s="32">
        <v>2</v>
      </c>
      <c r="H205" s="32" t="s">
        <v>822</v>
      </c>
      <c r="I205" s="32" t="s">
        <v>835</v>
      </c>
      <c r="J205" s="32" t="s">
        <v>840</v>
      </c>
      <c r="K205" s="31" t="s">
        <v>218</v>
      </c>
      <c r="L205" s="36" t="s">
        <v>446</v>
      </c>
    </row>
    <row r="206" spans="1:12" ht="15" customHeight="1">
      <c r="A206" s="31">
        <v>16</v>
      </c>
      <c r="B206" s="34" t="s">
        <v>92</v>
      </c>
      <c r="C206" s="34" t="s">
        <v>818</v>
      </c>
      <c r="D206" s="34" t="s">
        <v>819</v>
      </c>
      <c r="E206" s="34" t="s">
        <v>820</v>
      </c>
      <c r="F206" s="31" t="s">
        <v>27</v>
      </c>
      <c r="G206" s="32">
        <v>2</v>
      </c>
      <c r="H206" s="32" t="s">
        <v>822</v>
      </c>
      <c r="I206" s="32" t="s">
        <v>835</v>
      </c>
      <c r="J206" s="32" t="s">
        <v>840</v>
      </c>
      <c r="K206" s="31" t="s">
        <v>218</v>
      </c>
      <c r="L206" s="36" t="s">
        <v>302</v>
      </c>
    </row>
    <row r="207" spans="1:12" ht="15" customHeight="1">
      <c r="A207" s="31">
        <v>39</v>
      </c>
      <c r="B207" s="34" t="s">
        <v>172</v>
      </c>
      <c r="C207" s="34" t="s">
        <v>818</v>
      </c>
      <c r="D207" s="34" t="s">
        <v>819</v>
      </c>
      <c r="E207" s="34" t="s">
        <v>820</v>
      </c>
      <c r="F207" s="31" t="s">
        <v>27</v>
      </c>
      <c r="G207" s="32">
        <v>2</v>
      </c>
      <c r="H207" s="32" t="s">
        <v>822</v>
      </c>
      <c r="I207" s="32" t="s">
        <v>835</v>
      </c>
      <c r="J207" s="32" t="s">
        <v>840</v>
      </c>
      <c r="K207" s="31" t="s">
        <v>218</v>
      </c>
      <c r="L207" s="36" t="s">
        <v>302</v>
      </c>
    </row>
    <row r="208" spans="1:12" ht="15" customHeight="1">
      <c r="A208" s="31">
        <v>46</v>
      </c>
      <c r="B208" s="34" t="s">
        <v>201</v>
      </c>
      <c r="C208" s="34" t="s">
        <v>818</v>
      </c>
      <c r="D208" s="34" t="s">
        <v>815</v>
      </c>
      <c r="E208" s="34" t="s">
        <v>817</v>
      </c>
      <c r="F208" s="31" t="s">
        <v>27</v>
      </c>
      <c r="G208" s="32">
        <v>2</v>
      </c>
      <c r="H208" s="32" t="s">
        <v>822</v>
      </c>
      <c r="I208" s="32" t="s">
        <v>835</v>
      </c>
      <c r="J208" s="32" t="s">
        <v>840</v>
      </c>
      <c r="K208" s="31" t="s">
        <v>218</v>
      </c>
      <c r="L208" s="36" t="s">
        <v>441</v>
      </c>
    </row>
    <row r="209" spans="1:12" ht="15" hidden="1" customHeight="1">
      <c r="A209" s="31">
        <v>5</v>
      </c>
      <c r="B209" s="34" t="s">
        <v>40</v>
      </c>
      <c r="C209" s="34" t="s">
        <v>814</v>
      </c>
      <c r="D209" s="34" t="s">
        <v>815</v>
      </c>
      <c r="E209" s="34" t="s">
        <v>816</v>
      </c>
      <c r="F209" s="31" t="s">
        <v>44</v>
      </c>
      <c r="G209" s="32">
        <v>3</v>
      </c>
      <c r="H209" s="32" t="s">
        <v>671</v>
      </c>
      <c r="I209" s="32" t="s">
        <v>835</v>
      </c>
      <c r="J209" s="32" t="s">
        <v>840</v>
      </c>
      <c r="K209" s="31" t="s">
        <v>219</v>
      </c>
      <c r="L209" s="35" t="s">
        <v>256</v>
      </c>
    </row>
    <row r="210" spans="1:12" ht="15" hidden="1" customHeight="1">
      <c r="A210" s="31">
        <v>13</v>
      </c>
      <c r="B210" s="34" t="s">
        <v>77</v>
      </c>
      <c r="C210" s="34" t="s">
        <v>814</v>
      </c>
      <c r="D210" s="34" t="s">
        <v>815</v>
      </c>
      <c r="E210" s="34" t="s">
        <v>817</v>
      </c>
      <c r="F210" s="31" t="s">
        <v>27</v>
      </c>
      <c r="G210" s="32">
        <v>3</v>
      </c>
      <c r="H210" s="32" t="s">
        <v>671</v>
      </c>
      <c r="I210" s="32" t="s">
        <v>835</v>
      </c>
      <c r="J210" s="32" t="s">
        <v>840</v>
      </c>
      <c r="K210" s="31" t="s">
        <v>219</v>
      </c>
      <c r="L210" s="35" t="s">
        <v>256</v>
      </c>
    </row>
    <row r="211" spans="1:12" ht="15" hidden="1" customHeight="1">
      <c r="A211" s="31">
        <v>14</v>
      </c>
      <c r="B211" s="34" t="s">
        <v>82</v>
      </c>
      <c r="C211" s="34" t="s">
        <v>814</v>
      </c>
      <c r="D211" s="34" t="s">
        <v>815</v>
      </c>
      <c r="E211" s="34" t="s">
        <v>817</v>
      </c>
      <c r="F211" s="31" t="s">
        <v>27</v>
      </c>
      <c r="G211" s="32">
        <v>8</v>
      </c>
      <c r="H211" s="32" t="s">
        <v>828</v>
      </c>
      <c r="I211" s="32" t="s">
        <v>836</v>
      </c>
      <c r="J211" s="32" t="s">
        <v>840</v>
      </c>
      <c r="K211" s="31" t="s">
        <v>224</v>
      </c>
      <c r="L211" s="37" t="s">
        <v>256</v>
      </c>
    </row>
    <row r="212" spans="1:12" ht="15" hidden="1" customHeight="1">
      <c r="A212" s="31">
        <v>18</v>
      </c>
      <c r="B212" s="34" t="s">
        <v>102</v>
      </c>
      <c r="C212" s="34" t="s">
        <v>818</v>
      </c>
      <c r="D212" s="34" t="s">
        <v>815</v>
      </c>
      <c r="E212" s="34" t="s">
        <v>817</v>
      </c>
      <c r="F212" s="31" t="s">
        <v>27</v>
      </c>
      <c r="G212" s="32">
        <v>3</v>
      </c>
      <c r="H212" s="32" t="s">
        <v>671</v>
      </c>
      <c r="I212" s="32" t="s">
        <v>835</v>
      </c>
      <c r="J212" s="32" t="s">
        <v>840</v>
      </c>
      <c r="K212" s="31" t="s">
        <v>219</v>
      </c>
      <c r="L212" s="35" t="s">
        <v>256</v>
      </c>
    </row>
    <row r="213" spans="1:12" ht="15" customHeight="1">
      <c r="A213" s="31">
        <v>20</v>
      </c>
      <c r="B213" s="34" t="s">
        <v>110</v>
      </c>
      <c r="C213" s="34" t="s">
        <v>814</v>
      </c>
      <c r="D213" s="34" t="s">
        <v>815</v>
      </c>
      <c r="E213" s="34" t="s">
        <v>816</v>
      </c>
      <c r="F213" s="31" t="s">
        <v>76</v>
      </c>
      <c r="G213" s="32">
        <v>2</v>
      </c>
      <c r="H213" s="32" t="s">
        <v>822</v>
      </c>
      <c r="I213" s="32" t="s">
        <v>835</v>
      </c>
      <c r="J213" s="32" t="s">
        <v>840</v>
      </c>
      <c r="K213" s="31" t="s">
        <v>218</v>
      </c>
      <c r="L213" s="37" t="s">
        <v>256</v>
      </c>
    </row>
    <row r="214" spans="1:12" ht="15" hidden="1" customHeight="1">
      <c r="A214" s="31">
        <v>20</v>
      </c>
      <c r="B214" s="34" t="s">
        <v>110</v>
      </c>
      <c r="C214" s="34" t="s">
        <v>814</v>
      </c>
      <c r="D214" s="34" t="s">
        <v>815</v>
      </c>
      <c r="E214" s="34" t="s">
        <v>816</v>
      </c>
      <c r="F214" s="31" t="s">
        <v>76</v>
      </c>
      <c r="G214" s="32">
        <v>8</v>
      </c>
      <c r="H214" s="32" t="s">
        <v>828</v>
      </c>
      <c r="I214" s="32" t="s">
        <v>836</v>
      </c>
      <c r="J214" s="32" t="s">
        <v>840</v>
      </c>
      <c r="K214" s="31" t="s">
        <v>224</v>
      </c>
      <c r="L214" s="37" t="s">
        <v>256</v>
      </c>
    </row>
    <row r="215" spans="1:12" ht="15" hidden="1" customHeight="1">
      <c r="A215" s="31">
        <v>28</v>
      </c>
      <c r="B215" s="34" t="s">
        <v>135</v>
      </c>
      <c r="C215" s="34" t="s">
        <v>818</v>
      </c>
      <c r="D215" s="34" t="s">
        <v>815</v>
      </c>
      <c r="E215" s="34" t="s">
        <v>817</v>
      </c>
      <c r="F215" s="31" t="s">
        <v>27</v>
      </c>
      <c r="G215" s="32">
        <v>3</v>
      </c>
      <c r="H215" s="32" t="s">
        <v>671</v>
      </c>
      <c r="I215" s="32" t="s">
        <v>835</v>
      </c>
      <c r="J215" s="32" t="s">
        <v>840</v>
      </c>
      <c r="K215" s="31" t="s">
        <v>219</v>
      </c>
      <c r="L215" s="35" t="s">
        <v>256</v>
      </c>
    </row>
    <row r="216" spans="1:12" ht="15" hidden="1" customHeight="1">
      <c r="A216" s="31">
        <v>33</v>
      </c>
      <c r="B216" s="34" t="s">
        <v>59</v>
      </c>
      <c r="C216" s="34" t="s">
        <v>814</v>
      </c>
      <c r="D216" s="34" t="s">
        <v>819</v>
      </c>
      <c r="E216" s="34" t="s">
        <v>820</v>
      </c>
      <c r="F216" s="31" t="s">
        <v>27</v>
      </c>
      <c r="G216" s="32">
        <v>3</v>
      </c>
      <c r="H216" s="32" t="s">
        <v>671</v>
      </c>
      <c r="I216" s="32" t="s">
        <v>835</v>
      </c>
      <c r="J216" s="32" t="s">
        <v>840</v>
      </c>
      <c r="K216" s="31" t="s">
        <v>219</v>
      </c>
      <c r="L216" s="35" t="s">
        <v>256</v>
      </c>
    </row>
    <row r="217" spans="1:12" ht="15" hidden="1" customHeight="1">
      <c r="A217" s="31">
        <v>37</v>
      </c>
      <c r="B217" s="34" t="s">
        <v>123</v>
      </c>
      <c r="C217" s="34" t="s">
        <v>818</v>
      </c>
      <c r="D217" s="34" t="s">
        <v>815</v>
      </c>
      <c r="E217" s="34" t="s">
        <v>817</v>
      </c>
      <c r="F217" s="31" t="s">
        <v>27</v>
      </c>
      <c r="G217" s="32">
        <v>3</v>
      </c>
      <c r="H217" s="32" t="s">
        <v>671</v>
      </c>
      <c r="I217" s="32" t="s">
        <v>835</v>
      </c>
      <c r="J217" s="32" t="s">
        <v>840</v>
      </c>
      <c r="K217" s="31" t="s">
        <v>219</v>
      </c>
      <c r="L217" s="35" t="s">
        <v>256</v>
      </c>
    </row>
    <row r="218" spans="1:12" ht="15" hidden="1" customHeight="1">
      <c r="A218" s="31">
        <v>39</v>
      </c>
      <c r="B218" s="34" t="s">
        <v>172</v>
      </c>
      <c r="C218" s="34" t="s">
        <v>818</v>
      </c>
      <c r="D218" s="34" t="s">
        <v>819</v>
      </c>
      <c r="E218" s="34" t="s">
        <v>820</v>
      </c>
      <c r="F218" s="31" t="s">
        <v>27</v>
      </c>
      <c r="G218" s="32">
        <v>8</v>
      </c>
      <c r="H218" s="32" t="s">
        <v>828</v>
      </c>
      <c r="I218" s="32" t="s">
        <v>836</v>
      </c>
      <c r="J218" s="32" t="s">
        <v>840</v>
      </c>
      <c r="K218" s="31" t="s">
        <v>224</v>
      </c>
      <c r="L218" s="37" t="s">
        <v>256</v>
      </c>
    </row>
    <row r="219" spans="1:12" ht="15" hidden="1" customHeight="1">
      <c r="A219" s="31">
        <v>46</v>
      </c>
      <c r="B219" s="34" t="s">
        <v>201</v>
      </c>
      <c r="C219" s="34" t="s">
        <v>818</v>
      </c>
      <c r="D219" s="34" t="s">
        <v>815</v>
      </c>
      <c r="E219" s="34" t="s">
        <v>817</v>
      </c>
      <c r="F219" s="31" t="s">
        <v>27</v>
      </c>
      <c r="G219" s="32">
        <v>8</v>
      </c>
      <c r="H219" s="32" t="s">
        <v>828</v>
      </c>
      <c r="I219" s="32" t="s">
        <v>836</v>
      </c>
      <c r="J219" s="32" t="s">
        <v>840</v>
      </c>
      <c r="K219" s="31" t="s">
        <v>224</v>
      </c>
      <c r="L219" s="38" t="s">
        <v>444</v>
      </c>
    </row>
    <row r="220" spans="1:12" ht="15" customHeight="1">
      <c r="A220" s="31">
        <v>6</v>
      </c>
      <c r="B220" s="34" t="s">
        <v>45</v>
      </c>
      <c r="C220" s="34" t="s">
        <v>814</v>
      </c>
      <c r="D220" s="34" t="s">
        <v>819</v>
      </c>
      <c r="E220" s="34" t="s">
        <v>820</v>
      </c>
      <c r="F220" s="31" t="s">
        <v>27</v>
      </c>
      <c r="G220" s="32">
        <v>2</v>
      </c>
      <c r="H220" s="32" t="s">
        <v>822</v>
      </c>
      <c r="I220" s="32" t="s">
        <v>835</v>
      </c>
      <c r="J220" s="32" t="s">
        <v>840</v>
      </c>
      <c r="K220" s="31" t="s">
        <v>218</v>
      </c>
      <c r="L220" s="35" t="s">
        <v>230</v>
      </c>
    </row>
    <row r="221" spans="1:12" ht="15" customHeight="1">
      <c r="A221" s="31">
        <v>7</v>
      </c>
      <c r="B221" s="34" t="s">
        <v>48</v>
      </c>
      <c r="C221" s="34" t="s">
        <v>818</v>
      </c>
      <c r="D221" s="34" t="s">
        <v>819</v>
      </c>
      <c r="E221" s="34" t="s">
        <v>820</v>
      </c>
      <c r="F221" s="31" t="s">
        <v>44</v>
      </c>
      <c r="G221" s="32">
        <v>2</v>
      </c>
      <c r="H221" s="32" t="s">
        <v>822</v>
      </c>
      <c r="I221" s="32" t="s">
        <v>835</v>
      </c>
      <c r="J221" s="32" t="s">
        <v>840</v>
      </c>
      <c r="K221" s="31" t="s">
        <v>218</v>
      </c>
      <c r="L221" s="35" t="s">
        <v>230</v>
      </c>
    </row>
    <row r="222" spans="1:12" ht="15" customHeight="1">
      <c r="A222" s="31">
        <v>14</v>
      </c>
      <c r="B222" s="34" t="s">
        <v>82</v>
      </c>
      <c r="C222" s="34" t="s">
        <v>814</v>
      </c>
      <c r="D222" s="34" t="s">
        <v>815</v>
      </c>
      <c r="E222" s="34" t="s">
        <v>817</v>
      </c>
      <c r="F222" s="31" t="s">
        <v>27</v>
      </c>
      <c r="G222" s="32">
        <v>2</v>
      </c>
      <c r="H222" s="32" t="s">
        <v>822</v>
      </c>
      <c r="I222" s="32" t="s">
        <v>835</v>
      </c>
      <c r="J222" s="32" t="s">
        <v>840</v>
      </c>
      <c r="K222" s="31" t="s">
        <v>218</v>
      </c>
      <c r="L222" s="35" t="s">
        <v>230</v>
      </c>
    </row>
    <row r="223" spans="1:12" ht="15" hidden="1" customHeight="1">
      <c r="A223" s="31">
        <v>17</v>
      </c>
      <c r="B223" s="34" t="s">
        <v>97</v>
      </c>
      <c r="C223" s="34" t="s">
        <v>814</v>
      </c>
      <c r="D223" s="34" t="s">
        <v>815</v>
      </c>
      <c r="E223" s="34" t="s">
        <v>816</v>
      </c>
      <c r="F223" s="31" t="s">
        <v>27</v>
      </c>
      <c r="G223" s="32">
        <v>3</v>
      </c>
      <c r="H223" s="32" t="s">
        <v>671</v>
      </c>
      <c r="I223" s="32" t="s">
        <v>835</v>
      </c>
      <c r="J223" s="32" t="s">
        <v>840</v>
      </c>
      <c r="K223" s="31" t="s">
        <v>219</v>
      </c>
      <c r="L223" s="37" t="s">
        <v>230</v>
      </c>
    </row>
    <row r="224" spans="1:12" ht="15" hidden="1" customHeight="1">
      <c r="A224" s="31">
        <v>25</v>
      </c>
      <c r="B224" s="34" t="s">
        <v>126</v>
      </c>
      <c r="C224" s="34" t="s">
        <v>818</v>
      </c>
      <c r="D224" s="34" t="s">
        <v>815</v>
      </c>
      <c r="E224" s="34" t="s">
        <v>817</v>
      </c>
      <c r="F224" s="31" t="s">
        <v>27</v>
      </c>
      <c r="G224" s="32">
        <v>3</v>
      </c>
      <c r="H224" s="32" t="s">
        <v>671</v>
      </c>
      <c r="I224" s="32" t="s">
        <v>835</v>
      </c>
      <c r="J224" s="32" t="s">
        <v>840</v>
      </c>
      <c r="K224" s="31" t="s">
        <v>219</v>
      </c>
      <c r="L224" s="37" t="s">
        <v>230</v>
      </c>
    </row>
    <row r="225" spans="1:12" ht="15" customHeight="1">
      <c r="A225" s="31">
        <v>29</v>
      </c>
      <c r="B225" s="34" t="s">
        <v>139</v>
      </c>
      <c r="C225" s="34" t="s">
        <v>814</v>
      </c>
      <c r="D225" s="34" t="s">
        <v>815</v>
      </c>
      <c r="E225" s="34" t="s">
        <v>817</v>
      </c>
      <c r="F225" s="31" t="s">
        <v>27</v>
      </c>
      <c r="G225" s="32">
        <v>2</v>
      </c>
      <c r="H225" s="32" t="s">
        <v>822</v>
      </c>
      <c r="I225" s="32" t="s">
        <v>835</v>
      </c>
      <c r="J225" s="32" t="s">
        <v>840</v>
      </c>
      <c r="K225" s="31" t="s">
        <v>218</v>
      </c>
      <c r="L225" s="35" t="s">
        <v>230</v>
      </c>
    </row>
    <row r="226" spans="1:12" ht="15" customHeight="1">
      <c r="A226" s="31">
        <v>33</v>
      </c>
      <c r="B226" s="34" t="s">
        <v>59</v>
      </c>
      <c r="C226" s="34" t="s">
        <v>814</v>
      </c>
      <c r="D226" s="34" t="s">
        <v>819</v>
      </c>
      <c r="E226" s="34" t="s">
        <v>820</v>
      </c>
      <c r="F226" s="31" t="s">
        <v>27</v>
      </c>
      <c r="G226" s="32">
        <v>2</v>
      </c>
      <c r="H226" s="32" t="s">
        <v>822</v>
      </c>
      <c r="I226" s="32" t="s">
        <v>835</v>
      </c>
      <c r="J226" s="32" t="s">
        <v>840</v>
      </c>
      <c r="K226" s="31" t="s">
        <v>218</v>
      </c>
      <c r="L226" s="35" t="s">
        <v>230</v>
      </c>
    </row>
    <row r="227" spans="1:12" ht="15" customHeight="1">
      <c r="A227" s="31">
        <v>41</v>
      </c>
      <c r="B227" s="34" t="s">
        <v>179</v>
      </c>
      <c r="C227" s="34" t="s">
        <v>818</v>
      </c>
      <c r="D227" s="34" t="s">
        <v>815</v>
      </c>
      <c r="E227" s="34" t="s">
        <v>816</v>
      </c>
      <c r="F227" s="31" t="s">
        <v>122</v>
      </c>
      <c r="G227" s="32">
        <v>2</v>
      </c>
      <c r="H227" s="32" t="s">
        <v>822</v>
      </c>
      <c r="I227" s="32" t="s">
        <v>835</v>
      </c>
      <c r="J227" s="32" t="s">
        <v>840</v>
      </c>
      <c r="K227" s="31" t="s">
        <v>218</v>
      </c>
      <c r="L227" s="35" t="s">
        <v>230</v>
      </c>
    </row>
    <row r="228" spans="1:12" ht="15" hidden="1" customHeight="1">
      <c r="A228" s="31">
        <v>41</v>
      </c>
      <c r="B228" s="34" t="s">
        <v>179</v>
      </c>
      <c r="C228" s="34" t="s">
        <v>818</v>
      </c>
      <c r="D228" s="34" t="s">
        <v>815</v>
      </c>
      <c r="E228" s="34" t="s">
        <v>816</v>
      </c>
      <c r="F228" s="31" t="s">
        <v>122</v>
      </c>
      <c r="G228" s="32">
        <v>8</v>
      </c>
      <c r="H228" s="32" t="s">
        <v>828</v>
      </c>
      <c r="I228" s="32" t="s">
        <v>836</v>
      </c>
      <c r="J228" s="32" t="s">
        <v>840</v>
      </c>
      <c r="K228" s="31" t="s">
        <v>224</v>
      </c>
      <c r="L228" s="37" t="s">
        <v>230</v>
      </c>
    </row>
    <row r="229" spans="1:12" ht="15" hidden="1" customHeight="1">
      <c r="A229" s="31">
        <v>42</v>
      </c>
      <c r="B229" s="34" t="s">
        <v>185</v>
      </c>
      <c r="C229" s="34" t="s">
        <v>818</v>
      </c>
      <c r="D229" s="34" t="s">
        <v>815</v>
      </c>
      <c r="E229" s="34" t="s">
        <v>816</v>
      </c>
      <c r="F229" s="31" t="s">
        <v>27</v>
      </c>
      <c r="G229" s="32">
        <v>3</v>
      </c>
      <c r="H229" s="32" t="s">
        <v>671</v>
      </c>
      <c r="I229" s="32" t="s">
        <v>835</v>
      </c>
      <c r="J229" s="32" t="s">
        <v>840</v>
      </c>
      <c r="K229" s="31" t="s">
        <v>219</v>
      </c>
      <c r="L229" s="37" t="s">
        <v>230</v>
      </c>
    </row>
    <row r="230" spans="1:12" ht="15" customHeight="1">
      <c r="A230" s="31">
        <v>44</v>
      </c>
      <c r="B230" s="34" t="s">
        <v>192</v>
      </c>
      <c r="C230" s="34" t="s">
        <v>818</v>
      </c>
      <c r="D230" s="34" t="s">
        <v>815</v>
      </c>
      <c r="E230" s="34" t="s">
        <v>816</v>
      </c>
      <c r="F230" s="31" t="s">
        <v>27</v>
      </c>
      <c r="G230" s="32">
        <v>2</v>
      </c>
      <c r="H230" s="32" t="s">
        <v>822</v>
      </c>
      <c r="I230" s="32" t="s">
        <v>835</v>
      </c>
      <c r="J230" s="32" t="s">
        <v>840</v>
      </c>
      <c r="K230" s="31" t="s">
        <v>218</v>
      </c>
      <c r="L230" s="35" t="s">
        <v>230</v>
      </c>
    </row>
    <row r="231" spans="1:12" ht="15" hidden="1" customHeight="1">
      <c r="A231" s="31">
        <v>44</v>
      </c>
      <c r="B231" s="34" t="s">
        <v>192</v>
      </c>
      <c r="C231" s="34" t="s">
        <v>818</v>
      </c>
      <c r="D231" s="34" t="s">
        <v>815</v>
      </c>
      <c r="E231" s="34" t="s">
        <v>816</v>
      </c>
      <c r="F231" s="31" t="s">
        <v>27</v>
      </c>
      <c r="G231" s="32">
        <v>8</v>
      </c>
      <c r="H231" s="32" t="s">
        <v>828</v>
      </c>
      <c r="I231" s="32" t="s">
        <v>836</v>
      </c>
      <c r="J231" s="32" t="s">
        <v>840</v>
      </c>
      <c r="K231" s="31" t="s">
        <v>224</v>
      </c>
      <c r="L231" s="37" t="s">
        <v>230</v>
      </c>
    </row>
    <row r="232" spans="1:12" ht="15" hidden="1" customHeight="1">
      <c r="A232" s="31">
        <v>12</v>
      </c>
      <c r="B232" s="34" t="s">
        <v>71</v>
      </c>
      <c r="C232" s="34" t="s">
        <v>818</v>
      </c>
      <c r="D232" s="34" t="s">
        <v>819</v>
      </c>
      <c r="E232" s="34" t="s">
        <v>820</v>
      </c>
      <c r="F232" s="31" t="s">
        <v>76</v>
      </c>
      <c r="G232" s="32">
        <v>3</v>
      </c>
      <c r="H232" s="32" t="s">
        <v>671</v>
      </c>
      <c r="I232" s="32" t="s">
        <v>835</v>
      </c>
      <c r="J232" s="32" t="s">
        <v>840</v>
      </c>
      <c r="K232" s="31" t="s">
        <v>219</v>
      </c>
      <c r="L232" s="37" t="s">
        <v>291</v>
      </c>
    </row>
    <row r="233" spans="1:12" ht="15" hidden="1" customHeight="1">
      <c r="A233" s="31">
        <v>16</v>
      </c>
      <c r="B233" s="34" t="s">
        <v>92</v>
      </c>
      <c r="C233" s="34" t="s">
        <v>818</v>
      </c>
      <c r="D233" s="34" t="s">
        <v>819</v>
      </c>
      <c r="E233" s="34" t="s">
        <v>820</v>
      </c>
      <c r="F233" s="31" t="s">
        <v>27</v>
      </c>
      <c r="G233" s="32">
        <v>7</v>
      </c>
      <c r="H233" s="32" t="s">
        <v>827</v>
      </c>
      <c r="I233" s="32" t="s">
        <v>836</v>
      </c>
      <c r="J233" s="32" t="s">
        <v>839</v>
      </c>
      <c r="K233" s="31" t="s">
        <v>223</v>
      </c>
      <c r="L233" s="37" t="s">
        <v>291</v>
      </c>
    </row>
    <row r="234" spans="1:12" ht="15" customHeight="1">
      <c r="A234" s="31">
        <v>40</v>
      </c>
      <c r="B234" s="34" t="s">
        <v>175</v>
      </c>
      <c r="C234" s="34" t="s">
        <v>814</v>
      </c>
      <c r="D234" s="34" t="s">
        <v>815</v>
      </c>
      <c r="E234" s="34" t="s">
        <v>817</v>
      </c>
      <c r="F234" s="31" t="s">
        <v>27</v>
      </c>
      <c r="G234" s="32">
        <v>2</v>
      </c>
      <c r="H234" s="32" t="s">
        <v>822</v>
      </c>
      <c r="I234" s="32" t="s">
        <v>835</v>
      </c>
      <c r="J234" s="32" t="s">
        <v>840</v>
      </c>
      <c r="K234" s="31" t="s">
        <v>218</v>
      </c>
      <c r="L234" s="38" t="s">
        <v>418</v>
      </c>
    </row>
    <row r="235" spans="1:12" ht="15" hidden="1" customHeight="1">
      <c r="A235" s="31">
        <v>3</v>
      </c>
      <c r="B235" s="34" t="s">
        <v>28</v>
      </c>
      <c r="C235" s="34" t="s">
        <v>814</v>
      </c>
      <c r="D235" s="34" t="s">
        <v>815</v>
      </c>
      <c r="E235" s="34" t="s">
        <v>816</v>
      </c>
      <c r="F235" s="31" t="s">
        <v>27</v>
      </c>
      <c r="G235" s="32">
        <v>8</v>
      </c>
      <c r="H235" s="32" t="s">
        <v>828</v>
      </c>
      <c r="I235" s="32" t="s">
        <v>836</v>
      </c>
      <c r="J235" s="32" t="s">
        <v>840</v>
      </c>
      <c r="K235" s="31" t="s">
        <v>224</v>
      </c>
      <c r="L235" s="37" t="s">
        <v>242</v>
      </c>
    </row>
    <row r="236" spans="1:12" ht="15" customHeight="1">
      <c r="A236" s="31">
        <v>13</v>
      </c>
      <c r="B236" s="34" t="s">
        <v>77</v>
      </c>
      <c r="C236" s="34" t="s">
        <v>814</v>
      </c>
      <c r="D236" s="34" t="s">
        <v>815</v>
      </c>
      <c r="E236" s="34" t="s">
        <v>817</v>
      </c>
      <c r="F236" s="31" t="s">
        <v>27</v>
      </c>
      <c r="G236" s="32">
        <v>2</v>
      </c>
      <c r="H236" s="32" t="s">
        <v>822</v>
      </c>
      <c r="I236" s="32" t="s">
        <v>835</v>
      </c>
      <c r="J236" s="32" t="s">
        <v>840</v>
      </c>
      <c r="K236" s="31" t="s">
        <v>218</v>
      </c>
      <c r="L236" s="35" t="s">
        <v>242</v>
      </c>
    </row>
    <row r="237" spans="1:12" ht="15" hidden="1" customHeight="1">
      <c r="A237" s="31">
        <v>13</v>
      </c>
      <c r="B237" s="34" t="s">
        <v>77</v>
      </c>
      <c r="C237" s="34" t="s">
        <v>814</v>
      </c>
      <c r="D237" s="34" t="s">
        <v>815</v>
      </c>
      <c r="E237" s="34" t="s">
        <v>817</v>
      </c>
      <c r="F237" s="31" t="s">
        <v>27</v>
      </c>
      <c r="G237" s="32">
        <v>8</v>
      </c>
      <c r="H237" s="32" t="s">
        <v>828</v>
      </c>
      <c r="I237" s="32" t="s">
        <v>836</v>
      </c>
      <c r="J237" s="32" t="s">
        <v>840</v>
      </c>
      <c r="K237" s="31" t="s">
        <v>224</v>
      </c>
      <c r="L237" s="37" t="s">
        <v>242</v>
      </c>
    </row>
    <row r="238" spans="1:12" ht="15" hidden="1" customHeight="1">
      <c r="A238" s="31">
        <v>14</v>
      </c>
      <c r="B238" s="34" t="s">
        <v>82</v>
      </c>
      <c r="C238" s="34" t="s">
        <v>814</v>
      </c>
      <c r="D238" s="34" t="s">
        <v>815</v>
      </c>
      <c r="E238" s="34" t="s">
        <v>817</v>
      </c>
      <c r="F238" s="31" t="s">
        <v>27</v>
      </c>
      <c r="G238" s="32">
        <v>3</v>
      </c>
      <c r="H238" s="32" t="s">
        <v>671</v>
      </c>
      <c r="I238" s="32" t="s">
        <v>835</v>
      </c>
      <c r="J238" s="32" t="s">
        <v>840</v>
      </c>
      <c r="K238" s="31" t="s">
        <v>219</v>
      </c>
      <c r="L238" s="37" t="s">
        <v>242</v>
      </c>
    </row>
    <row r="239" spans="1:12" ht="15" hidden="1" customHeight="1">
      <c r="A239" s="31">
        <v>15</v>
      </c>
      <c r="B239" s="34" t="s">
        <v>86</v>
      </c>
      <c r="C239" s="34" t="s">
        <v>814</v>
      </c>
      <c r="D239" s="34" t="s">
        <v>815</v>
      </c>
      <c r="E239" s="34" t="s">
        <v>817</v>
      </c>
      <c r="F239" s="31" t="s">
        <v>27</v>
      </c>
      <c r="G239" s="32">
        <v>8</v>
      </c>
      <c r="H239" s="32" t="s">
        <v>828</v>
      </c>
      <c r="I239" s="32" t="s">
        <v>836</v>
      </c>
      <c r="J239" s="32" t="s">
        <v>840</v>
      </c>
      <c r="K239" s="31" t="s">
        <v>224</v>
      </c>
      <c r="L239" s="37" t="s">
        <v>242</v>
      </c>
    </row>
    <row r="240" spans="1:12" ht="15" customHeight="1">
      <c r="A240" s="31">
        <v>18</v>
      </c>
      <c r="B240" s="34" t="s">
        <v>102</v>
      </c>
      <c r="C240" s="34" t="s">
        <v>818</v>
      </c>
      <c r="D240" s="34" t="s">
        <v>815</v>
      </c>
      <c r="E240" s="34" t="s">
        <v>817</v>
      </c>
      <c r="F240" s="31" t="s">
        <v>27</v>
      </c>
      <c r="G240" s="32">
        <v>2</v>
      </c>
      <c r="H240" s="32" t="s">
        <v>822</v>
      </c>
      <c r="I240" s="32" t="s">
        <v>835</v>
      </c>
      <c r="J240" s="32" t="s">
        <v>840</v>
      </c>
      <c r="K240" s="31" t="s">
        <v>218</v>
      </c>
      <c r="L240" s="35" t="s">
        <v>242</v>
      </c>
    </row>
    <row r="241" spans="1:12" ht="15" customHeight="1">
      <c r="A241" s="31">
        <v>21</v>
      </c>
      <c r="B241" s="34" t="s">
        <v>114</v>
      </c>
      <c r="C241" s="34" t="s">
        <v>818</v>
      </c>
      <c r="D241" s="34" t="s">
        <v>819</v>
      </c>
      <c r="E241" s="34" t="s">
        <v>820</v>
      </c>
      <c r="F241" s="31" t="s">
        <v>76</v>
      </c>
      <c r="G241" s="32">
        <v>2</v>
      </c>
      <c r="H241" s="32" t="s">
        <v>822</v>
      </c>
      <c r="I241" s="32" t="s">
        <v>835</v>
      </c>
      <c r="J241" s="32" t="s">
        <v>840</v>
      </c>
      <c r="K241" s="31" t="s">
        <v>218</v>
      </c>
      <c r="L241" s="35" t="s">
        <v>242</v>
      </c>
    </row>
    <row r="242" spans="1:12" ht="15" hidden="1" customHeight="1">
      <c r="A242" s="31">
        <v>21</v>
      </c>
      <c r="B242" s="34" t="s">
        <v>114</v>
      </c>
      <c r="C242" s="34" t="s">
        <v>818</v>
      </c>
      <c r="D242" s="34" t="s">
        <v>819</v>
      </c>
      <c r="E242" s="34" t="s">
        <v>820</v>
      </c>
      <c r="F242" s="31" t="s">
        <v>76</v>
      </c>
      <c r="G242" s="32">
        <v>3</v>
      </c>
      <c r="H242" s="32" t="s">
        <v>671</v>
      </c>
      <c r="I242" s="32" t="s">
        <v>835</v>
      </c>
      <c r="J242" s="32" t="s">
        <v>840</v>
      </c>
      <c r="K242" s="31" t="s">
        <v>219</v>
      </c>
      <c r="L242" s="37" t="s">
        <v>242</v>
      </c>
    </row>
    <row r="243" spans="1:12" ht="15" hidden="1" customHeight="1">
      <c r="A243" s="31">
        <v>29</v>
      </c>
      <c r="B243" s="34" t="s">
        <v>139</v>
      </c>
      <c r="C243" s="34" t="s">
        <v>814</v>
      </c>
      <c r="D243" s="34" t="s">
        <v>815</v>
      </c>
      <c r="E243" s="34" t="s">
        <v>817</v>
      </c>
      <c r="F243" s="31" t="s">
        <v>27</v>
      </c>
      <c r="G243" s="32">
        <v>8</v>
      </c>
      <c r="H243" s="32" t="s">
        <v>828</v>
      </c>
      <c r="I243" s="32" t="s">
        <v>836</v>
      </c>
      <c r="J243" s="32" t="s">
        <v>840</v>
      </c>
      <c r="K243" s="31" t="s">
        <v>224</v>
      </c>
      <c r="L243" s="37" t="s">
        <v>242</v>
      </c>
    </row>
    <row r="244" spans="1:12" ht="15" hidden="1" customHeight="1">
      <c r="A244" s="31">
        <v>37</v>
      </c>
      <c r="B244" s="34" t="s">
        <v>123</v>
      </c>
      <c r="C244" s="34" t="s">
        <v>818</v>
      </c>
      <c r="D244" s="34" t="s">
        <v>815</v>
      </c>
      <c r="E244" s="34" t="s">
        <v>817</v>
      </c>
      <c r="F244" s="31" t="s">
        <v>27</v>
      </c>
      <c r="G244" s="32">
        <v>8</v>
      </c>
      <c r="H244" s="32" t="s">
        <v>828</v>
      </c>
      <c r="I244" s="32" t="s">
        <v>836</v>
      </c>
      <c r="J244" s="32" t="s">
        <v>840</v>
      </c>
      <c r="K244" s="31" t="s">
        <v>224</v>
      </c>
      <c r="L244" s="37" t="s">
        <v>242</v>
      </c>
    </row>
    <row r="245" spans="1:12" ht="15" customHeight="1">
      <c r="A245" s="31">
        <v>43</v>
      </c>
      <c r="B245" s="34" t="s">
        <v>188</v>
      </c>
      <c r="C245" s="34" t="s">
        <v>818</v>
      </c>
      <c r="D245" s="34" t="s">
        <v>815</v>
      </c>
      <c r="E245" s="34" t="s">
        <v>817</v>
      </c>
      <c r="F245" s="31" t="s">
        <v>27</v>
      </c>
      <c r="G245" s="32">
        <v>2</v>
      </c>
      <c r="H245" s="32" t="s">
        <v>822</v>
      </c>
      <c r="I245" s="32" t="s">
        <v>835</v>
      </c>
      <c r="J245" s="32" t="s">
        <v>840</v>
      </c>
      <c r="K245" s="31" t="s">
        <v>218</v>
      </c>
      <c r="L245" s="35" t="s">
        <v>242</v>
      </c>
    </row>
    <row r="246" spans="1:12" ht="15" hidden="1" customHeight="1">
      <c r="A246" s="31">
        <v>43</v>
      </c>
      <c r="B246" s="34" t="s">
        <v>188</v>
      </c>
      <c r="C246" s="34" t="s">
        <v>818</v>
      </c>
      <c r="D246" s="34" t="s">
        <v>815</v>
      </c>
      <c r="E246" s="34" t="s">
        <v>817</v>
      </c>
      <c r="F246" s="31" t="s">
        <v>27</v>
      </c>
      <c r="G246" s="32">
        <v>3</v>
      </c>
      <c r="H246" s="32" t="s">
        <v>671</v>
      </c>
      <c r="I246" s="32" t="s">
        <v>835</v>
      </c>
      <c r="J246" s="32" t="s">
        <v>840</v>
      </c>
      <c r="K246" s="31" t="s">
        <v>219</v>
      </c>
      <c r="L246" s="37" t="s">
        <v>242</v>
      </c>
    </row>
    <row r="247" spans="1:12" ht="15" hidden="1" customHeight="1">
      <c r="A247" s="31">
        <v>43</v>
      </c>
      <c r="B247" s="34" t="s">
        <v>188</v>
      </c>
      <c r="C247" s="34" t="s">
        <v>818</v>
      </c>
      <c r="D247" s="34" t="s">
        <v>815</v>
      </c>
      <c r="E247" s="34" t="s">
        <v>817</v>
      </c>
      <c r="F247" s="31" t="s">
        <v>27</v>
      </c>
      <c r="G247" s="32">
        <v>8</v>
      </c>
      <c r="H247" s="32" t="s">
        <v>828</v>
      </c>
      <c r="I247" s="32" t="s">
        <v>836</v>
      </c>
      <c r="J247" s="32" t="s">
        <v>840</v>
      </c>
      <c r="K247" s="31" t="s">
        <v>224</v>
      </c>
      <c r="L247" s="37" t="s">
        <v>242</v>
      </c>
    </row>
    <row r="248" spans="1:12" ht="15" hidden="1" customHeight="1">
      <c r="A248" s="31">
        <v>48</v>
      </c>
      <c r="B248" s="34" t="s">
        <v>208</v>
      </c>
      <c r="C248" s="34" t="s">
        <v>814</v>
      </c>
      <c r="D248" s="34" t="s">
        <v>815</v>
      </c>
      <c r="E248" s="34" t="s">
        <v>817</v>
      </c>
      <c r="F248" s="31" t="s">
        <v>27</v>
      </c>
      <c r="G248" s="32">
        <v>3</v>
      </c>
      <c r="H248" s="32" t="s">
        <v>671</v>
      </c>
      <c r="I248" s="32" t="s">
        <v>835</v>
      </c>
      <c r="J248" s="32" t="s">
        <v>840</v>
      </c>
      <c r="K248" s="31" t="s">
        <v>219</v>
      </c>
      <c r="L248" s="37" t="s">
        <v>242</v>
      </c>
    </row>
    <row r="249" spans="1:12" ht="15" customHeight="1">
      <c r="A249" s="31">
        <v>17</v>
      </c>
      <c r="B249" s="34" t="s">
        <v>97</v>
      </c>
      <c r="C249" s="34" t="s">
        <v>814</v>
      </c>
      <c r="D249" s="34" t="s">
        <v>815</v>
      </c>
      <c r="E249" s="34" t="s">
        <v>816</v>
      </c>
      <c r="F249" s="31" t="s">
        <v>27</v>
      </c>
      <c r="G249" s="32">
        <v>2</v>
      </c>
      <c r="H249" s="32" t="s">
        <v>822</v>
      </c>
      <c r="I249" s="32" t="s">
        <v>835</v>
      </c>
      <c r="J249" s="32" t="s">
        <v>840</v>
      </c>
      <c r="K249" s="31" t="s">
        <v>218</v>
      </c>
      <c r="L249" s="36" t="s">
        <v>309</v>
      </c>
    </row>
    <row r="250" spans="1:12" ht="15" customHeight="1">
      <c r="A250" s="31">
        <v>48</v>
      </c>
      <c r="B250" s="34" t="s">
        <v>208</v>
      </c>
      <c r="C250" s="34" t="s">
        <v>814</v>
      </c>
      <c r="D250" s="34" t="s">
        <v>815</v>
      </c>
      <c r="E250" s="34" t="s">
        <v>817</v>
      </c>
      <c r="F250" s="31" t="s">
        <v>27</v>
      </c>
      <c r="G250" s="32">
        <v>2</v>
      </c>
      <c r="H250" s="32" t="s">
        <v>822</v>
      </c>
      <c r="I250" s="32" t="s">
        <v>835</v>
      </c>
      <c r="J250" s="32" t="s">
        <v>840</v>
      </c>
      <c r="K250" s="31" t="s">
        <v>218</v>
      </c>
      <c r="L250" s="36" t="s">
        <v>451</v>
      </c>
    </row>
    <row r="251" spans="1:12" ht="15" customHeight="1">
      <c r="A251" s="31">
        <v>11</v>
      </c>
      <c r="B251" s="34" t="s">
        <v>67</v>
      </c>
      <c r="C251" s="34" t="s">
        <v>818</v>
      </c>
      <c r="D251" s="34" t="s">
        <v>819</v>
      </c>
      <c r="E251" s="34" t="s">
        <v>820</v>
      </c>
      <c r="F251" s="31" t="s">
        <v>27</v>
      </c>
      <c r="G251" s="32">
        <v>2</v>
      </c>
      <c r="H251" s="32" t="s">
        <v>822</v>
      </c>
      <c r="I251" s="32" t="s">
        <v>835</v>
      </c>
      <c r="J251" s="32" t="s">
        <v>840</v>
      </c>
      <c r="K251" s="31" t="s">
        <v>218</v>
      </c>
      <c r="L251" s="37" t="s">
        <v>284</v>
      </c>
    </row>
    <row r="252" spans="1:12" ht="15" hidden="1" customHeight="1">
      <c r="A252" s="31">
        <v>23</v>
      </c>
      <c r="B252" s="34" t="s">
        <v>119</v>
      </c>
      <c r="C252" s="34" t="s">
        <v>818</v>
      </c>
      <c r="D252" s="34" t="s">
        <v>819</v>
      </c>
      <c r="E252" s="34" t="s">
        <v>820</v>
      </c>
      <c r="F252" s="31" t="s">
        <v>122</v>
      </c>
      <c r="G252" s="32">
        <v>9</v>
      </c>
      <c r="H252" s="32" t="s">
        <v>829</v>
      </c>
      <c r="I252" s="32" t="s">
        <v>836</v>
      </c>
      <c r="J252" s="32" t="s">
        <v>839</v>
      </c>
      <c r="K252" s="31" t="s">
        <v>225</v>
      </c>
      <c r="L252" s="36" t="s">
        <v>346</v>
      </c>
    </row>
    <row r="253" spans="1:12" ht="15" hidden="1" customHeight="1">
      <c r="A253" s="31">
        <v>47</v>
      </c>
      <c r="B253" s="34" t="s">
        <v>204</v>
      </c>
      <c r="C253" s="34" t="s">
        <v>818</v>
      </c>
      <c r="D253" s="34" t="s">
        <v>815</v>
      </c>
      <c r="E253" s="34" t="s">
        <v>817</v>
      </c>
      <c r="F253" s="31" t="s">
        <v>27</v>
      </c>
      <c r="G253" s="32">
        <v>5</v>
      </c>
      <c r="H253" s="32" t="s">
        <v>825</v>
      </c>
      <c r="I253" s="32" t="s">
        <v>835</v>
      </c>
      <c r="J253" s="32" t="s">
        <v>839</v>
      </c>
      <c r="K253" s="31" t="s">
        <v>221</v>
      </c>
      <c r="L253" s="38" t="s">
        <v>447</v>
      </c>
    </row>
    <row r="254" spans="1:12" ht="15" hidden="1" customHeight="1">
      <c r="A254" s="31">
        <v>14</v>
      </c>
      <c r="B254" s="34" t="s">
        <v>82</v>
      </c>
      <c r="C254" s="34" t="s">
        <v>814</v>
      </c>
      <c r="D254" s="34" t="s">
        <v>815</v>
      </c>
      <c r="E254" s="34" t="s">
        <v>817</v>
      </c>
      <c r="F254" s="31" t="s">
        <v>27</v>
      </c>
      <c r="G254" s="32">
        <v>1</v>
      </c>
      <c r="H254" s="32" t="s">
        <v>476</v>
      </c>
      <c r="I254" s="32" t="s">
        <v>835</v>
      </c>
      <c r="J254" s="32" t="s">
        <v>818</v>
      </c>
      <c r="K254" s="31" t="s">
        <v>212</v>
      </c>
      <c r="L254" s="36" t="s">
        <v>295</v>
      </c>
    </row>
    <row r="255" spans="1:12" ht="15" hidden="1" customHeight="1">
      <c r="A255" s="31">
        <v>47</v>
      </c>
      <c r="B255" s="34" t="s">
        <v>204</v>
      </c>
      <c r="C255" s="34" t="s">
        <v>818</v>
      </c>
      <c r="D255" s="34" t="s">
        <v>815</v>
      </c>
      <c r="E255" s="34" t="s">
        <v>817</v>
      </c>
      <c r="F255" s="31" t="s">
        <v>27</v>
      </c>
      <c r="G255" s="32">
        <v>9</v>
      </c>
      <c r="H255" s="32" t="s">
        <v>829</v>
      </c>
      <c r="I255" s="32" t="s">
        <v>836</v>
      </c>
      <c r="J255" s="32" t="s">
        <v>839</v>
      </c>
      <c r="K255" s="31" t="s">
        <v>225</v>
      </c>
      <c r="L255" s="36" t="s">
        <v>449</v>
      </c>
    </row>
    <row r="256" spans="1:12" ht="15" hidden="1" customHeight="1">
      <c r="A256" s="31">
        <v>17</v>
      </c>
      <c r="B256" s="34" t="s">
        <v>97</v>
      </c>
      <c r="C256" s="34" t="s">
        <v>814</v>
      </c>
      <c r="D256" s="34" t="s">
        <v>815</v>
      </c>
      <c r="E256" s="34" t="s">
        <v>816</v>
      </c>
      <c r="F256" s="31" t="s">
        <v>27</v>
      </c>
      <c r="G256" s="32">
        <v>9</v>
      </c>
      <c r="H256" s="32" t="s">
        <v>829</v>
      </c>
      <c r="I256" s="32" t="s">
        <v>836</v>
      </c>
      <c r="J256" s="32" t="s">
        <v>839</v>
      </c>
      <c r="K256" s="31" t="s">
        <v>225</v>
      </c>
      <c r="L256" s="36" t="s">
        <v>312</v>
      </c>
    </row>
    <row r="257" spans="1:12" ht="15" hidden="1" customHeight="1">
      <c r="A257" s="31">
        <v>27</v>
      </c>
      <c r="B257" s="34" t="s">
        <v>132</v>
      </c>
      <c r="C257" s="34" t="s">
        <v>814</v>
      </c>
      <c r="D257" s="34" t="s">
        <v>819</v>
      </c>
      <c r="E257" s="34" t="s">
        <v>820</v>
      </c>
      <c r="F257" s="31" t="s">
        <v>27</v>
      </c>
      <c r="G257" s="32">
        <v>9</v>
      </c>
      <c r="H257" s="32" t="s">
        <v>829</v>
      </c>
      <c r="I257" s="32" t="s">
        <v>836</v>
      </c>
      <c r="J257" s="32" t="s">
        <v>839</v>
      </c>
      <c r="K257" s="31" t="s">
        <v>225</v>
      </c>
      <c r="L257" s="36" t="s">
        <v>366</v>
      </c>
    </row>
    <row r="258" spans="1:12" ht="15" hidden="1" customHeight="1">
      <c r="A258" s="31">
        <v>28</v>
      </c>
      <c r="B258" s="34" t="s">
        <v>135</v>
      </c>
      <c r="C258" s="34" t="s">
        <v>818</v>
      </c>
      <c r="D258" s="34" t="s">
        <v>815</v>
      </c>
      <c r="E258" s="34" t="s">
        <v>817</v>
      </c>
      <c r="F258" s="31" t="s">
        <v>27</v>
      </c>
      <c r="G258" s="32">
        <v>9</v>
      </c>
      <c r="H258" s="32" t="s">
        <v>829</v>
      </c>
      <c r="I258" s="32" t="s">
        <v>836</v>
      </c>
      <c r="J258" s="32" t="s">
        <v>839</v>
      </c>
      <c r="K258" s="31" t="s">
        <v>225</v>
      </c>
      <c r="L258" s="36" t="s">
        <v>370</v>
      </c>
    </row>
    <row r="259" spans="1:12" ht="15" hidden="1" customHeight="1">
      <c r="A259" s="31">
        <v>41</v>
      </c>
      <c r="B259" s="34" t="s">
        <v>179</v>
      </c>
      <c r="C259" s="34" t="s">
        <v>818</v>
      </c>
      <c r="D259" s="34" t="s">
        <v>815</v>
      </c>
      <c r="E259" s="34" t="s">
        <v>816</v>
      </c>
      <c r="F259" s="31" t="s">
        <v>122</v>
      </c>
      <c r="G259" s="32">
        <v>7</v>
      </c>
      <c r="H259" s="32" t="s">
        <v>827</v>
      </c>
      <c r="I259" s="32" t="s">
        <v>836</v>
      </c>
      <c r="J259" s="32" t="s">
        <v>839</v>
      </c>
      <c r="K259" s="31" t="s">
        <v>223</v>
      </c>
      <c r="L259" s="38" t="s">
        <v>425</v>
      </c>
    </row>
    <row r="260" spans="1:12" ht="15" hidden="1" customHeight="1">
      <c r="A260" s="31">
        <v>23</v>
      </c>
      <c r="B260" s="34" t="s">
        <v>119</v>
      </c>
      <c r="C260" s="34" t="s">
        <v>818</v>
      </c>
      <c r="D260" s="34" t="s">
        <v>819</v>
      </c>
      <c r="E260" s="34" t="s">
        <v>820</v>
      </c>
      <c r="F260" s="31" t="s">
        <v>122</v>
      </c>
      <c r="G260" s="32">
        <v>5</v>
      </c>
      <c r="H260" s="32" t="s">
        <v>825</v>
      </c>
      <c r="I260" s="32" t="s">
        <v>835</v>
      </c>
      <c r="J260" s="32" t="s">
        <v>839</v>
      </c>
      <c r="K260" s="31" t="s">
        <v>221</v>
      </c>
      <c r="L260" s="38" t="s">
        <v>343</v>
      </c>
    </row>
    <row r="261" spans="1:12" ht="15" hidden="1" customHeight="1">
      <c r="A261" s="31">
        <v>25</v>
      </c>
      <c r="B261" s="34" t="s">
        <v>126</v>
      </c>
      <c r="C261" s="34" t="s">
        <v>818</v>
      </c>
      <c r="D261" s="34" t="s">
        <v>815</v>
      </c>
      <c r="E261" s="34" t="s">
        <v>817</v>
      </c>
      <c r="F261" s="31" t="s">
        <v>27</v>
      </c>
      <c r="G261" s="32">
        <v>5</v>
      </c>
      <c r="H261" s="32" t="s">
        <v>825</v>
      </c>
      <c r="I261" s="32" t="s">
        <v>835</v>
      </c>
      <c r="J261" s="32" t="s">
        <v>839</v>
      </c>
      <c r="K261" s="31" t="s">
        <v>221</v>
      </c>
      <c r="L261" s="36" t="s">
        <v>349</v>
      </c>
    </row>
    <row r="262" spans="1:12" ht="15" hidden="1" customHeight="1">
      <c r="A262" s="31">
        <v>25</v>
      </c>
      <c r="B262" s="34" t="s">
        <v>126</v>
      </c>
      <c r="C262" s="34" t="s">
        <v>818</v>
      </c>
      <c r="D262" s="34" t="s">
        <v>815</v>
      </c>
      <c r="E262" s="34" t="s">
        <v>817</v>
      </c>
      <c r="F262" s="31" t="s">
        <v>27</v>
      </c>
      <c r="G262" s="32">
        <v>9</v>
      </c>
      <c r="H262" s="32" t="s">
        <v>829</v>
      </c>
      <c r="I262" s="32" t="s">
        <v>836</v>
      </c>
      <c r="J262" s="32" t="s">
        <v>839</v>
      </c>
      <c r="K262" s="31" t="s">
        <v>225</v>
      </c>
      <c r="L262" s="36" t="s">
        <v>352</v>
      </c>
    </row>
    <row r="263" spans="1:12" ht="15" hidden="1" customHeight="1">
      <c r="A263" s="31">
        <v>37</v>
      </c>
      <c r="B263" s="34" t="s">
        <v>123</v>
      </c>
      <c r="C263" s="34" t="s">
        <v>818</v>
      </c>
      <c r="D263" s="34" t="s">
        <v>815</v>
      </c>
      <c r="E263" s="34" t="s">
        <v>817</v>
      </c>
      <c r="F263" s="31" t="s">
        <v>27</v>
      </c>
      <c r="G263" s="32">
        <v>9</v>
      </c>
      <c r="H263" s="32" t="s">
        <v>829</v>
      </c>
      <c r="I263" s="32" t="s">
        <v>836</v>
      </c>
      <c r="J263" s="32" t="s">
        <v>839</v>
      </c>
      <c r="K263" s="31" t="s">
        <v>225</v>
      </c>
      <c r="L263" s="36" t="s">
        <v>352</v>
      </c>
    </row>
    <row r="264" spans="1:12" ht="15" hidden="1" customHeight="1">
      <c r="A264" s="31">
        <v>46</v>
      </c>
      <c r="B264" s="34" t="s">
        <v>201</v>
      </c>
      <c r="C264" s="34" t="s">
        <v>818</v>
      </c>
      <c r="D264" s="34" t="s">
        <v>815</v>
      </c>
      <c r="E264" s="34" t="s">
        <v>817</v>
      </c>
      <c r="F264" s="31" t="s">
        <v>27</v>
      </c>
      <c r="G264" s="32">
        <v>9</v>
      </c>
      <c r="H264" s="32" t="s">
        <v>829</v>
      </c>
      <c r="I264" s="32" t="s">
        <v>836</v>
      </c>
      <c r="J264" s="32" t="s">
        <v>839</v>
      </c>
      <c r="K264" s="31" t="s">
        <v>225</v>
      </c>
      <c r="L264" s="36" t="s">
        <v>352</v>
      </c>
    </row>
    <row r="265" spans="1:12" ht="15" hidden="1" customHeight="1">
      <c r="A265" s="31">
        <v>23</v>
      </c>
      <c r="B265" s="34" t="s">
        <v>119</v>
      </c>
      <c r="C265" s="34" t="s">
        <v>818</v>
      </c>
      <c r="D265" s="34" t="s">
        <v>819</v>
      </c>
      <c r="E265" s="34" t="s">
        <v>820</v>
      </c>
      <c r="F265" s="31" t="s">
        <v>122</v>
      </c>
      <c r="G265" s="32">
        <v>7</v>
      </c>
      <c r="H265" s="32" t="s">
        <v>827</v>
      </c>
      <c r="I265" s="32" t="s">
        <v>836</v>
      </c>
      <c r="J265" s="32" t="s">
        <v>839</v>
      </c>
      <c r="K265" s="31" t="s">
        <v>223</v>
      </c>
      <c r="L265" s="36" t="s">
        <v>344</v>
      </c>
    </row>
    <row r="266" spans="1:12" ht="15" hidden="1" customHeight="1">
      <c r="A266" s="31">
        <v>20</v>
      </c>
      <c r="B266" s="34" t="s">
        <v>110</v>
      </c>
      <c r="C266" s="34" t="s">
        <v>814</v>
      </c>
      <c r="D266" s="34" t="s">
        <v>815</v>
      </c>
      <c r="E266" s="34" t="s">
        <v>816</v>
      </c>
      <c r="F266" s="31" t="s">
        <v>76</v>
      </c>
      <c r="G266" s="32">
        <v>9</v>
      </c>
      <c r="H266" s="32" t="s">
        <v>829</v>
      </c>
      <c r="I266" s="32" t="s">
        <v>836</v>
      </c>
      <c r="J266" s="32" t="s">
        <v>839</v>
      </c>
      <c r="K266" s="31" t="s">
        <v>225</v>
      </c>
      <c r="L266" s="36" t="s">
        <v>326</v>
      </c>
    </row>
    <row r="267" spans="1:12" ht="15" hidden="1" customHeight="1">
      <c r="A267" s="31">
        <v>14</v>
      </c>
      <c r="B267" s="34" t="s">
        <v>82</v>
      </c>
      <c r="C267" s="34" t="s">
        <v>814</v>
      </c>
      <c r="D267" s="34" t="s">
        <v>815</v>
      </c>
      <c r="E267" s="34" t="s">
        <v>817</v>
      </c>
      <c r="F267" s="31" t="s">
        <v>27</v>
      </c>
      <c r="G267" s="32">
        <v>9</v>
      </c>
      <c r="H267" s="32" t="s">
        <v>829</v>
      </c>
      <c r="I267" s="32" t="s">
        <v>836</v>
      </c>
      <c r="J267" s="32" t="s">
        <v>839</v>
      </c>
      <c r="K267" s="31" t="s">
        <v>225</v>
      </c>
      <c r="L267" s="36" t="s">
        <v>297</v>
      </c>
    </row>
    <row r="268" spans="1:12" ht="15" hidden="1" customHeight="1">
      <c r="A268" s="31">
        <v>37</v>
      </c>
      <c r="B268" s="34" t="s">
        <v>123</v>
      </c>
      <c r="C268" s="34" t="s">
        <v>818</v>
      </c>
      <c r="D268" s="34" t="s">
        <v>815</v>
      </c>
      <c r="E268" s="34" t="s">
        <v>817</v>
      </c>
      <c r="F268" s="31" t="s">
        <v>27</v>
      </c>
      <c r="G268" s="32">
        <v>7</v>
      </c>
      <c r="H268" s="32" t="s">
        <v>827</v>
      </c>
      <c r="I268" s="32" t="s">
        <v>836</v>
      </c>
      <c r="J268" s="32" t="s">
        <v>839</v>
      </c>
      <c r="K268" s="31" t="s">
        <v>223</v>
      </c>
      <c r="L268" s="38" t="s">
        <v>409</v>
      </c>
    </row>
    <row r="269" spans="1:12" ht="15" hidden="1" customHeight="1">
      <c r="A269" s="31">
        <v>25</v>
      </c>
      <c r="B269" s="34" t="s">
        <v>126</v>
      </c>
      <c r="C269" s="34" t="s">
        <v>818</v>
      </c>
      <c r="D269" s="34" t="s">
        <v>815</v>
      </c>
      <c r="E269" s="34" t="s">
        <v>817</v>
      </c>
      <c r="F269" s="31" t="s">
        <v>27</v>
      </c>
      <c r="G269" s="32">
        <v>1</v>
      </c>
      <c r="H269" s="32" t="s">
        <v>476</v>
      </c>
      <c r="I269" s="32" t="s">
        <v>835</v>
      </c>
      <c r="J269" s="32" t="s">
        <v>818</v>
      </c>
      <c r="K269" s="31" t="s">
        <v>212</v>
      </c>
      <c r="L269" s="37" t="s">
        <v>276</v>
      </c>
    </row>
    <row r="270" spans="1:12" ht="15" hidden="1" customHeight="1">
      <c r="A270" s="31">
        <v>27</v>
      </c>
      <c r="B270" s="34" t="s">
        <v>132</v>
      </c>
      <c r="C270" s="34" t="s">
        <v>814</v>
      </c>
      <c r="D270" s="34" t="s">
        <v>819</v>
      </c>
      <c r="E270" s="34" t="s">
        <v>820</v>
      </c>
      <c r="F270" s="31" t="s">
        <v>27</v>
      </c>
      <c r="G270" s="32">
        <v>1</v>
      </c>
      <c r="H270" s="32" t="s">
        <v>476</v>
      </c>
      <c r="I270" s="32" t="s">
        <v>835</v>
      </c>
      <c r="J270" s="32" t="s">
        <v>818</v>
      </c>
      <c r="K270" s="31" t="s">
        <v>212</v>
      </c>
      <c r="L270" s="37" t="s">
        <v>276</v>
      </c>
    </row>
    <row r="271" spans="1:12" ht="15" hidden="1" customHeight="1">
      <c r="A271" s="31">
        <v>28</v>
      </c>
      <c r="B271" s="34" t="s">
        <v>135</v>
      </c>
      <c r="C271" s="34" t="s">
        <v>818</v>
      </c>
      <c r="D271" s="34" t="s">
        <v>815</v>
      </c>
      <c r="E271" s="34" t="s">
        <v>817</v>
      </c>
      <c r="F271" s="31" t="s">
        <v>27</v>
      </c>
      <c r="G271" s="32">
        <v>1</v>
      </c>
      <c r="H271" s="32" t="s">
        <v>476</v>
      </c>
      <c r="I271" s="32" t="s">
        <v>835</v>
      </c>
      <c r="J271" s="32" t="s">
        <v>818</v>
      </c>
      <c r="K271" s="31" t="s">
        <v>212</v>
      </c>
      <c r="L271" s="37" t="s">
        <v>276</v>
      </c>
    </row>
    <row r="272" spans="1:12" ht="15" hidden="1" customHeight="1">
      <c r="A272" s="31">
        <v>32</v>
      </c>
      <c r="B272" s="34" t="s">
        <v>150</v>
      </c>
      <c r="C272" s="34" t="s">
        <v>814</v>
      </c>
      <c r="D272" s="34" t="s">
        <v>819</v>
      </c>
      <c r="E272" s="34" t="s">
        <v>820</v>
      </c>
      <c r="F272" s="31" t="s">
        <v>27</v>
      </c>
      <c r="G272" s="32">
        <v>7</v>
      </c>
      <c r="H272" s="32" t="s">
        <v>827</v>
      </c>
      <c r="I272" s="32" t="s">
        <v>836</v>
      </c>
      <c r="J272" s="32" t="s">
        <v>839</v>
      </c>
      <c r="K272" s="31" t="s">
        <v>223</v>
      </c>
      <c r="L272" s="37" t="s">
        <v>276</v>
      </c>
    </row>
    <row r="273" spans="1:12" ht="15" hidden="1" customHeight="1">
      <c r="A273" s="31">
        <v>34</v>
      </c>
      <c r="B273" s="34" t="s">
        <v>157</v>
      </c>
      <c r="C273" s="34" t="s">
        <v>814</v>
      </c>
      <c r="D273" s="34" t="s">
        <v>815</v>
      </c>
      <c r="E273" s="34" t="s">
        <v>816</v>
      </c>
      <c r="F273" s="31" t="s">
        <v>27</v>
      </c>
      <c r="G273" s="32">
        <v>1</v>
      </c>
      <c r="H273" s="32" t="s">
        <v>476</v>
      </c>
      <c r="I273" s="32" t="s">
        <v>835</v>
      </c>
      <c r="J273" s="32" t="s">
        <v>818</v>
      </c>
      <c r="K273" s="31" t="s">
        <v>212</v>
      </c>
      <c r="L273" s="37" t="s">
        <v>276</v>
      </c>
    </row>
    <row r="274" spans="1:12" ht="15" hidden="1" customHeight="1">
      <c r="A274" s="31">
        <v>35</v>
      </c>
      <c r="B274" s="34" t="s">
        <v>161</v>
      </c>
      <c r="C274" s="34" t="s">
        <v>818</v>
      </c>
      <c r="D274" s="34" t="s">
        <v>819</v>
      </c>
      <c r="E274" s="34" t="s">
        <v>820</v>
      </c>
      <c r="F274" s="31" t="s">
        <v>76</v>
      </c>
      <c r="G274" s="32">
        <v>1</v>
      </c>
      <c r="H274" s="32" t="s">
        <v>476</v>
      </c>
      <c r="I274" s="32" t="s">
        <v>835</v>
      </c>
      <c r="J274" s="32" t="s">
        <v>818</v>
      </c>
      <c r="K274" s="31" t="s">
        <v>212</v>
      </c>
      <c r="L274" s="37" t="s">
        <v>276</v>
      </c>
    </row>
    <row r="275" spans="1:12" ht="15" hidden="1" customHeight="1">
      <c r="A275" s="31">
        <v>42</v>
      </c>
      <c r="B275" s="34" t="s">
        <v>185</v>
      </c>
      <c r="C275" s="34" t="s">
        <v>818</v>
      </c>
      <c r="D275" s="34" t="s">
        <v>815</v>
      </c>
      <c r="E275" s="34" t="s">
        <v>816</v>
      </c>
      <c r="F275" s="31" t="s">
        <v>27</v>
      </c>
      <c r="G275" s="32">
        <v>1</v>
      </c>
      <c r="H275" s="32" t="s">
        <v>476</v>
      </c>
      <c r="I275" s="32" t="s">
        <v>835</v>
      </c>
      <c r="J275" s="32" t="s">
        <v>818</v>
      </c>
      <c r="K275" s="31" t="s">
        <v>212</v>
      </c>
      <c r="L275" s="37" t="s">
        <v>276</v>
      </c>
    </row>
    <row r="276" spans="1:12" ht="15" hidden="1" customHeight="1">
      <c r="A276" s="31">
        <v>27</v>
      </c>
      <c r="B276" s="34" t="s">
        <v>132</v>
      </c>
      <c r="C276" s="34" t="s">
        <v>814</v>
      </c>
      <c r="D276" s="34" t="s">
        <v>819</v>
      </c>
      <c r="E276" s="34" t="s">
        <v>820</v>
      </c>
      <c r="F276" s="31" t="s">
        <v>27</v>
      </c>
      <c r="G276" s="32">
        <v>5</v>
      </c>
      <c r="H276" s="32" t="s">
        <v>825</v>
      </c>
      <c r="I276" s="32" t="s">
        <v>835</v>
      </c>
      <c r="J276" s="32" t="s">
        <v>839</v>
      </c>
      <c r="K276" s="31" t="s">
        <v>221</v>
      </c>
      <c r="L276" s="37" t="s">
        <v>363</v>
      </c>
    </row>
    <row r="277" spans="1:12" ht="15" hidden="1" customHeight="1">
      <c r="A277" s="31">
        <v>45</v>
      </c>
      <c r="B277" s="34" t="s">
        <v>196</v>
      </c>
      <c r="C277" s="34" t="s">
        <v>818</v>
      </c>
      <c r="D277" s="34" t="s">
        <v>815</v>
      </c>
      <c r="E277" s="34" t="s">
        <v>816</v>
      </c>
      <c r="F277" s="31" t="s">
        <v>27</v>
      </c>
      <c r="G277" s="32">
        <v>1</v>
      </c>
      <c r="H277" s="32" t="s">
        <v>476</v>
      </c>
      <c r="I277" s="32" t="s">
        <v>835</v>
      </c>
      <c r="J277" s="32" t="s">
        <v>818</v>
      </c>
      <c r="K277" s="31" t="s">
        <v>212</v>
      </c>
      <c r="L277" s="37" t="s">
        <v>363</v>
      </c>
    </row>
    <row r="278" spans="1:12" ht="15" hidden="1" customHeight="1">
      <c r="A278" s="31">
        <v>6</v>
      </c>
      <c r="B278" s="34" t="s">
        <v>45</v>
      </c>
      <c r="C278" s="34" t="s">
        <v>814</v>
      </c>
      <c r="D278" s="34" t="s">
        <v>819</v>
      </c>
      <c r="E278" s="34" t="s">
        <v>820</v>
      </c>
      <c r="F278" s="31" t="s">
        <v>27</v>
      </c>
      <c r="G278" s="32">
        <v>5</v>
      </c>
      <c r="H278" s="32" t="s">
        <v>825</v>
      </c>
      <c r="I278" s="32" t="s">
        <v>835</v>
      </c>
      <c r="J278" s="32" t="s">
        <v>839</v>
      </c>
      <c r="K278" s="31" t="s">
        <v>221</v>
      </c>
      <c r="L278" s="35" t="s">
        <v>265</v>
      </c>
    </row>
    <row r="279" spans="1:12" ht="15" hidden="1" customHeight="1">
      <c r="A279" s="31">
        <v>11</v>
      </c>
      <c r="B279" s="34" t="s">
        <v>67</v>
      </c>
      <c r="C279" s="34" t="s">
        <v>818</v>
      </c>
      <c r="D279" s="34" t="s">
        <v>819</v>
      </c>
      <c r="E279" s="34" t="s">
        <v>820</v>
      </c>
      <c r="F279" s="31" t="s">
        <v>27</v>
      </c>
      <c r="G279" s="32">
        <v>5</v>
      </c>
      <c r="H279" s="32" t="s">
        <v>825</v>
      </c>
      <c r="I279" s="32" t="s">
        <v>835</v>
      </c>
      <c r="J279" s="32" t="s">
        <v>839</v>
      </c>
      <c r="K279" s="31" t="s">
        <v>221</v>
      </c>
      <c r="L279" s="35" t="s">
        <v>265</v>
      </c>
    </row>
    <row r="280" spans="1:12" ht="15" hidden="1" customHeight="1">
      <c r="A280" s="31">
        <v>12</v>
      </c>
      <c r="B280" s="34" t="s">
        <v>71</v>
      </c>
      <c r="C280" s="34" t="s">
        <v>818</v>
      </c>
      <c r="D280" s="34" t="s">
        <v>819</v>
      </c>
      <c r="E280" s="34" t="s">
        <v>820</v>
      </c>
      <c r="F280" s="31" t="s">
        <v>76</v>
      </c>
      <c r="G280" s="32">
        <v>1</v>
      </c>
      <c r="H280" s="32" t="s">
        <v>476</v>
      </c>
      <c r="I280" s="32" t="s">
        <v>835</v>
      </c>
      <c r="J280" s="32" t="s">
        <v>818</v>
      </c>
      <c r="K280" s="31" t="s">
        <v>212</v>
      </c>
      <c r="L280" s="35" t="s">
        <v>265</v>
      </c>
    </row>
    <row r="281" spans="1:12" ht="15" hidden="1" customHeight="1">
      <c r="A281" s="31">
        <v>13</v>
      </c>
      <c r="B281" s="34" t="s">
        <v>77</v>
      </c>
      <c r="C281" s="34" t="s">
        <v>814</v>
      </c>
      <c r="D281" s="34" t="s">
        <v>815</v>
      </c>
      <c r="E281" s="34" t="s">
        <v>817</v>
      </c>
      <c r="F281" s="31" t="s">
        <v>27</v>
      </c>
      <c r="G281" s="32">
        <v>1</v>
      </c>
      <c r="H281" s="32" t="s">
        <v>476</v>
      </c>
      <c r="I281" s="32" t="s">
        <v>835</v>
      </c>
      <c r="J281" s="32" t="s">
        <v>818</v>
      </c>
      <c r="K281" s="31" t="s">
        <v>212</v>
      </c>
      <c r="L281" s="35" t="s">
        <v>265</v>
      </c>
    </row>
    <row r="282" spans="1:12" ht="15" hidden="1" customHeight="1">
      <c r="A282" s="31">
        <v>19</v>
      </c>
      <c r="B282" s="34" t="s">
        <v>107</v>
      </c>
      <c r="C282" s="34" t="s">
        <v>818</v>
      </c>
      <c r="D282" s="34" t="s">
        <v>815</v>
      </c>
      <c r="E282" s="34" t="s">
        <v>817</v>
      </c>
      <c r="F282" s="31" t="s">
        <v>27</v>
      </c>
      <c r="G282" s="32">
        <v>5</v>
      </c>
      <c r="H282" s="32" t="s">
        <v>825</v>
      </c>
      <c r="I282" s="32" t="s">
        <v>835</v>
      </c>
      <c r="J282" s="32" t="s">
        <v>839</v>
      </c>
      <c r="K282" s="31" t="s">
        <v>221</v>
      </c>
      <c r="L282" s="35" t="s">
        <v>265</v>
      </c>
    </row>
    <row r="283" spans="1:12" ht="15" hidden="1" customHeight="1">
      <c r="A283" s="31">
        <v>23</v>
      </c>
      <c r="B283" s="34" t="s">
        <v>119</v>
      </c>
      <c r="C283" s="34" t="s">
        <v>818</v>
      </c>
      <c r="D283" s="34" t="s">
        <v>819</v>
      </c>
      <c r="E283" s="34" t="s">
        <v>820</v>
      </c>
      <c r="F283" s="31" t="s">
        <v>122</v>
      </c>
      <c r="G283" s="32">
        <v>1</v>
      </c>
      <c r="H283" s="32" t="s">
        <v>476</v>
      </c>
      <c r="I283" s="32" t="s">
        <v>835</v>
      </c>
      <c r="J283" s="32" t="s">
        <v>818</v>
      </c>
      <c r="K283" s="31" t="s">
        <v>212</v>
      </c>
      <c r="L283" s="35" t="s">
        <v>265</v>
      </c>
    </row>
    <row r="284" spans="1:12" ht="15" hidden="1" customHeight="1">
      <c r="A284" s="31">
        <v>29</v>
      </c>
      <c r="B284" s="34" t="s">
        <v>139</v>
      </c>
      <c r="C284" s="34" t="s">
        <v>814</v>
      </c>
      <c r="D284" s="34" t="s">
        <v>815</v>
      </c>
      <c r="E284" s="34" t="s">
        <v>817</v>
      </c>
      <c r="F284" s="31" t="s">
        <v>27</v>
      </c>
      <c r="G284" s="32">
        <v>1</v>
      </c>
      <c r="H284" s="32" t="s">
        <v>476</v>
      </c>
      <c r="I284" s="32" t="s">
        <v>835</v>
      </c>
      <c r="J284" s="32" t="s">
        <v>818</v>
      </c>
      <c r="K284" s="31" t="s">
        <v>212</v>
      </c>
      <c r="L284" s="35" t="s">
        <v>265</v>
      </c>
    </row>
    <row r="285" spans="1:12" ht="15" hidden="1" customHeight="1">
      <c r="A285" s="31">
        <v>30</v>
      </c>
      <c r="B285" s="34" t="s">
        <v>143</v>
      </c>
      <c r="C285" s="34" t="s">
        <v>814</v>
      </c>
      <c r="D285" s="34" t="s">
        <v>819</v>
      </c>
      <c r="E285" s="34" t="s">
        <v>820</v>
      </c>
      <c r="F285" s="31" t="s">
        <v>27</v>
      </c>
      <c r="G285" s="32">
        <v>1</v>
      </c>
      <c r="H285" s="32" t="s">
        <v>476</v>
      </c>
      <c r="I285" s="32" t="s">
        <v>835</v>
      </c>
      <c r="J285" s="32" t="s">
        <v>818</v>
      </c>
      <c r="K285" s="31" t="s">
        <v>212</v>
      </c>
      <c r="L285" s="35" t="s">
        <v>265</v>
      </c>
    </row>
    <row r="286" spans="1:12" ht="15" hidden="1" customHeight="1">
      <c r="A286" s="31">
        <v>32</v>
      </c>
      <c r="B286" s="34" t="s">
        <v>150</v>
      </c>
      <c r="C286" s="34" t="s">
        <v>814</v>
      </c>
      <c r="D286" s="34" t="s">
        <v>819</v>
      </c>
      <c r="E286" s="34" t="s">
        <v>820</v>
      </c>
      <c r="F286" s="31" t="s">
        <v>27</v>
      </c>
      <c r="G286" s="32">
        <v>1</v>
      </c>
      <c r="H286" s="32" t="s">
        <v>476</v>
      </c>
      <c r="I286" s="32" t="s">
        <v>835</v>
      </c>
      <c r="J286" s="32" t="s">
        <v>818</v>
      </c>
      <c r="K286" s="31" t="s">
        <v>212</v>
      </c>
      <c r="L286" s="35" t="s">
        <v>265</v>
      </c>
    </row>
    <row r="287" spans="1:12" ht="15" hidden="1" customHeight="1">
      <c r="A287" s="31">
        <v>19</v>
      </c>
      <c r="B287" s="34" t="s">
        <v>107</v>
      </c>
      <c r="C287" s="34" t="s">
        <v>818</v>
      </c>
      <c r="D287" s="34" t="s">
        <v>815</v>
      </c>
      <c r="E287" s="34" t="s">
        <v>817</v>
      </c>
      <c r="F287" s="31" t="s">
        <v>27</v>
      </c>
      <c r="G287" s="32">
        <v>1</v>
      </c>
      <c r="H287" s="32" t="s">
        <v>476</v>
      </c>
      <c r="I287" s="32" t="s">
        <v>835</v>
      </c>
      <c r="J287" s="32" t="s">
        <v>818</v>
      </c>
      <c r="K287" s="31" t="s">
        <v>212</v>
      </c>
      <c r="L287" s="37" t="s">
        <v>319</v>
      </c>
    </row>
    <row r="288" spans="1:12" ht="15" hidden="1" customHeight="1">
      <c r="A288" s="31">
        <v>30</v>
      </c>
      <c r="B288" s="34" t="s">
        <v>143</v>
      </c>
      <c r="C288" s="34" t="s">
        <v>814</v>
      </c>
      <c r="D288" s="34" t="s">
        <v>819</v>
      </c>
      <c r="E288" s="34" t="s">
        <v>820</v>
      </c>
      <c r="F288" s="31" t="s">
        <v>27</v>
      </c>
      <c r="G288" s="32">
        <v>4</v>
      </c>
      <c r="H288" s="32" t="s">
        <v>824</v>
      </c>
      <c r="I288" s="32" t="s">
        <v>835</v>
      </c>
      <c r="J288" s="32" t="s">
        <v>839</v>
      </c>
      <c r="K288" s="31" t="s">
        <v>220</v>
      </c>
      <c r="L288" s="37" t="s">
        <v>377</v>
      </c>
    </row>
    <row r="289" spans="1:12" ht="15" hidden="1" customHeight="1">
      <c r="A289" s="31">
        <v>7</v>
      </c>
      <c r="B289" s="34" t="s">
        <v>48</v>
      </c>
      <c r="C289" s="34" t="s">
        <v>818</v>
      </c>
      <c r="D289" s="34" t="s">
        <v>819</v>
      </c>
      <c r="E289" s="34" t="s">
        <v>820</v>
      </c>
      <c r="F289" s="31" t="s">
        <v>44</v>
      </c>
      <c r="G289" s="32">
        <v>7</v>
      </c>
      <c r="H289" s="32" t="s">
        <v>827</v>
      </c>
      <c r="I289" s="32" t="s">
        <v>836</v>
      </c>
      <c r="J289" s="32" t="s">
        <v>839</v>
      </c>
      <c r="K289" s="31" t="s">
        <v>223</v>
      </c>
      <c r="L289" s="35" t="s">
        <v>273</v>
      </c>
    </row>
    <row r="290" spans="1:12" ht="15" hidden="1" customHeight="1">
      <c r="A290" s="31">
        <v>10</v>
      </c>
      <c r="B290" s="34" t="s">
        <v>65</v>
      </c>
      <c r="C290" s="34" t="s">
        <v>818</v>
      </c>
      <c r="D290" s="34" t="s">
        <v>815</v>
      </c>
      <c r="E290" s="34" t="s">
        <v>816</v>
      </c>
      <c r="F290" s="31" t="s">
        <v>27</v>
      </c>
      <c r="G290" s="32">
        <v>7</v>
      </c>
      <c r="H290" s="32" t="s">
        <v>827</v>
      </c>
      <c r="I290" s="32" t="s">
        <v>836</v>
      </c>
      <c r="J290" s="32" t="s">
        <v>839</v>
      </c>
      <c r="K290" s="31" t="s">
        <v>223</v>
      </c>
      <c r="L290" s="35" t="s">
        <v>273</v>
      </c>
    </row>
    <row r="291" spans="1:12" ht="15" hidden="1" customHeight="1">
      <c r="A291" s="31">
        <v>28</v>
      </c>
      <c r="B291" s="34" t="s">
        <v>135</v>
      </c>
      <c r="C291" s="34" t="s">
        <v>818</v>
      </c>
      <c r="D291" s="34" t="s">
        <v>815</v>
      </c>
      <c r="E291" s="34" t="s">
        <v>817</v>
      </c>
      <c r="F291" s="31" t="s">
        <v>27</v>
      </c>
      <c r="G291" s="32">
        <v>7</v>
      </c>
      <c r="H291" s="32" t="s">
        <v>827</v>
      </c>
      <c r="I291" s="32" t="s">
        <v>836</v>
      </c>
      <c r="J291" s="32" t="s">
        <v>839</v>
      </c>
      <c r="K291" s="31" t="s">
        <v>223</v>
      </c>
      <c r="L291" s="35" t="s">
        <v>273</v>
      </c>
    </row>
    <row r="292" spans="1:12" ht="15" hidden="1" customHeight="1">
      <c r="A292" s="31">
        <v>36</v>
      </c>
      <c r="B292" s="34" t="s">
        <v>163</v>
      </c>
      <c r="C292" s="34" t="s">
        <v>818</v>
      </c>
      <c r="D292" s="34" t="s">
        <v>815</v>
      </c>
      <c r="E292" s="34" t="s">
        <v>816</v>
      </c>
      <c r="F292" s="31" t="s">
        <v>27</v>
      </c>
      <c r="G292" s="32">
        <v>7</v>
      </c>
      <c r="H292" s="32" t="s">
        <v>827</v>
      </c>
      <c r="I292" s="32" t="s">
        <v>836</v>
      </c>
      <c r="J292" s="32" t="s">
        <v>839</v>
      </c>
      <c r="K292" s="31" t="s">
        <v>223</v>
      </c>
      <c r="L292" s="35" t="s">
        <v>273</v>
      </c>
    </row>
    <row r="293" spans="1:12" ht="15" hidden="1" customHeight="1">
      <c r="A293" s="31">
        <v>45</v>
      </c>
      <c r="B293" s="34" t="s">
        <v>196</v>
      </c>
      <c r="C293" s="34" t="s">
        <v>818</v>
      </c>
      <c r="D293" s="34" t="s">
        <v>815</v>
      </c>
      <c r="E293" s="34" t="s">
        <v>816</v>
      </c>
      <c r="F293" s="31" t="s">
        <v>27</v>
      </c>
      <c r="G293" s="32">
        <v>7</v>
      </c>
      <c r="H293" s="32" t="s">
        <v>827</v>
      </c>
      <c r="I293" s="32" t="s">
        <v>836</v>
      </c>
      <c r="J293" s="32" t="s">
        <v>839</v>
      </c>
      <c r="K293" s="31" t="s">
        <v>223</v>
      </c>
      <c r="L293" s="35" t="s">
        <v>273</v>
      </c>
    </row>
    <row r="294" spans="1:12" ht="15" hidden="1" customHeight="1">
      <c r="A294" s="31">
        <v>3</v>
      </c>
      <c r="B294" s="34" t="s">
        <v>28</v>
      </c>
      <c r="C294" s="34" t="s">
        <v>814</v>
      </c>
      <c r="D294" s="34" t="s">
        <v>815</v>
      </c>
      <c r="E294" s="34" t="s">
        <v>816</v>
      </c>
      <c r="F294" s="31" t="s">
        <v>27</v>
      </c>
      <c r="G294" s="32">
        <v>9</v>
      </c>
      <c r="H294" s="32" t="s">
        <v>829</v>
      </c>
      <c r="I294" s="32" t="s">
        <v>836</v>
      </c>
      <c r="J294" s="32" t="s">
        <v>839</v>
      </c>
      <c r="K294" s="31" t="s">
        <v>225</v>
      </c>
      <c r="L294" s="35" t="s">
        <v>235</v>
      </c>
    </row>
    <row r="295" spans="1:12" ht="15" hidden="1" customHeight="1">
      <c r="A295" s="31">
        <v>7</v>
      </c>
      <c r="B295" s="34" t="s">
        <v>48</v>
      </c>
      <c r="C295" s="34" t="s">
        <v>818</v>
      </c>
      <c r="D295" s="34" t="s">
        <v>819</v>
      </c>
      <c r="E295" s="34" t="s">
        <v>820</v>
      </c>
      <c r="F295" s="31" t="s">
        <v>44</v>
      </c>
      <c r="G295" s="32">
        <v>9</v>
      </c>
      <c r="H295" s="32" t="s">
        <v>829</v>
      </c>
      <c r="I295" s="32" t="s">
        <v>836</v>
      </c>
      <c r="J295" s="32" t="s">
        <v>839</v>
      </c>
      <c r="K295" s="31" t="s">
        <v>225</v>
      </c>
      <c r="L295" s="35" t="s">
        <v>235</v>
      </c>
    </row>
    <row r="296" spans="1:12" ht="15" hidden="1" customHeight="1">
      <c r="A296" s="31">
        <v>10</v>
      </c>
      <c r="B296" s="34" t="s">
        <v>65</v>
      </c>
      <c r="C296" s="34" t="s">
        <v>818</v>
      </c>
      <c r="D296" s="34" t="s">
        <v>815</v>
      </c>
      <c r="E296" s="34" t="s">
        <v>816</v>
      </c>
      <c r="F296" s="31" t="s">
        <v>27</v>
      </c>
      <c r="G296" s="32">
        <v>9</v>
      </c>
      <c r="H296" s="32" t="s">
        <v>829</v>
      </c>
      <c r="I296" s="32" t="s">
        <v>836</v>
      </c>
      <c r="J296" s="32" t="s">
        <v>839</v>
      </c>
      <c r="K296" s="31" t="s">
        <v>225</v>
      </c>
      <c r="L296" s="35" t="s">
        <v>235</v>
      </c>
    </row>
    <row r="297" spans="1:12" ht="15" hidden="1" customHeight="1">
      <c r="A297" s="31">
        <v>12</v>
      </c>
      <c r="B297" s="34" t="s">
        <v>71</v>
      </c>
      <c r="C297" s="34" t="s">
        <v>818</v>
      </c>
      <c r="D297" s="34" t="s">
        <v>819</v>
      </c>
      <c r="E297" s="34" t="s">
        <v>820</v>
      </c>
      <c r="F297" s="31" t="s">
        <v>76</v>
      </c>
      <c r="G297" s="32">
        <v>9</v>
      </c>
      <c r="H297" s="32" t="s">
        <v>829</v>
      </c>
      <c r="I297" s="32" t="s">
        <v>836</v>
      </c>
      <c r="J297" s="32" t="s">
        <v>839</v>
      </c>
      <c r="K297" s="31" t="s">
        <v>225</v>
      </c>
      <c r="L297" s="35" t="s">
        <v>235</v>
      </c>
    </row>
    <row r="298" spans="1:12" ht="15" hidden="1" customHeight="1">
      <c r="A298" s="31">
        <v>16</v>
      </c>
      <c r="B298" s="34" t="s">
        <v>92</v>
      </c>
      <c r="C298" s="34" t="s">
        <v>818</v>
      </c>
      <c r="D298" s="34" t="s">
        <v>819</v>
      </c>
      <c r="E298" s="34" t="s">
        <v>820</v>
      </c>
      <c r="F298" s="31" t="s">
        <v>27</v>
      </c>
      <c r="G298" s="32">
        <v>9</v>
      </c>
      <c r="H298" s="32" t="s">
        <v>829</v>
      </c>
      <c r="I298" s="32" t="s">
        <v>836</v>
      </c>
      <c r="J298" s="32" t="s">
        <v>839</v>
      </c>
      <c r="K298" s="31" t="s">
        <v>225</v>
      </c>
      <c r="L298" s="35" t="s">
        <v>235</v>
      </c>
    </row>
    <row r="299" spans="1:12" ht="15" hidden="1" customHeight="1">
      <c r="A299" s="31">
        <v>18</v>
      </c>
      <c r="B299" s="34" t="s">
        <v>102</v>
      </c>
      <c r="C299" s="34" t="s">
        <v>818</v>
      </c>
      <c r="D299" s="34" t="s">
        <v>815</v>
      </c>
      <c r="E299" s="34" t="s">
        <v>817</v>
      </c>
      <c r="F299" s="31" t="s">
        <v>27</v>
      </c>
      <c r="G299" s="32">
        <v>9</v>
      </c>
      <c r="H299" s="32" t="s">
        <v>829</v>
      </c>
      <c r="I299" s="32" t="s">
        <v>836</v>
      </c>
      <c r="J299" s="32" t="s">
        <v>839</v>
      </c>
      <c r="K299" s="31" t="s">
        <v>225</v>
      </c>
      <c r="L299" s="35" t="s">
        <v>235</v>
      </c>
    </row>
    <row r="300" spans="1:12" ht="15" hidden="1" customHeight="1">
      <c r="A300" s="31">
        <v>19</v>
      </c>
      <c r="B300" s="34" t="s">
        <v>107</v>
      </c>
      <c r="C300" s="34" t="s">
        <v>818</v>
      </c>
      <c r="D300" s="34" t="s">
        <v>815</v>
      </c>
      <c r="E300" s="34" t="s">
        <v>817</v>
      </c>
      <c r="F300" s="31" t="s">
        <v>27</v>
      </c>
      <c r="G300" s="32">
        <v>9</v>
      </c>
      <c r="H300" s="32" t="s">
        <v>829</v>
      </c>
      <c r="I300" s="32" t="s">
        <v>836</v>
      </c>
      <c r="J300" s="32" t="s">
        <v>839</v>
      </c>
      <c r="K300" s="31" t="s">
        <v>225</v>
      </c>
      <c r="L300" s="35" t="s">
        <v>235</v>
      </c>
    </row>
    <row r="301" spans="1:12" ht="15" hidden="1" customHeight="1">
      <c r="A301" s="31">
        <v>29</v>
      </c>
      <c r="B301" s="34" t="s">
        <v>139</v>
      </c>
      <c r="C301" s="34" t="s">
        <v>814</v>
      </c>
      <c r="D301" s="34" t="s">
        <v>815</v>
      </c>
      <c r="E301" s="34" t="s">
        <v>817</v>
      </c>
      <c r="F301" s="31" t="s">
        <v>27</v>
      </c>
      <c r="G301" s="32">
        <v>9</v>
      </c>
      <c r="H301" s="32" t="s">
        <v>829</v>
      </c>
      <c r="I301" s="32" t="s">
        <v>836</v>
      </c>
      <c r="J301" s="32" t="s">
        <v>839</v>
      </c>
      <c r="K301" s="31" t="s">
        <v>225</v>
      </c>
      <c r="L301" s="35" t="s">
        <v>235</v>
      </c>
    </row>
    <row r="302" spans="1:12" ht="15" hidden="1" customHeight="1">
      <c r="A302" s="31">
        <v>32</v>
      </c>
      <c r="B302" s="34" t="s">
        <v>150</v>
      </c>
      <c r="C302" s="34" t="s">
        <v>814</v>
      </c>
      <c r="D302" s="34" t="s">
        <v>819</v>
      </c>
      <c r="E302" s="34" t="s">
        <v>820</v>
      </c>
      <c r="F302" s="31" t="s">
        <v>27</v>
      </c>
      <c r="G302" s="32">
        <v>9</v>
      </c>
      <c r="H302" s="32" t="s">
        <v>829</v>
      </c>
      <c r="I302" s="32" t="s">
        <v>836</v>
      </c>
      <c r="J302" s="32" t="s">
        <v>839</v>
      </c>
      <c r="K302" s="31" t="s">
        <v>225</v>
      </c>
      <c r="L302" s="35" t="s">
        <v>235</v>
      </c>
    </row>
    <row r="303" spans="1:12" ht="15" hidden="1" customHeight="1">
      <c r="A303" s="31">
        <v>35</v>
      </c>
      <c r="B303" s="34" t="s">
        <v>161</v>
      </c>
      <c r="C303" s="34" t="s">
        <v>818</v>
      </c>
      <c r="D303" s="34" t="s">
        <v>819</v>
      </c>
      <c r="E303" s="34" t="s">
        <v>820</v>
      </c>
      <c r="F303" s="31" t="s">
        <v>76</v>
      </c>
      <c r="G303" s="32">
        <v>9</v>
      </c>
      <c r="H303" s="32" t="s">
        <v>829</v>
      </c>
      <c r="I303" s="32" t="s">
        <v>836</v>
      </c>
      <c r="J303" s="32" t="s">
        <v>839</v>
      </c>
      <c r="K303" s="31" t="s">
        <v>225</v>
      </c>
      <c r="L303" s="35" t="s">
        <v>235</v>
      </c>
    </row>
    <row r="304" spans="1:12" ht="15" hidden="1" customHeight="1">
      <c r="A304" s="31">
        <v>40</v>
      </c>
      <c r="B304" s="34" t="s">
        <v>175</v>
      </c>
      <c r="C304" s="34" t="s">
        <v>814</v>
      </c>
      <c r="D304" s="34" t="s">
        <v>815</v>
      </c>
      <c r="E304" s="34" t="s">
        <v>817</v>
      </c>
      <c r="F304" s="31" t="s">
        <v>27</v>
      </c>
      <c r="G304" s="32">
        <v>9</v>
      </c>
      <c r="H304" s="32" t="s">
        <v>829</v>
      </c>
      <c r="I304" s="32" t="s">
        <v>836</v>
      </c>
      <c r="J304" s="32" t="s">
        <v>839</v>
      </c>
      <c r="K304" s="31" t="s">
        <v>225</v>
      </c>
      <c r="L304" s="35" t="s">
        <v>235</v>
      </c>
    </row>
    <row r="305" spans="1:12" ht="15" hidden="1" customHeight="1">
      <c r="A305" s="31">
        <v>41</v>
      </c>
      <c r="B305" s="34" t="s">
        <v>179</v>
      </c>
      <c r="C305" s="34" t="s">
        <v>818</v>
      </c>
      <c r="D305" s="34" t="s">
        <v>815</v>
      </c>
      <c r="E305" s="34" t="s">
        <v>816</v>
      </c>
      <c r="F305" s="31" t="s">
        <v>122</v>
      </c>
      <c r="G305" s="32">
        <v>9</v>
      </c>
      <c r="H305" s="32" t="s">
        <v>829</v>
      </c>
      <c r="I305" s="32" t="s">
        <v>836</v>
      </c>
      <c r="J305" s="32" t="s">
        <v>839</v>
      </c>
      <c r="K305" s="31" t="s">
        <v>225</v>
      </c>
      <c r="L305" s="35" t="s">
        <v>235</v>
      </c>
    </row>
    <row r="306" spans="1:12" ht="15" hidden="1" customHeight="1">
      <c r="A306" s="31">
        <v>42</v>
      </c>
      <c r="B306" s="34" t="s">
        <v>185</v>
      </c>
      <c r="C306" s="34" t="s">
        <v>818</v>
      </c>
      <c r="D306" s="34" t="s">
        <v>815</v>
      </c>
      <c r="E306" s="34" t="s">
        <v>816</v>
      </c>
      <c r="F306" s="31" t="s">
        <v>27</v>
      </c>
      <c r="G306" s="32">
        <v>9</v>
      </c>
      <c r="H306" s="32" t="s">
        <v>829</v>
      </c>
      <c r="I306" s="32" t="s">
        <v>836</v>
      </c>
      <c r="J306" s="32" t="s">
        <v>839</v>
      </c>
      <c r="K306" s="31" t="s">
        <v>225</v>
      </c>
      <c r="L306" s="35" t="s">
        <v>235</v>
      </c>
    </row>
    <row r="307" spans="1:12" ht="15" hidden="1" customHeight="1">
      <c r="A307" s="31">
        <v>43</v>
      </c>
      <c r="B307" s="34" t="s">
        <v>188</v>
      </c>
      <c r="C307" s="34" t="s">
        <v>818</v>
      </c>
      <c r="D307" s="34" t="s">
        <v>815</v>
      </c>
      <c r="E307" s="34" t="s">
        <v>817</v>
      </c>
      <c r="F307" s="31" t="s">
        <v>27</v>
      </c>
      <c r="G307" s="32">
        <v>9</v>
      </c>
      <c r="H307" s="32" t="s">
        <v>829</v>
      </c>
      <c r="I307" s="32" t="s">
        <v>836</v>
      </c>
      <c r="J307" s="32" t="s">
        <v>839</v>
      </c>
      <c r="K307" s="31" t="s">
        <v>225</v>
      </c>
      <c r="L307" s="35" t="s">
        <v>235</v>
      </c>
    </row>
    <row r="308" spans="1:12" ht="15" hidden="1" customHeight="1">
      <c r="A308" s="31">
        <v>45</v>
      </c>
      <c r="B308" s="34" t="s">
        <v>196</v>
      </c>
      <c r="C308" s="34" t="s">
        <v>818</v>
      </c>
      <c r="D308" s="34" t="s">
        <v>815</v>
      </c>
      <c r="E308" s="34" t="s">
        <v>816</v>
      </c>
      <c r="F308" s="31" t="s">
        <v>27</v>
      </c>
      <c r="G308" s="32">
        <v>9</v>
      </c>
      <c r="H308" s="32" t="s">
        <v>829</v>
      </c>
      <c r="I308" s="32" t="s">
        <v>836</v>
      </c>
      <c r="J308" s="32" t="s">
        <v>839</v>
      </c>
      <c r="K308" s="31" t="s">
        <v>225</v>
      </c>
      <c r="L308" s="35" t="s">
        <v>235</v>
      </c>
    </row>
    <row r="309" spans="1:12" ht="15" hidden="1" customHeight="1">
      <c r="A309" s="31">
        <v>23</v>
      </c>
      <c r="B309" s="34" t="s">
        <v>119</v>
      </c>
      <c r="C309" s="34" t="s">
        <v>818</v>
      </c>
      <c r="D309" s="34" t="s">
        <v>819</v>
      </c>
      <c r="E309" s="34" t="s">
        <v>820</v>
      </c>
      <c r="F309" s="31" t="s">
        <v>122</v>
      </c>
      <c r="G309" s="32">
        <v>10</v>
      </c>
      <c r="H309" s="32" t="s">
        <v>830</v>
      </c>
      <c r="I309" s="32" t="s">
        <v>837</v>
      </c>
      <c r="J309" s="32" t="s">
        <v>839</v>
      </c>
      <c r="K309" s="31" t="s">
        <v>226</v>
      </c>
      <c r="L309" s="37" t="s">
        <v>347</v>
      </c>
    </row>
    <row r="310" spans="1:12" ht="15" hidden="1" customHeight="1">
      <c r="A310" s="31">
        <v>30</v>
      </c>
      <c r="B310" s="34" t="s">
        <v>143</v>
      </c>
      <c r="C310" s="34" t="s">
        <v>814</v>
      </c>
      <c r="D310" s="34" t="s">
        <v>819</v>
      </c>
      <c r="E310" s="34" t="s">
        <v>820</v>
      </c>
      <c r="F310" s="31" t="s">
        <v>27</v>
      </c>
      <c r="G310" s="32">
        <v>9</v>
      </c>
      <c r="H310" s="32" t="s">
        <v>829</v>
      </c>
      <c r="I310" s="32" t="s">
        <v>836</v>
      </c>
      <c r="J310" s="32" t="s">
        <v>839</v>
      </c>
      <c r="K310" s="31" t="s">
        <v>225</v>
      </c>
      <c r="L310" s="36" t="s">
        <v>380</v>
      </c>
    </row>
    <row r="311" spans="1:12" ht="15" hidden="1" customHeight="1">
      <c r="A311" s="31">
        <v>6</v>
      </c>
      <c r="B311" s="34" t="s">
        <v>45</v>
      </c>
      <c r="C311" s="34" t="s">
        <v>814</v>
      </c>
      <c r="D311" s="34" t="s">
        <v>819</v>
      </c>
      <c r="E311" s="34" t="s">
        <v>820</v>
      </c>
      <c r="F311" s="31" t="s">
        <v>27</v>
      </c>
      <c r="G311" s="32">
        <v>9</v>
      </c>
      <c r="H311" s="32" t="s">
        <v>829</v>
      </c>
      <c r="I311" s="32" t="s">
        <v>836</v>
      </c>
      <c r="J311" s="32" t="s">
        <v>839</v>
      </c>
      <c r="K311" s="31" t="s">
        <v>225</v>
      </c>
      <c r="L311" s="36" t="s">
        <v>268</v>
      </c>
    </row>
    <row r="312" spans="1:12" ht="15" hidden="1" customHeight="1">
      <c r="A312" s="31">
        <v>39</v>
      </c>
      <c r="B312" s="34" t="s">
        <v>172</v>
      </c>
      <c r="C312" s="34" t="s">
        <v>818</v>
      </c>
      <c r="D312" s="34" t="s">
        <v>819</v>
      </c>
      <c r="E312" s="34" t="s">
        <v>820</v>
      </c>
      <c r="F312" s="31" t="s">
        <v>27</v>
      </c>
      <c r="G312" s="32">
        <v>9</v>
      </c>
      <c r="H312" s="32" t="s">
        <v>829</v>
      </c>
      <c r="I312" s="32" t="s">
        <v>836</v>
      </c>
      <c r="J312" s="32" t="s">
        <v>839</v>
      </c>
      <c r="K312" s="31" t="s">
        <v>225</v>
      </c>
      <c r="L312" s="36" t="s">
        <v>268</v>
      </c>
    </row>
    <row r="313" spans="1:12" ht="15" hidden="1" customHeight="1">
      <c r="A313" s="31">
        <v>13</v>
      </c>
      <c r="B313" s="34" t="s">
        <v>77</v>
      </c>
      <c r="C313" s="34" t="s">
        <v>814</v>
      </c>
      <c r="D313" s="34" t="s">
        <v>815</v>
      </c>
      <c r="E313" s="34" t="s">
        <v>817</v>
      </c>
      <c r="F313" s="31" t="s">
        <v>27</v>
      </c>
      <c r="G313" s="32">
        <v>9</v>
      </c>
      <c r="H313" s="32" t="s">
        <v>829</v>
      </c>
      <c r="I313" s="32" t="s">
        <v>836</v>
      </c>
      <c r="J313" s="32" t="s">
        <v>839</v>
      </c>
      <c r="K313" s="31" t="s">
        <v>225</v>
      </c>
      <c r="L313" s="36" t="s">
        <v>294</v>
      </c>
    </row>
    <row r="314" spans="1:12" ht="15" hidden="1" customHeight="1">
      <c r="A314" s="31">
        <v>48</v>
      </c>
      <c r="B314" s="34" t="s">
        <v>208</v>
      </c>
      <c r="C314" s="34" t="s">
        <v>814</v>
      </c>
      <c r="D314" s="34" t="s">
        <v>815</v>
      </c>
      <c r="E314" s="34" t="s">
        <v>817</v>
      </c>
      <c r="F314" s="31" t="s">
        <v>27</v>
      </c>
      <c r="G314" s="32">
        <v>9</v>
      </c>
      <c r="H314" s="32" t="s">
        <v>829</v>
      </c>
      <c r="I314" s="32" t="s">
        <v>836</v>
      </c>
      <c r="J314" s="32" t="s">
        <v>839</v>
      </c>
      <c r="K314" s="31" t="s">
        <v>225</v>
      </c>
      <c r="L314" s="36" t="s">
        <v>294</v>
      </c>
    </row>
    <row r="315" spans="1:12" ht="15" hidden="1" customHeight="1">
      <c r="A315" s="31">
        <v>36</v>
      </c>
      <c r="B315" s="34" t="s">
        <v>163</v>
      </c>
      <c r="C315" s="34" t="s">
        <v>818</v>
      </c>
      <c r="D315" s="34" t="s">
        <v>815</v>
      </c>
      <c r="E315" s="34" t="s">
        <v>816</v>
      </c>
      <c r="F315" s="31" t="s">
        <v>27</v>
      </c>
      <c r="G315" s="32">
        <v>9</v>
      </c>
      <c r="H315" s="32" t="s">
        <v>829</v>
      </c>
      <c r="I315" s="32" t="s">
        <v>836</v>
      </c>
      <c r="J315" s="32" t="s">
        <v>839</v>
      </c>
      <c r="K315" s="31" t="s">
        <v>225</v>
      </c>
      <c r="L315" s="36" t="s">
        <v>405</v>
      </c>
    </row>
    <row r="316" spans="1:12" ht="15" hidden="1" customHeight="1">
      <c r="A316" s="31">
        <v>15</v>
      </c>
      <c r="B316" s="34" t="s">
        <v>86</v>
      </c>
      <c r="C316" s="34" t="s">
        <v>814</v>
      </c>
      <c r="D316" s="34" t="s">
        <v>815</v>
      </c>
      <c r="E316" s="34" t="s">
        <v>817</v>
      </c>
      <c r="F316" s="31" t="s">
        <v>27</v>
      </c>
      <c r="G316" s="32">
        <v>9</v>
      </c>
      <c r="H316" s="32" t="s">
        <v>829</v>
      </c>
      <c r="I316" s="32" t="s">
        <v>836</v>
      </c>
      <c r="J316" s="32" t="s">
        <v>839</v>
      </c>
      <c r="K316" s="31" t="s">
        <v>225</v>
      </c>
      <c r="L316" s="38" t="s">
        <v>300</v>
      </c>
    </row>
    <row r="317" spans="1:12" ht="15" hidden="1" customHeight="1">
      <c r="A317" s="31">
        <v>46</v>
      </c>
      <c r="B317" s="34" t="s">
        <v>201</v>
      </c>
      <c r="C317" s="34" t="s">
        <v>818</v>
      </c>
      <c r="D317" s="34" t="s">
        <v>815</v>
      </c>
      <c r="E317" s="34" t="s">
        <v>817</v>
      </c>
      <c r="F317" s="31" t="s">
        <v>27</v>
      </c>
      <c r="G317" s="32">
        <v>7</v>
      </c>
      <c r="H317" s="32" t="s">
        <v>827</v>
      </c>
      <c r="I317" s="32" t="s">
        <v>836</v>
      </c>
      <c r="J317" s="32" t="s">
        <v>839</v>
      </c>
      <c r="K317" s="31" t="s">
        <v>223</v>
      </c>
      <c r="L317" s="36" t="s">
        <v>443</v>
      </c>
    </row>
    <row r="318" spans="1:12" ht="15" hidden="1" customHeight="1">
      <c r="A318" s="31">
        <v>5</v>
      </c>
      <c r="B318" s="34" t="s">
        <v>40</v>
      </c>
      <c r="C318" s="34" t="s">
        <v>814</v>
      </c>
      <c r="D318" s="34" t="s">
        <v>815</v>
      </c>
      <c r="E318" s="34" t="s">
        <v>816</v>
      </c>
      <c r="F318" s="31" t="s">
        <v>44</v>
      </c>
      <c r="G318" s="32">
        <v>9</v>
      </c>
      <c r="H318" s="32" t="s">
        <v>829</v>
      </c>
      <c r="I318" s="32" t="s">
        <v>836</v>
      </c>
      <c r="J318" s="32" t="s">
        <v>839</v>
      </c>
      <c r="K318" s="31" t="s">
        <v>225</v>
      </c>
      <c r="L318" s="36" t="s">
        <v>260</v>
      </c>
    </row>
    <row r="319" spans="1:12" ht="15" hidden="1" customHeight="1">
      <c r="A319" s="31">
        <v>38</v>
      </c>
      <c r="B319" s="34" t="s">
        <v>168</v>
      </c>
      <c r="C319" s="34" t="s">
        <v>814</v>
      </c>
      <c r="D319" s="34" t="s">
        <v>815</v>
      </c>
      <c r="E319" s="34" t="s">
        <v>816</v>
      </c>
      <c r="F319" s="31" t="s">
        <v>27</v>
      </c>
      <c r="G319" s="32">
        <v>7</v>
      </c>
      <c r="H319" s="32" t="s">
        <v>827</v>
      </c>
      <c r="I319" s="32" t="s">
        <v>836</v>
      </c>
      <c r="J319" s="32" t="s">
        <v>839</v>
      </c>
      <c r="K319" s="31" t="s">
        <v>223</v>
      </c>
      <c r="L319" s="37" t="s">
        <v>411</v>
      </c>
    </row>
    <row r="320" spans="1:12" ht="15" hidden="1" customHeight="1">
      <c r="A320" s="31">
        <v>38</v>
      </c>
      <c r="B320" s="34" t="s">
        <v>168</v>
      </c>
      <c r="C320" s="34" t="s">
        <v>814</v>
      </c>
      <c r="D320" s="34" t="s">
        <v>815</v>
      </c>
      <c r="E320" s="34" t="s">
        <v>816</v>
      </c>
      <c r="F320" s="31" t="s">
        <v>27</v>
      </c>
      <c r="G320" s="32">
        <v>9</v>
      </c>
      <c r="H320" s="32" t="s">
        <v>829</v>
      </c>
      <c r="I320" s="32" t="s">
        <v>836</v>
      </c>
      <c r="J320" s="32" t="s">
        <v>839</v>
      </c>
      <c r="K320" s="31" t="s">
        <v>225</v>
      </c>
      <c r="L320" s="37" t="s">
        <v>411</v>
      </c>
    </row>
    <row r="321" spans="1:12" ht="15" hidden="1" customHeight="1">
      <c r="A321" s="31">
        <v>44</v>
      </c>
      <c r="B321" s="34" t="s">
        <v>192</v>
      </c>
      <c r="C321" s="34" t="s">
        <v>818</v>
      </c>
      <c r="D321" s="34" t="s">
        <v>815</v>
      </c>
      <c r="E321" s="34" t="s">
        <v>816</v>
      </c>
      <c r="F321" s="31" t="s">
        <v>27</v>
      </c>
      <c r="G321" s="32">
        <v>9</v>
      </c>
      <c r="H321" s="32" t="s">
        <v>829</v>
      </c>
      <c r="I321" s="32" t="s">
        <v>836</v>
      </c>
      <c r="J321" s="32" t="s">
        <v>839</v>
      </c>
      <c r="K321" s="31" t="s">
        <v>225</v>
      </c>
      <c r="L321" s="37" t="s">
        <v>435</v>
      </c>
    </row>
    <row r="322" spans="1:12" ht="15" hidden="1" customHeight="1">
      <c r="A322" s="31">
        <v>34</v>
      </c>
      <c r="B322" s="34" t="s">
        <v>157</v>
      </c>
      <c r="C322" s="34" t="s">
        <v>814</v>
      </c>
      <c r="D322" s="34" t="s">
        <v>815</v>
      </c>
      <c r="E322" s="34" t="s">
        <v>816</v>
      </c>
      <c r="F322" s="31" t="s">
        <v>27</v>
      </c>
      <c r="G322" s="32">
        <v>9</v>
      </c>
      <c r="H322" s="32" t="s">
        <v>829</v>
      </c>
      <c r="I322" s="32" t="s">
        <v>836</v>
      </c>
      <c r="J322" s="32" t="s">
        <v>839</v>
      </c>
      <c r="K322" s="31" t="s">
        <v>225</v>
      </c>
      <c r="L322" s="36" t="s">
        <v>399</v>
      </c>
    </row>
    <row r="323" spans="1:12" ht="15" hidden="1" customHeight="1">
      <c r="A323" s="31">
        <v>45</v>
      </c>
      <c r="B323" s="34" t="s">
        <v>196</v>
      </c>
      <c r="C323" s="34" t="s">
        <v>818</v>
      </c>
      <c r="D323" s="34" t="s">
        <v>815</v>
      </c>
      <c r="E323" s="34" t="s">
        <v>816</v>
      </c>
      <c r="F323" s="31" t="s">
        <v>27</v>
      </c>
      <c r="G323" s="32">
        <v>5</v>
      </c>
      <c r="H323" s="32" t="s">
        <v>825</v>
      </c>
      <c r="I323" s="32" t="s">
        <v>835</v>
      </c>
      <c r="J323" s="32" t="s">
        <v>839</v>
      </c>
      <c r="K323" s="31" t="s">
        <v>221</v>
      </c>
      <c r="L323" s="35" t="s">
        <v>438</v>
      </c>
    </row>
    <row r="324" spans="1:12" ht="15" hidden="1" customHeight="1">
      <c r="A324" s="31">
        <v>23</v>
      </c>
      <c r="B324" s="34" t="s">
        <v>119</v>
      </c>
      <c r="C324" s="34" t="s">
        <v>818</v>
      </c>
      <c r="D324" s="34" t="s">
        <v>819</v>
      </c>
      <c r="E324" s="34" t="s">
        <v>820</v>
      </c>
      <c r="F324" s="31" t="s">
        <v>122</v>
      </c>
      <c r="G324" s="32">
        <v>3</v>
      </c>
      <c r="H324" s="32" t="s">
        <v>671</v>
      </c>
      <c r="I324" s="32" t="s">
        <v>835</v>
      </c>
      <c r="J324" s="32" t="s">
        <v>840</v>
      </c>
      <c r="K324" s="31" t="s">
        <v>219</v>
      </c>
      <c r="L324" s="38" t="s">
        <v>342</v>
      </c>
    </row>
    <row r="325" spans="1:12" ht="15" hidden="1" customHeight="1">
      <c r="A325" s="31">
        <v>23</v>
      </c>
      <c r="B325" s="34" t="s">
        <v>119</v>
      </c>
      <c r="C325" s="34" t="s">
        <v>818</v>
      </c>
      <c r="D325" s="34" t="s">
        <v>819</v>
      </c>
      <c r="E325" s="34" t="s">
        <v>820</v>
      </c>
      <c r="F325" s="31" t="s">
        <v>122</v>
      </c>
      <c r="G325" s="32">
        <v>8</v>
      </c>
      <c r="H325" s="32" t="s">
        <v>828</v>
      </c>
      <c r="I325" s="32" t="s">
        <v>836</v>
      </c>
      <c r="J325" s="32" t="s">
        <v>840</v>
      </c>
      <c r="K325" s="31" t="s">
        <v>224</v>
      </c>
      <c r="L325" s="37" t="s">
        <v>345</v>
      </c>
    </row>
    <row r="326" spans="1:12" ht="15" hidden="1" customHeight="1">
      <c r="A326" s="31">
        <v>31</v>
      </c>
      <c r="B326" s="34" t="s">
        <v>146</v>
      </c>
      <c r="C326" s="34" t="s">
        <v>814</v>
      </c>
      <c r="D326" s="34" t="s">
        <v>815</v>
      </c>
      <c r="E326" s="34" t="s">
        <v>817</v>
      </c>
      <c r="F326" s="31" t="s">
        <v>27</v>
      </c>
      <c r="G326" s="32">
        <v>8</v>
      </c>
      <c r="H326" s="32" t="s">
        <v>828</v>
      </c>
      <c r="I326" s="32" t="s">
        <v>836</v>
      </c>
      <c r="J326" s="32" t="s">
        <v>840</v>
      </c>
      <c r="K326" s="31" t="s">
        <v>224</v>
      </c>
      <c r="L326" s="38" t="s">
        <v>387</v>
      </c>
    </row>
    <row r="327" spans="1:12" ht="15" customHeight="1">
      <c r="A327" s="31">
        <v>19</v>
      </c>
      <c r="B327" s="34" t="s">
        <v>107</v>
      </c>
      <c r="C327" s="34" t="s">
        <v>818</v>
      </c>
      <c r="D327" s="34" t="s">
        <v>815</v>
      </c>
      <c r="E327" s="34" t="s">
        <v>817</v>
      </c>
      <c r="F327" s="31" t="s">
        <v>27</v>
      </c>
      <c r="G327" s="32">
        <v>2</v>
      </c>
      <c r="H327" s="32" t="s">
        <v>822</v>
      </c>
      <c r="I327" s="32" t="s">
        <v>835</v>
      </c>
      <c r="J327" s="32" t="s">
        <v>840</v>
      </c>
      <c r="K327" s="31" t="s">
        <v>218</v>
      </c>
      <c r="L327" s="37" t="s">
        <v>320</v>
      </c>
    </row>
    <row r="328" spans="1:12" ht="15" hidden="1" customHeight="1">
      <c r="A328" s="31">
        <v>35</v>
      </c>
      <c r="B328" s="34" t="s">
        <v>161</v>
      </c>
      <c r="C328" s="34" t="s">
        <v>818</v>
      </c>
      <c r="D328" s="34" t="s">
        <v>819</v>
      </c>
      <c r="E328" s="34" t="s">
        <v>820</v>
      </c>
      <c r="F328" s="31" t="s">
        <v>76</v>
      </c>
      <c r="G328" s="32">
        <v>10</v>
      </c>
      <c r="H328" s="32" t="s">
        <v>830</v>
      </c>
      <c r="I328" s="32" t="s">
        <v>837</v>
      </c>
      <c r="J328" s="32" t="s">
        <v>839</v>
      </c>
      <c r="K328" s="31" t="s">
        <v>226</v>
      </c>
      <c r="L328" s="37" t="s">
        <v>320</v>
      </c>
    </row>
    <row r="329" spans="1:12" ht="15" hidden="1" customHeight="1">
      <c r="A329" s="31">
        <v>19</v>
      </c>
      <c r="B329" s="34" t="s">
        <v>107</v>
      </c>
      <c r="C329" s="34" t="s">
        <v>818</v>
      </c>
      <c r="D329" s="34" t="s">
        <v>815</v>
      </c>
      <c r="E329" s="34" t="s">
        <v>817</v>
      </c>
      <c r="F329" s="31" t="s">
        <v>27</v>
      </c>
      <c r="G329" s="32">
        <v>3</v>
      </c>
      <c r="H329" s="32" t="s">
        <v>671</v>
      </c>
      <c r="I329" s="32" t="s">
        <v>835</v>
      </c>
      <c r="J329" s="32" t="s">
        <v>840</v>
      </c>
      <c r="K329" s="31" t="s">
        <v>219</v>
      </c>
      <c r="L329" s="37" t="s">
        <v>321</v>
      </c>
    </row>
    <row r="330" spans="1:12" ht="15" hidden="1" customHeight="1">
      <c r="A330" s="31">
        <v>43</v>
      </c>
      <c r="B330" s="34" t="s">
        <v>188</v>
      </c>
      <c r="C330" s="34" t="s">
        <v>818</v>
      </c>
      <c r="D330" s="34" t="s">
        <v>815</v>
      </c>
      <c r="E330" s="34" t="s">
        <v>817</v>
      </c>
      <c r="F330" s="31" t="s">
        <v>27</v>
      </c>
      <c r="G330" s="32">
        <v>10</v>
      </c>
      <c r="H330" s="32" t="s">
        <v>830</v>
      </c>
      <c r="I330" s="32" t="s">
        <v>837</v>
      </c>
      <c r="J330" s="32" t="s">
        <v>839</v>
      </c>
      <c r="K330" s="31" t="s">
        <v>226</v>
      </c>
      <c r="L330" s="38" t="s">
        <v>431</v>
      </c>
    </row>
    <row r="331" spans="1:12" ht="15" hidden="1" customHeight="1">
      <c r="A331" s="31">
        <v>42</v>
      </c>
      <c r="B331" s="34" t="s">
        <v>185</v>
      </c>
      <c r="C331" s="34" t="s">
        <v>818</v>
      </c>
      <c r="D331" s="34" t="s">
        <v>815</v>
      </c>
      <c r="E331" s="34" t="s">
        <v>816</v>
      </c>
      <c r="F331" s="31" t="s">
        <v>27</v>
      </c>
      <c r="G331" s="32">
        <v>10</v>
      </c>
      <c r="H331" s="32" t="s">
        <v>830</v>
      </c>
      <c r="I331" s="32" t="s">
        <v>837</v>
      </c>
      <c r="J331" s="32" t="s">
        <v>839</v>
      </c>
      <c r="K331" s="31" t="s">
        <v>226</v>
      </c>
      <c r="L331" s="38" t="s">
        <v>429</v>
      </c>
    </row>
    <row r="332" spans="1:12" ht="15" hidden="1" customHeight="1">
      <c r="A332" s="31">
        <v>40</v>
      </c>
      <c r="B332" s="34" t="s">
        <v>175</v>
      </c>
      <c r="C332" s="34" t="s">
        <v>814</v>
      </c>
      <c r="D332" s="34" t="s">
        <v>815</v>
      </c>
      <c r="E332" s="34" t="s">
        <v>817</v>
      </c>
      <c r="F332" s="31" t="s">
        <v>27</v>
      </c>
      <c r="G332" s="32">
        <v>10</v>
      </c>
      <c r="H332" s="32" t="s">
        <v>830</v>
      </c>
      <c r="I332" s="32" t="s">
        <v>837</v>
      </c>
      <c r="J332" s="32" t="s">
        <v>839</v>
      </c>
      <c r="K332" s="31" t="s">
        <v>226</v>
      </c>
      <c r="L332" s="38" t="s">
        <v>424</v>
      </c>
    </row>
    <row r="333" spans="1:12" ht="15" hidden="1" customHeight="1">
      <c r="A333" s="31">
        <v>19</v>
      </c>
      <c r="B333" s="34" t="s">
        <v>107</v>
      </c>
      <c r="C333" s="34" t="s">
        <v>818</v>
      </c>
      <c r="D333" s="34" t="s">
        <v>815</v>
      </c>
      <c r="E333" s="34" t="s">
        <v>817</v>
      </c>
      <c r="F333" s="31" t="s">
        <v>27</v>
      </c>
      <c r="G333" s="32">
        <v>8</v>
      </c>
      <c r="H333" s="32" t="s">
        <v>828</v>
      </c>
      <c r="I333" s="32" t="s">
        <v>836</v>
      </c>
      <c r="J333" s="32" t="s">
        <v>840</v>
      </c>
      <c r="K333" s="31" t="s">
        <v>224</v>
      </c>
      <c r="L333" s="37" t="s">
        <v>322</v>
      </c>
    </row>
    <row r="334" spans="1:12" ht="15" hidden="1" customHeight="1">
      <c r="A334" s="31">
        <v>19</v>
      </c>
      <c r="B334" s="34" t="s">
        <v>107</v>
      </c>
      <c r="C334" s="34" t="s">
        <v>818</v>
      </c>
      <c r="D334" s="34" t="s">
        <v>815</v>
      </c>
      <c r="E334" s="34" t="s">
        <v>817</v>
      </c>
      <c r="F334" s="31" t="s">
        <v>27</v>
      </c>
      <c r="G334" s="32">
        <v>10</v>
      </c>
      <c r="H334" s="32" t="s">
        <v>830</v>
      </c>
      <c r="I334" s="32" t="s">
        <v>837</v>
      </c>
      <c r="J334" s="32" t="s">
        <v>839</v>
      </c>
      <c r="K334" s="31" t="s">
        <v>226</v>
      </c>
      <c r="L334" s="37" t="s">
        <v>323</v>
      </c>
    </row>
    <row r="335" spans="1:12" ht="15" hidden="1" customHeight="1">
      <c r="A335" s="31">
        <v>35</v>
      </c>
      <c r="B335" s="34" t="s">
        <v>161</v>
      </c>
      <c r="C335" s="34" t="s">
        <v>818</v>
      </c>
      <c r="D335" s="34" t="s">
        <v>819</v>
      </c>
      <c r="E335" s="34" t="s">
        <v>820</v>
      </c>
      <c r="F335" s="31" t="s">
        <v>76</v>
      </c>
      <c r="G335" s="32">
        <v>8</v>
      </c>
      <c r="H335" s="32" t="s">
        <v>828</v>
      </c>
      <c r="I335" s="32" t="s">
        <v>836</v>
      </c>
      <c r="J335" s="32" t="s">
        <v>840</v>
      </c>
      <c r="K335" s="31" t="s">
        <v>224</v>
      </c>
      <c r="L335" s="35" t="s">
        <v>403</v>
      </c>
    </row>
    <row r="336" spans="1:12" ht="15" hidden="1" customHeight="1">
      <c r="A336" s="31">
        <v>36</v>
      </c>
      <c r="B336" s="34" t="s">
        <v>163</v>
      </c>
      <c r="C336" s="34" t="s">
        <v>818</v>
      </c>
      <c r="D336" s="34" t="s">
        <v>815</v>
      </c>
      <c r="E336" s="34" t="s">
        <v>816</v>
      </c>
      <c r="F336" s="31" t="s">
        <v>27</v>
      </c>
      <c r="G336" s="32">
        <v>8</v>
      </c>
      <c r="H336" s="32" t="s">
        <v>828</v>
      </c>
      <c r="I336" s="32" t="s">
        <v>836</v>
      </c>
      <c r="J336" s="32" t="s">
        <v>840</v>
      </c>
      <c r="K336" s="31" t="s">
        <v>224</v>
      </c>
      <c r="L336" s="35" t="s">
        <v>403</v>
      </c>
    </row>
    <row r="337" spans="1:12" ht="15" hidden="1" customHeight="1">
      <c r="A337" s="31">
        <v>47</v>
      </c>
      <c r="B337" s="34" t="s">
        <v>204</v>
      </c>
      <c r="C337" s="34" t="s">
        <v>818</v>
      </c>
      <c r="D337" s="34" t="s">
        <v>815</v>
      </c>
      <c r="E337" s="34" t="s">
        <v>817</v>
      </c>
      <c r="F337" s="31" t="s">
        <v>27</v>
      </c>
      <c r="G337" s="32">
        <v>8</v>
      </c>
      <c r="H337" s="32" t="s">
        <v>828</v>
      </c>
      <c r="I337" s="32" t="s">
        <v>836</v>
      </c>
      <c r="J337" s="32" t="s">
        <v>840</v>
      </c>
      <c r="K337" s="31" t="s">
        <v>224</v>
      </c>
      <c r="L337" s="35" t="s">
        <v>403</v>
      </c>
    </row>
    <row r="338" spans="1:12" ht="15" customHeight="1">
      <c r="A338" s="31">
        <v>10</v>
      </c>
      <c r="B338" s="34" t="s">
        <v>65</v>
      </c>
      <c r="C338" s="34" t="s">
        <v>818</v>
      </c>
      <c r="D338" s="34" t="s">
        <v>815</v>
      </c>
      <c r="E338" s="34" t="s">
        <v>816</v>
      </c>
      <c r="F338" s="31" t="s">
        <v>27</v>
      </c>
      <c r="G338" s="32">
        <v>2</v>
      </c>
      <c r="H338" s="32" t="s">
        <v>822</v>
      </c>
      <c r="I338" s="32" t="s">
        <v>835</v>
      </c>
      <c r="J338" s="32" t="s">
        <v>840</v>
      </c>
      <c r="K338" s="31" t="s">
        <v>218</v>
      </c>
      <c r="L338" s="36" t="s">
        <v>277</v>
      </c>
    </row>
    <row r="339" spans="1:12" ht="15" hidden="1" customHeight="1">
      <c r="A339" s="31">
        <v>11</v>
      </c>
      <c r="B339" s="34" t="s">
        <v>67</v>
      </c>
      <c r="C339" s="34" t="s">
        <v>818</v>
      </c>
      <c r="D339" s="34" t="s">
        <v>819</v>
      </c>
      <c r="E339" s="34" t="s">
        <v>820</v>
      </c>
      <c r="F339" s="31" t="s">
        <v>27</v>
      </c>
      <c r="G339" s="32">
        <v>8</v>
      </c>
      <c r="H339" s="32" t="s">
        <v>828</v>
      </c>
      <c r="I339" s="32" t="s">
        <v>836</v>
      </c>
      <c r="J339" s="32" t="s">
        <v>840</v>
      </c>
      <c r="K339" s="31" t="s">
        <v>224</v>
      </c>
      <c r="L339" s="36" t="s">
        <v>289</v>
      </c>
    </row>
    <row r="340" spans="1:12" ht="15" hidden="1" customHeight="1">
      <c r="A340" s="31">
        <v>27</v>
      </c>
      <c r="B340" s="34" t="s">
        <v>132</v>
      </c>
      <c r="C340" s="34" t="s">
        <v>814</v>
      </c>
      <c r="D340" s="34" t="s">
        <v>819</v>
      </c>
      <c r="E340" s="34" t="s">
        <v>820</v>
      </c>
      <c r="F340" s="31" t="s">
        <v>27</v>
      </c>
      <c r="G340" s="32">
        <v>8</v>
      </c>
      <c r="H340" s="32" t="s">
        <v>828</v>
      </c>
      <c r="I340" s="32" t="s">
        <v>836</v>
      </c>
      <c r="J340" s="32" t="s">
        <v>840</v>
      </c>
      <c r="K340" s="31" t="s">
        <v>224</v>
      </c>
      <c r="L340" s="37" t="s">
        <v>365</v>
      </c>
    </row>
    <row r="341" spans="1:12" ht="15" hidden="1" customHeight="1">
      <c r="A341" s="31">
        <v>31</v>
      </c>
      <c r="B341" s="34" t="s">
        <v>146</v>
      </c>
      <c r="C341" s="34" t="s">
        <v>814</v>
      </c>
      <c r="D341" s="34" t="s">
        <v>815</v>
      </c>
      <c r="E341" s="34" t="s">
        <v>817</v>
      </c>
      <c r="F341" s="31" t="s">
        <v>27</v>
      </c>
      <c r="G341" s="32">
        <v>9</v>
      </c>
      <c r="H341" s="32" t="s">
        <v>829</v>
      </c>
      <c r="I341" s="32" t="s">
        <v>836</v>
      </c>
      <c r="J341" s="32" t="s">
        <v>839</v>
      </c>
      <c r="K341" s="31" t="s">
        <v>225</v>
      </c>
      <c r="L341" s="38" t="s">
        <v>388</v>
      </c>
    </row>
    <row r="342" spans="1:12" ht="15" hidden="1" customHeight="1">
      <c r="A342" s="31">
        <v>38</v>
      </c>
      <c r="B342" s="34" t="s">
        <v>168</v>
      </c>
      <c r="C342" s="34" t="s">
        <v>814</v>
      </c>
      <c r="D342" s="34" t="s">
        <v>815</v>
      </c>
      <c r="E342" s="34" t="s">
        <v>816</v>
      </c>
      <c r="F342" s="31" t="s">
        <v>27</v>
      </c>
      <c r="G342" s="32">
        <v>8</v>
      </c>
      <c r="H342" s="32" t="s">
        <v>828</v>
      </c>
      <c r="I342" s="32" t="s">
        <v>836</v>
      </c>
      <c r="J342" s="32" t="s">
        <v>840</v>
      </c>
      <c r="K342" s="31" t="s">
        <v>224</v>
      </c>
      <c r="L342" s="38" t="s">
        <v>412</v>
      </c>
    </row>
    <row r="343" spans="1:12" ht="15" hidden="1" customHeight="1">
      <c r="A343" s="31">
        <v>39</v>
      </c>
      <c r="B343" s="34" t="s">
        <v>172</v>
      </c>
      <c r="C343" s="34" t="s">
        <v>818</v>
      </c>
      <c r="D343" s="34" t="s">
        <v>819</v>
      </c>
      <c r="E343" s="34" t="s">
        <v>820</v>
      </c>
      <c r="F343" s="31" t="s">
        <v>27</v>
      </c>
      <c r="G343" s="32">
        <v>10</v>
      </c>
      <c r="H343" s="32" t="s">
        <v>830</v>
      </c>
      <c r="I343" s="32" t="s">
        <v>837</v>
      </c>
      <c r="J343" s="32" t="s">
        <v>839</v>
      </c>
      <c r="K343" s="31" t="s">
        <v>226</v>
      </c>
      <c r="L343" s="38" t="s">
        <v>417</v>
      </c>
    </row>
    <row r="344" spans="1:12" ht="15" hidden="1" customHeight="1">
      <c r="A344" s="31">
        <v>11</v>
      </c>
      <c r="B344" s="34" t="s">
        <v>67</v>
      </c>
      <c r="C344" s="34" t="s">
        <v>818</v>
      </c>
      <c r="D344" s="34" t="s">
        <v>819</v>
      </c>
      <c r="E344" s="34" t="s">
        <v>820</v>
      </c>
      <c r="F344" s="31" t="s">
        <v>27</v>
      </c>
      <c r="G344" s="32">
        <v>9</v>
      </c>
      <c r="H344" s="32" t="s">
        <v>829</v>
      </c>
      <c r="I344" s="32" t="s">
        <v>836</v>
      </c>
      <c r="J344" s="32" t="s">
        <v>839</v>
      </c>
      <c r="K344" s="31" t="s">
        <v>225</v>
      </c>
      <c r="L344" s="38" t="s">
        <v>290</v>
      </c>
    </row>
    <row r="345" spans="1:12" ht="15" hidden="1" customHeight="1">
      <c r="A345" s="31">
        <v>5</v>
      </c>
      <c r="B345" s="34" t="s">
        <v>40</v>
      </c>
      <c r="C345" s="34" t="s">
        <v>814</v>
      </c>
      <c r="D345" s="34" t="s">
        <v>815</v>
      </c>
      <c r="E345" s="34" t="s">
        <v>816</v>
      </c>
      <c r="F345" s="31" t="s">
        <v>44</v>
      </c>
      <c r="G345" s="32">
        <v>7</v>
      </c>
      <c r="H345" s="32" t="s">
        <v>827</v>
      </c>
      <c r="I345" s="32" t="s">
        <v>836</v>
      </c>
      <c r="J345" s="32" t="s">
        <v>839</v>
      </c>
      <c r="K345" s="31" t="s">
        <v>223</v>
      </c>
      <c r="L345" s="36" t="s">
        <v>258</v>
      </c>
    </row>
    <row r="346" spans="1:12" ht="15" hidden="1" customHeight="1">
      <c r="A346" s="31">
        <v>12</v>
      </c>
      <c r="B346" s="34" t="s">
        <v>71</v>
      </c>
      <c r="C346" s="34" t="s">
        <v>818</v>
      </c>
      <c r="D346" s="34" t="s">
        <v>819</v>
      </c>
      <c r="E346" s="34" t="s">
        <v>820</v>
      </c>
      <c r="F346" s="31" t="s">
        <v>76</v>
      </c>
      <c r="G346" s="32">
        <v>6</v>
      </c>
      <c r="H346" s="32" t="s">
        <v>826</v>
      </c>
      <c r="I346" s="32"/>
      <c r="J346" s="32" t="s">
        <v>839</v>
      </c>
      <c r="K346" s="31" t="s">
        <v>222</v>
      </c>
      <c r="L346" s="37" t="s">
        <v>292</v>
      </c>
    </row>
    <row r="347" spans="1:12" ht="15" hidden="1" customHeight="1">
      <c r="A347" s="31">
        <v>28</v>
      </c>
      <c r="B347" s="34" t="s">
        <v>135</v>
      </c>
      <c r="C347" s="34" t="s">
        <v>818</v>
      </c>
      <c r="D347" s="34" t="s">
        <v>815</v>
      </c>
      <c r="E347" s="34" t="s">
        <v>817</v>
      </c>
      <c r="F347" s="31" t="s">
        <v>27</v>
      </c>
      <c r="G347" s="32">
        <v>6</v>
      </c>
      <c r="H347" s="32" t="s">
        <v>826</v>
      </c>
      <c r="I347" s="32"/>
      <c r="J347" s="32" t="s">
        <v>839</v>
      </c>
      <c r="K347" s="31" t="s">
        <v>222</v>
      </c>
      <c r="L347" s="37" t="s">
        <v>292</v>
      </c>
    </row>
    <row r="348" spans="1:12" ht="15" hidden="1" customHeight="1">
      <c r="A348" s="31">
        <v>32</v>
      </c>
      <c r="B348" s="34" t="s">
        <v>150</v>
      </c>
      <c r="C348" s="34" t="s">
        <v>814</v>
      </c>
      <c r="D348" s="34" t="s">
        <v>819</v>
      </c>
      <c r="E348" s="34" t="s">
        <v>820</v>
      </c>
      <c r="F348" s="31" t="s">
        <v>27</v>
      </c>
      <c r="G348" s="32">
        <v>6</v>
      </c>
      <c r="H348" s="32" t="s">
        <v>826</v>
      </c>
      <c r="I348" s="32"/>
      <c r="J348" s="32" t="s">
        <v>839</v>
      </c>
      <c r="K348" s="31" t="s">
        <v>222</v>
      </c>
      <c r="L348" s="37" t="s">
        <v>292</v>
      </c>
    </row>
    <row r="349" spans="1:12" ht="15" hidden="1" customHeight="1">
      <c r="A349" s="31">
        <v>41</v>
      </c>
      <c r="B349" s="34" t="s">
        <v>179</v>
      </c>
      <c r="C349" s="34" t="s">
        <v>818</v>
      </c>
      <c r="D349" s="34" t="s">
        <v>815</v>
      </c>
      <c r="E349" s="34" t="s">
        <v>816</v>
      </c>
      <c r="F349" s="31" t="s">
        <v>122</v>
      </c>
      <c r="G349" s="32">
        <v>6</v>
      </c>
      <c r="H349" s="32" t="s">
        <v>826</v>
      </c>
      <c r="I349" s="32"/>
      <c r="J349" s="32" t="s">
        <v>839</v>
      </c>
      <c r="K349" s="31" t="s">
        <v>222</v>
      </c>
      <c r="L349" s="37" t="s">
        <v>292</v>
      </c>
    </row>
    <row r="350" spans="1:12" ht="15" hidden="1" customHeight="1">
      <c r="A350" s="31">
        <v>43</v>
      </c>
      <c r="B350" s="34" t="s">
        <v>188</v>
      </c>
      <c r="C350" s="34" t="s">
        <v>818</v>
      </c>
      <c r="D350" s="34" t="s">
        <v>815</v>
      </c>
      <c r="E350" s="34" t="s">
        <v>817</v>
      </c>
      <c r="F350" s="31" t="s">
        <v>27</v>
      </c>
      <c r="G350" s="32">
        <v>6</v>
      </c>
      <c r="H350" s="32" t="s">
        <v>826</v>
      </c>
      <c r="I350" s="32"/>
      <c r="J350" s="32" t="s">
        <v>839</v>
      </c>
      <c r="K350" s="31" t="s">
        <v>222</v>
      </c>
      <c r="L350" s="37" t="s">
        <v>292</v>
      </c>
    </row>
    <row r="351" spans="1:12" ht="15" hidden="1" customHeight="1">
      <c r="A351" s="31">
        <v>44</v>
      </c>
      <c r="B351" s="34" t="s">
        <v>192</v>
      </c>
      <c r="C351" s="34" t="s">
        <v>818</v>
      </c>
      <c r="D351" s="34" t="s">
        <v>815</v>
      </c>
      <c r="E351" s="34" t="s">
        <v>816</v>
      </c>
      <c r="F351" s="31" t="s">
        <v>27</v>
      </c>
      <c r="G351" s="32">
        <v>6</v>
      </c>
      <c r="H351" s="32" t="s">
        <v>826</v>
      </c>
      <c r="I351" s="32"/>
      <c r="J351" s="32" t="s">
        <v>839</v>
      </c>
      <c r="K351" s="31" t="s">
        <v>222</v>
      </c>
      <c r="L351" s="37" t="s">
        <v>292</v>
      </c>
    </row>
    <row r="352" spans="1:12" ht="15" hidden="1" customHeight="1">
      <c r="A352" s="31">
        <v>48</v>
      </c>
      <c r="B352" s="34" t="s">
        <v>208</v>
      </c>
      <c r="C352" s="34" t="s">
        <v>814</v>
      </c>
      <c r="D352" s="34" t="s">
        <v>815</v>
      </c>
      <c r="E352" s="34" t="s">
        <v>817</v>
      </c>
      <c r="F352" s="31" t="s">
        <v>27</v>
      </c>
      <c r="G352" s="32">
        <v>6</v>
      </c>
      <c r="H352" s="32" t="s">
        <v>826</v>
      </c>
      <c r="I352" s="32"/>
      <c r="J352" s="32" t="s">
        <v>839</v>
      </c>
      <c r="K352" s="31" t="s">
        <v>222</v>
      </c>
      <c r="L352" s="37" t="s">
        <v>292</v>
      </c>
    </row>
    <row r="353" spans="1:12" ht="15" hidden="1" customHeight="1">
      <c r="A353" s="31">
        <v>10</v>
      </c>
      <c r="B353" s="34" t="s">
        <v>65</v>
      </c>
      <c r="C353" s="34" t="s">
        <v>818</v>
      </c>
      <c r="D353" s="34" t="s">
        <v>815</v>
      </c>
      <c r="E353" s="34" t="s">
        <v>816</v>
      </c>
      <c r="F353" s="31" t="s">
        <v>27</v>
      </c>
      <c r="G353" s="32">
        <v>6</v>
      </c>
      <c r="H353" s="32" t="s">
        <v>826</v>
      </c>
      <c r="I353" s="32"/>
      <c r="J353" s="32" t="s">
        <v>839</v>
      </c>
      <c r="K353" s="31" t="s">
        <v>222</v>
      </c>
      <c r="L353" s="38" t="s">
        <v>280</v>
      </c>
    </row>
    <row r="354" spans="1:12" ht="15" hidden="1" customHeight="1">
      <c r="A354" s="31">
        <v>11</v>
      </c>
      <c r="B354" s="34" t="s">
        <v>67</v>
      </c>
      <c r="C354" s="34" t="s">
        <v>818</v>
      </c>
      <c r="D354" s="34" t="s">
        <v>819</v>
      </c>
      <c r="E354" s="34" t="s">
        <v>820</v>
      </c>
      <c r="F354" s="31" t="s">
        <v>27</v>
      </c>
      <c r="G354" s="32">
        <v>6</v>
      </c>
      <c r="H354" s="32" t="s">
        <v>826</v>
      </c>
      <c r="I354" s="32"/>
      <c r="J354" s="32" t="s">
        <v>839</v>
      </c>
      <c r="K354" s="31" t="s">
        <v>222</v>
      </c>
      <c r="L354" s="37" t="s">
        <v>287</v>
      </c>
    </row>
    <row r="355" spans="1:12" ht="15" hidden="1" customHeight="1">
      <c r="A355" s="31">
        <v>13</v>
      </c>
      <c r="B355" s="34" t="s">
        <v>77</v>
      </c>
      <c r="C355" s="34" t="s">
        <v>814</v>
      </c>
      <c r="D355" s="34" t="s">
        <v>815</v>
      </c>
      <c r="E355" s="34" t="s">
        <v>817</v>
      </c>
      <c r="F355" s="31" t="s">
        <v>27</v>
      </c>
      <c r="G355" s="32">
        <v>6</v>
      </c>
      <c r="H355" s="32" t="s">
        <v>826</v>
      </c>
      <c r="I355" s="32"/>
      <c r="J355" s="32" t="s">
        <v>839</v>
      </c>
      <c r="K355" s="31" t="s">
        <v>222</v>
      </c>
      <c r="L355" s="37" t="s">
        <v>287</v>
      </c>
    </row>
    <row r="356" spans="1:12" ht="15" hidden="1" customHeight="1">
      <c r="A356" s="31">
        <v>5</v>
      </c>
      <c r="B356" s="34" t="s">
        <v>40</v>
      </c>
      <c r="C356" s="34" t="s">
        <v>814</v>
      </c>
      <c r="D356" s="34" t="s">
        <v>815</v>
      </c>
      <c r="E356" s="34" t="s">
        <v>816</v>
      </c>
      <c r="F356" s="31" t="s">
        <v>44</v>
      </c>
      <c r="G356" s="32">
        <v>6</v>
      </c>
      <c r="H356" s="32" t="s">
        <v>826</v>
      </c>
      <c r="I356" s="32"/>
      <c r="J356" s="32" t="s">
        <v>839</v>
      </c>
      <c r="K356" s="31" t="s">
        <v>222</v>
      </c>
      <c r="L356" s="35" t="s">
        <v>233</v>
      </c>
    </row>
    <row r="357" spans="1:12" ht="15" hidden="1" customHeight="1">
      <c r="A357" s="31">
        <v>6</v>
      </c>
      <c r="B357" s="34" t="s">
        <v>45</v>
      </c>
      <c r="C357" s="34" t="s">
        <v>814</v>
      </c>
      <c r="D357" s="34" t="s">
        <v>819</v>
      </c>
      <c r="E357" s="34" t="s">
        <v>820</v>
      </c>
      <c r="F357" s="31" t="s">
        <v>27</v>
      </c>
      <c r="G357" s="32">
        <v>6</v>
      </c>
      <c r="H357" s="32" t="s">
        <v>826</v>
      </c>
      <c r="I357" s="32"/>
      <c r="J357" s="32" t="s">
        <v>839</v>
      </c>
      <c r="K357" s="31" t="s">
        <v>222</v>
      </c>
      <c r="L357" s="35" t="s">
        <v>233</v>
      </c>
    </row>
    <row r="358" spans="1:12" ht="15" hidden="1" customHeight="1">
      <c r="A358" s="31">
        <v>14</v>
      </c>
      <c r="B358" s="34" t="s">
        <v>82</v>
      </c>
      <c r="C358" s="34" t="s">
        <v>814</v>
      </c>
      <c r="D358" s="34" t="s">
        <v>815</v>
      </c>
      <c r="E358" s="34" t="s">
        <v>817</v>
      </c>
      <c r="F358" s="31" t="s">
        <v>27</v>
      </c>
      <c r="G358" s="32">
        <v>6</v>
      </c>
      <c r="H358" s="32" t="s">
        <v>826</v>
      </c>
      <c r="I358" s="32"/>
      <c r="J358" s="32" t="s">
        <v>839</v>
      </c>
      <c r="K358" s="31" t="s">
        <v>222</v>
      </c>
      <c r="L358" s="35" t="s">
        <v>233</v>
      </c>
    </row>
    <row r="359" spans="1:12" ht="15" hidden="1" customHeight="1">
      <c r="A359" s="31">
        <v>15</v>
      </c>
      <c r="B359" s="34" t="s">
        <v>86</v>
      </c>
      <c r="C359" s="34" t="s">
        <v>814</v>
      </c>
      <c r="D359" s="34" t="s">
        <v>815</v>
      </c>
      <c r="E359" s="34" t="s">
        <v>817</v>
      </c>
      <c r="F359" s="31" t="s">
        <v>27</v>
      </c>
      <c r="G359" s="32">
        <v>6</v>
      </c>
      <c r="H359" s="32" t="s">
        <v>826</v>
      </c>
      <c r="I359" s="32"/>
      <c r="J359" s="32" t="s">
        <v>839</v>
      </c>
      <c r="K359" s="31" t="s">
        <v>222</v>
      </c>
      <c r="L359" s="35" t="s">
        <v>233</v>
      </c>
    </row>
    <row r="360" spans="1:12" ht="15" hidden="1" customHeight="1">
      <c r="A360" s="31">
        <v>16</v>
      </c>
      <c r="B360" s="34" t="s">
        <v>92</v>
      </c>
      <c r="C360" s="34" t="s">
        <v>818</v>
      </c>
      <c r="D360" s="34" t="s">
        <v>819</v>
      </c>
      <c r="E360" s="34" t="s">
        <v>820</v>
      </c>
      <c r="F360" s="31" t="s">
        <v>27</v>
      </c>
      <c r="G360" s="32">
        <v>6</v>
      </c>
      <c r="H360" s="32" t="s">
        <v>826</v>
      </c>
      <c r="I360" s="32"/>
      <c r="J360" s="32" t="s">
        <v>839</v>
      </c>
      <c r="K360" s="31" t="s">
        <v>222</v>
      </c>
      <c r="L360" s="35" t="s">
        <v>233</v>
      </c>
    </row>
    <row r="361" spans="1:12" ht="15" hidden="1" customHeight="1">
      <c r="A361" s="31">
        <v>19</v>
      </c>
      <c r="B361" s="34" t="s">
        <v>107</v>
      </c>
      <c r="C361" s="34" t="s">
        <v>818</v>
      </c>
      <c r="D361" s="34" t="s">
        <v>815</v>
      </c>
      <c r="E361" s="34" t="s">
        <v>817</v>
      </c>
      <c r="F361" s="31" t="s">
        <v>27</v>
      </c>
      <c r="G361" s="32">
        <v>6</v>
      </c>
      <c r="H361" s="32" t="s">
        <v>826</v>
      </c>
      <c r="I361" s="32"/>
      <c r="J361" s="32" t="s">
        <v>839</v>
      </c>
      <c r="K361" s="31" t="s">
        <v>222</v>
      </c>
      <c r="L361" s="35" t="s">
        <v>233</v>
      </c>
    </row>
    <row r="362" spans="1:12" ht="15" hidden="1" customHeight="1">
      <c r="A362" s="31">
        <v>20</v>
      </c>
      <c r="B362" s="34" t="s">
        <v>110</v>
      </c>
      <c r="C362" s="34" t="s">
        <v>814</v>
      </c>
      <c r="D362" s="34" t="s">
        <v>815</v>
      </c>
      <c r="E362" s="34" t="s">
        <v>816</v>
      </c>
      <c r="F362" s="31" t="s">
        <v>76</v>
      </c>
      <c r="G362" s="32">
        <v>6</v>
      </c>
      <c r="H362" s="32" t="s">
        <v>826</v>
      </c>
      <c r="I362" s="32"/>
      <c r="J362" s="32" t="s">
        <v>839</v>
      </c>
      <c r="K362" s="31" t="s">
        <v>222</v>
      </c>
      <c r="L362" s="35" t="s">
        <v>233</v>
      </c>
    </row>
    <row r="363" spans="1:12" ht="15" hidden="1" customHeight="1">
      <c r="A363" s="31">
        <v>23</v>
      </c>
      <c r="B363" s="34" t="s">
        <v>119</v>
      </c>
      <c r="C363" s="34" t="s">
        <v>818</v>
      </c>
      <c r="D363" s="34" t="s">
        <v>819</v>
      </c>
      <c r="E363" s="34" t="s">
        <v>820</v>
      </c>
      <c r="F363" s="31" t="s">
        <v>122</v>
      </c>
      <c r="G363" s="32">
        <v>6</v>
      </c>
      <c r="H363" s="32" t="s">
        <v>826</v>
      </c>
      <c r="I363" s="32"/>
      <c r="J363" s="32" t="s">
        <v>839</v>
      </c>
      <c r="K363" s="31" t="s">
        <v>222</v>
      </c>
      <c r="L363" s="35" t="s">
        <v>233</v>
      </c>
    </row>
    <row r="364" spans="1:12" ht="15" hidden="1" customHeight="1">
      <c r="A364" s="31">
        <v>25</v>
      </c>
      <c r="B364" s="34" t="s">
        <v>126</v>
      </c>
      <c r="C364" s="34" t="s">
        <v>818</v>
      </c>
      <c r="D364" s="34" t="s">
        <v>815</v>
      </c>
      <c r="E364" s="34" t="s">
        <v>817</v>
      </c>
      <c r="F364" s="31" t="s">
        <v>27</v>
      </c>
      <c r="G364" s="32">
        <v>6</v>
      </c>
      <c r="H364" s="32" t="s">
        <v>826</v>
      </c>
      <c r="I364" s="32"/>
      <c r="J364" s="32" t="s">
        <v>839</v>
      </c>
      <c r="K364" s="31" t="s">
        <v>222</v>
      </c>
      <c r="L364" s="35" t="s">
        <v>233</v>
      </c>
    </row>
    <row r="365" spans="1:12" ht="15" hidden="1" customHeight="1">
      <c r="A365" s="31">
        <v>27</v>
      </c>
      <c r="B365" s="34" t="s">
        <v>132</v>
      </c>
      <c r="C365" s="34" t="s">
        <v>814</v>
      </c>
      <c r="D365" s="34" t="s">
        <v>819</v>
      </c>
      <c r="E365" s="34" t="s">
        <v>820</v>
      </c>
      <c r="F365" s="31" t="s">
        <v>27</v>
      </c>
      <c r="G365" s="32">
        <v>6</v>
      </c>
      <c r="H365" s="32" t="s">
        <v>826</v>
      </c>
      <c r="I365" s="32"/>
      <c r="J365" s="32" t="s">
        <v>839</v>
      </c>
      <c r="K365" s="31" t="s">
        <v>222</v>
      </c>
      <c r="L365" s="35" t="s">
        <v>233</v>
      </c>
    </row>
    <row r="366" spans="1:12" ht="15" hidden="1" customHeight="1">
      <c r="A366" s="31">
        <v>29</v>
      </c>
      <c r="B366" s="34" t="s">
        <v>139</v>
      </c>
      <c r="C366" s="34" t="s">
        <v>814</v>
      </c>
      <c r="D366" s="34" t="s">
        <v>815</v>
      </c>
      <c r="E366" s="34" t="s">
        <v>817</v>
      </c>
      <c r="F366" s="31" t="s">
        <v>27</v>
      </c>
      <c r="G366" s="32">
        <v>6</v>
      </c>
      <c r="H366" s="32" t="s">
        <v>826</v>
      </c>
      <c r="I366" s="32"/>
      <c r="J366" s="32" t="s">
        <v>839</v>
      </c>
      <c r="K366" s="31" t="s">
        <v>222</v>
      </c>
      <c r="L366" s="35" t="s">
        <v>233</v>
      </c>
    </row>
    <row r="367" spans="1:12" ht="15" hidden="1" customHeight="1">
      <c r="A367" s="31">
        <v>34</v>
      </c>
      <c r="B367" s="34" t="s">
        <v>157</v>
      </c>
      <c r="C367" s="34" t="s">
        <v>814</v>
      </c>
      <c r="D367" s="34" t="s">
        <v>815</v>
      </c>
      <c r="E367" s="34" t="s">
        <v>816</v>
      </c>
      <c r="F367" s="31" t="s">
        <v>27</v>
      </c>
      <c r="G367" s="32">
        <v>6</v>
      </c>
      <c r="H367" s="32" t="s">
        <v>826</v>
      </c>
      <c r="I367" s="32"/>
      <c r="J367" s="32" t="s">
        <v>839</v>
      </c>
      <c r="K367" s="31" t="s">
        <v>222</v>
      </c>
      <c r="L367" s="35" t="s">
        <v>233</v>
      </c>
    </row>
    <row r="368" spans="1:12" ht="15" hidden="1" customHeight="1">
      <c r="A368" s="31">
        <v>35</v>
      </c>
      <c r="B368" s="34" t="s">
        <v>161</v>
      </c>
      <c r="C368" s="34" t="s">
        <v>818</v>
      </c>
      <c r="D368" s="34" t="s">
        <v>819</v>
      </c>
      <c r="E368" s="34" t="s">
        <v>820</v>
      </c>
      <c r="F368" s="31" t="s">
        <v>76</v>
      </c>
      <c r="G368" s="32">
        <v>6</v>
      </c>
      <c r="H368" s="32" t="s">
        <v>826</v>
      </c>
      <c r="I368" s="32"/>
      <c r="J368" s="32" t="s">
        <v>839</v>
      </c>
      <c r="K368" s="31" t="s">
        <v>222</v>
      </c>
      <c r="L368" s="35" t="s">
        <v>233</v>
      </c>
    </row>
    <row r="369" spans="1:12" ht="15" hidden="1" customHeight="1">
      <c r="A369" s="31">
        <v>36</v>
      </c>
      <c r="B369" s="34" t="s">
        <v>163</v>
      </c>
      <c r="C369" s="34" t="s">
        <v>818</v>
      </c>
      <c r="D369" s="34" t="s">
        <v>815</v>
      </c>
      <c r="E369" s="34" t="s">
        <v>816</v>
      </c>
      <c r="F369" s="31" t="s">
        <v>27</v>
      </c>
      <c r="G369" s="32">
        <v>6</v>
      </c>
      <c r="H369" s="32" t="s">
        <v>826</v>
      </c>
      <c r="I369" s="32"/>
      <c r="J369" s="32" t="s">
        <v>839</v>
      </c>
      <c r="K369" s="31" t="s">
        <v>222</v>
      </c>
      <c r="L369" s="35" t="s">
        <v>233</v>
      </c>
    </row>
    <row r="370" spans="1:12" ht="15" hidden="1" customHeight="1">
      <c r="A370" s="31">
        <v>38</v>
      </c>
      <c r="B370" s="34" t="s">
        <v>168</v>
      </c>
      <c r="C370" s="34" t="s">
        <v>814</v>
      </c>
      <c r="D370" s="34" t="s">
        <v>815</v>
      </c>
      <c r="E370" s="34" t="s">
        <v>816</v>
      </c>
      <c r="F370" s="31" t="s">
        <v>27</v>
      </c>
      <c r="G370" s="32">
        <v>6</v>
      </c>
      <c r="H370" s="32" t="s">
        <v>826</v>
      </c>
      <c r="I370" s="32"/>
      <c r="J370" s="32" t="s">
        <v>839</v>
      </c>
      <c r="K370" s="31" t="s">
        <v>222</v>
      </c>
      <c r="L370" s="35" t="s">
        <v>233</v>
      </c>
    </row>
    <row r="371" spans="1:12" ht="15" hidden="1" customHeight="1">
      <c r="A371" s="31">
        <v>42</v>
      </c>
      <c r="B371" s="34" t="s">
        <v>185</v>
      </c>
      <c r="C371" s="34" t="s">
        <v>818</v>
      </c>
      <c r="D371" s="34" t="s">
        <v>815</v>
      </c>
      <c r="E371" s="34" t="s">
        <v>816</v>
      </c>
      <c r="F371" s="31" t="s">
        <v>27</v>
      </c>
      <c r="G371" s="32">
        <v>6</v>
      </c>
      <c r="H371" s="32" t="s">
        <v>826</v>
      </c>
      <c r="I371" s="32"/>
      <c r="J371" s="32" t="s">
        <v>839</v>
      </c>
      <c r="K371" s="31" t="s">
        <v>222</v>
      </c>
      <c r="L371" s="35" t="s">
        <v>233</v>
      </c>
    </row>
    <row r="372" spans="1:12" ht="15" hidden="1" customHeight="1">
      <c r="A372" s="31">
        <v>45</v>
      </c>
      <c r="B372" s="34" t="s">
        <v>196</v>
      </c>
      <c r="C372" s="34" t="s">
        <v>818</v>
      </c>
      <c r="D372" s="34" t="s">
        <v>815</v>
      </c>
      <c r="E372" s="34" t="s">
        <v>816</v>
      </c>
      <c r="F372" s="31" t="s">
        <v>27</v>
      </c>
      <c r="G372" s="32">
        <v>6</v>
      </c>
      <c r="H372" s="32" t="s">
        <v>826</v>
      </c>
      <c r="I372" s="32"/>
      <c r="J372" s="32" t="s">
        <v>839</v>
      </c>
      <c r="K372" s="31" t="s">
        <v>222</v>
      </c>
      <c r="L372" s="35" t="s">
        <v>233</v>
      </c>
    </row>
    <row r="373" spans="1:12" ht="15" hidden="1" customHeight="1">
      <c r="A373" s="31">
        <v>46</v>
      </c>
      <c r="B373" s="34" t="s">
        <v>201</v>
      </c>
      <c r="C373" s="34" t="s">
        <v>818</v>
      </c>
      <c r="D373" s="34" t="s">
        <v>815</v>
      </c>
      <c r="E373" s="34" t="s">
        <v>817</v>
      </c>
      <c r="F373" s="31" t="s">
        <v>27</v>
      </c>
      <c r="G373" s="32">
        <v>6</v>
      </c>
      <c r="H373" s="32" t="s">
        <v>826</v>
      </c>
      <c r="I373" s="32"/>
      <c r="J373" s="32" t="s">
        <v>839</v>
      </c>
      <c r="K373" s="31" t="s">
        <v>222</v>
      </c>
      <c r="L373" s="35" t="s">
        <v>233</v>
      </c>
    </row>
    <row r="374" spans="1:12" ht="15" hidden="1" customHeight="1">
      <c r="A374" s="31">
        <v>47</v>
      </c>
      <c r="B374" s="34" t="s">
        <v>204</v>
      </c>
      <c r="C374" s="34" t="s">
        <v>818</v>
      </c>
      <c r="D374" s="34" t="s">
        <v>815</v>
      </c>
      <c r="E374" s="34" t="s">
        <v>817</v>
      </c>
      <c r="F374" s="31" t="s">
        <v>27</v>
      </c>
      <c r="G374" s="32">
        <v>6</v>
      </c>
      <c r="H374" s="32" t="s">
        <v>826</v>
      </c>
      <c r="I374" s="32"/>
      <c r="J374" s="32" t="s">
        <v>839</v>
      </c>
      <c r="K374" s="31" t="s">
        <v>222</v>
      </c>
      <c r="L374" s="35" t="s">
        <v>233</v>
      </c>
    </row>
    <row r="375" spans="1:12" ht="15" hidden="1" customHeight="1">
      <c r="A375" s="31">
        <v>40</v>
      </c>
      <c r="B375" s="34" t="s">
        <v>175</v>
      </c>
      <c r="C375" s="34" t="s">
        <v>814</v>
      </c>
      <c r="D375" s="34" t="s">
        <v>815</v>
      </c>
      <c r="E375" s="34" t="s">
        <v>817</v>
      </c>
      <c r="F375" s="31" t="s">
        <v>27</v>
      </c>
      <c r="G375" s="32">
        <v>6</v>
      </c>
      <c r="H375" s="32" t="s">
        <v>826</v>
      </c>
      <c r="I375" s="32"/>
      <c r="J375" s="32" t="s">
        <v>839</v>
      </c>
      <c r="K375" s="31" t="s">
        <v>222</v>
      </c>
      <c r="L375" s="36" t="s">
        <v>421</v>
      </c>
    </row>
    <row r="376" spans="1:12" ht="15" hidden="1" customHeight="1">
      <c r="A376" s="31">
        <v>37</v>
      </c>
      <c r="B376" s="34" t="s">
        <v>123</v>
      </c>
      <c r="C376" s="34" t="s">
        <v>818</v>
      </c>
      <c r="D376" s="34" t="s">
        <v>815</v>
      </c>
      <c r="E376" s="34" t="s">
        <v>817</v>
      </c>
      <c r="F376" s="31" t="s">
        <v>27</v>
      </c>
      <c r="G376" s="32">
        <v>6</v>
      </c>
      <c r="H376" s="32" t="s">
        <v>826</v>
      </c>
      <c r="I376" s="32"/>
      <c r="J376" s="32" t="s">
        <v>839</v>
      </c>
      <c r="K376" s="31" t="s">
        <v>222</v>
      </c>
      <c r="L376" s="38" t="s">
        <v>408</v>
      </c>
    </row>
    <row r="377" spans="1:12" ht="15" hidden="1" customHeight="1">
      <c r="A377" s="31">
        <v>18</v>
      </c>
      <c r="B377" s="34" t="s">
        <v>102</v>
      </c>
      <c r="C377" s="34" t="s">
        <v>818</v>
      </c>
      <c r="D377" s="34" t="s">
        <v>815</v>
      </c>
      <c r="E377" s="34" t="s">
        <v>817</v>
      </c>
      <c r="F377" s="31" t="s">
        <v>27</v>
      </c>
      <c r="G377" s="32">
        <v>6</v>
      </c>
      <c r="H377" s="32" t="s">
        <v>826</v>
      </c>
      <c r="I377" s="32"/>
      <c r="J377" s="32" t="s">
        <v>839</v>
      </c>
      <c r="K377" s="31" t="s">
        <v>222</v>
      </c>
      <c r="L377" s="36" t="s">
        <v>316</v>
      </c>
    </row>
    <row r="378" spans="1:12" ht="15" hidden="1" customHeight="1">
      <c r="A378" s="31">
        <v>3</v>
      </c>
      <c r="B378" s="34" t="s">
        <v>28</v>
      </c>
      <c r="C378" s="34" t="s">
        <v>814</v>
      </c>
      <c r="D378" s="34" t="s">
        <v>815</v>
      </c>
      <c r="E378" s="34" t="s">
        <v>816</v>
      </c>
      <c r="F378" s="31" t="s">
        <v>27</v>
      </c>
      <c r="G378" s="32">
        <v>6</v>
      </c>
      <c r="H378" s="32" t="s">
        <v>826</v>
      </c>
      <c r="I378" s="32"/>
      <c r="J378" s="32" t="s">
        <v>839</v>
      </c>
      <c r="K378" s="31" t="s">
        <v>222</v>
      </c>
      <c r="L378" s="36" t="s">
        <v>240</v>
      </c>
    </row>
    <row r="379" spans="1:12" ht="15" hidden="1" customHeight="1">
      <c r="A379" s="31">
        <v>6</v>
      </c>
      <c r="B379" s="34" t="s">
        <v>45</v>
      </c>
      <c r="C379" s="34" t="s">
        <v>814</v>
      </c>
      <c r="D379" s="34" t="s">
        <v>819</v>
      </c>
      <c r="E379" s="34" t="s">
        <v>820</v>
      </c>
      <c r="F379" s="31" t="s">
        <v>27</v>
      </c>
      <c r="G379" s="32">
        <v>8</v>
      </c>
      <c r="H379" s="32" t="s">
        <v>828</v>
      </c>
      <c r="I379" s="32" t="s">
        <v>836</v>
      </c>
      <c r="J379" s="32" t="s">
        <v>840</v>
      </c>
      <c r="K379" s="31" t="s">
        <v>224</v>
      </c>
      <c r="L379" s="35" t="s">
        <v>267</v>
      </c>
    </row>
    <row r="380" spans="1:12" ht="15" hidden="1" customHeight="1">
      <c r="A380" s="31">
        <v>17</v>
      </c>
      <c r="B380" s="34" t="s">
        <v>97</v>
      </c>
      <c r="C380" s="34" t="s">
        <v>814</v>
      </c>
      <c r="D380" s="34" t="s">
        <v>815</v>
      </c>
      <c r="E380" s="34" t="s">
        <v>816</v>
      </c>
      <c r="F380" s="31" t="s">
        <v>27</v>
      </c>
      <c r="G380" s="32">
        <v>8</v>
      </c>
      <c r="H380" s="32" t="s">
        <v>828</v>
      </c>
      <c r="I380" s="32" t="s">
        <v>836</v>
      </c>
      <c r="J380" s="32" t="s">
        <v>840</v>
      </c>
      <c r="K380" s="31" t="s">
        <v>224</v>
      </c>
      <c r="L380" s="35" t="s">
        <v>267</v>
      </c>
    </row>
    <row r="381" spans="1:12" ht="15" hidden="1" customHeight="1">
      <c r="A381" s="31">
        <v>31</v>
      </c>
      <c r="B381" s="34" t="s">
        <v>146</v>
      </c>
      <c r="C381" s="34" t="s">
        <v>814</v>
      </c>
      <c r="D381" s="34" t="s">
        <v>815</v>
      </c>
      <c r="E381" s="34" t="s">
        <v>817</v>
      </c>
      <c r="F381" s="31" t="s">
        <v>27</v>
      </c>
      <c r="G381" s="32">
        <v>10</v>
      </c>
      <c r="H381" s="32" t="s">
        <v>830</v>
      </c>
      <c r="I381" s="32" t="s">
        <v>837</v>
      </c>
      <c r="J381" s="32" t="s">
        <v>839</v>
      </c>
      <c r="K381" s="31" t="s">
        <v>226</v>
      </c>
      <c r="L381" s="38" t="s">
        <v>389</v>
      </c>
    </row>
    <row r="382" spans="1:12" ht="15" hidden="1" customHeight="1">
      <c r="A382" s="31">
        <v>3</v>
      </c>
      <c r="B382" s="34" t="s">
        <v>28</v>
      </c>
      <c r="C382" s="34" t="s">
        <v>814</v>
      </c>
      <c r="D382" s="34" t="s">
        <v>815</v>
      </c>
      <c r="E382" s="34" t="s">
        <v>816</v>
      </c>
      <c r="F382" s="31" t="s">
        <v>27</v>
      </c>
      <c r="G382" s="32">
        <v>3</v>
      </c>
      <c r="H382" s="32" t="s">
        <v>671</v>
      </c>
      <c r="I382" s="32" t="s">
        <v>835</v>
      </c>
      <c r="J382" s="32" t="s">
        <v>840</v>
      </c>
      <c r="K382" s="31" t="s">
        <v>219</v>
      </c>
      <c r="L382" s="38" t="s">
        <v>238</v>
      </c>
    </row>
    <row r="383" spans="1:12" ht="15" hidden="1" customHeight="1">
      <c r="A383" s="31">
        <v>15</v>
      </c>
      <c r="B383" s="34" t="s">
        <v>86</v>
      </c>
      <c r="C383" s="34" t="s">
        <v>814</v>
      </c>
      <c r="D383" s="34" t="s">
        <v>815</v>
      </c>
      <c r="E383" s="34" t="s">
        <v>817</v>
      </c>
      <c r="F383" s="31" t="s">
        <v>27</v>
      </c>
      <c r="G383" s="32">
        <v>10</v>
      </c>
      <c r="H383" s="32" t="s">
        <v>830</v>
      </c>
      <c r="I383" s="32" t="s">
        <v>837</v>
      </c>
      <c r="J383" s="32" t="s">
        <v>839</v>
      </c>
      <c r="K383" s="31" t="s">
        <v>226</v>
      </c>
      <c r="L383" s="38" t="s">
        <v>301</v>
      </c>
    </row>
    <row r="384" spans="1:12" ht="15" hidden="1" customHeight="1">
      <c r="A384" s="31">
        <v>28</v>
      </c>
      <c r="B384" s="34" t="s">
        <v>135</v>
      </c>
      <c r="C384" s="34" t="s">
        <v>818</v>
      </c>
      <c r="D384" s="34" t="s">
        <v>815</v>
      </c>
      <c r="E384" s="34" t="s">
        <v>817</v>
      </c>
      <c r="F384" s="31" t="s">
        <v>27</v>
      </c>
      <c r="G384" s="32">
        <v>10</v>
      </c>
      <c r="H384" s="32" t="s">
        <v>830</v>
      </c>
      <c r="I384" s="32" t="s">
        <v>837</v>
      </c>
      <c r="J384" s="32" t="s">
        <v>839</v>
      </c>
      <c r="K384" s="31" t="s">
        <v>226</v>
      </c>
      <c r="L384" s="38" t="s">
        <v>371</v>
      </c>
    </row>
    <row r="385" spans="1:12" ht="15" hidden="1" customHeight="1">
      <c r="A385" s="31">
        <v>7</v>
      </c>
      <c r="B385" s="34" t="s">
        <v>48</v>
      </c>
      <c r="C385" s="34" t="s">
        <v>818</v>
      </c>
      <c r="D385" s="34" t="s">
        <v>819</v>
      </c>
      <c r="E385" s="34" t="s">
        <v>820</v>
      </c>
      <c r="F385" s="31" t="s">
        <v>44</v>
      </c>
      <c r="G385" s="32">
        <v>8</v>
      </c>
      <c r="H385" s="32" t="s">
        <v>828</v>
      </c>
      <c r="I385" s="32" t="s">
        <v>836</v>
      </c>
      <c r="J385" s="32" t="s">
        <v>840</v>
      </c>
      <c r="K385" s="31" t="s">
        <v>224</v>
      </c>
      <c r="L385" s="38" t="s">
        <v>274</v>
      </c>
    </row>
    <row r="386" spans="1:12" ht="15" hidden="1" customHeight="1">
      <c r="A386" s="31">
        <v>33</v>
      </c>
      <c r="B386" s="34" t="s">
        <v>59</v>
      </c>
      <c r="C386" s="34" t="s">
        <v>814</v>
      </c>
      <c r="D386" s="34" t="s">
        <v>819</v>
      </c>
      <c r="E386" s="34" t="s">
        <v>820</v>
      </c>
      <c r="F386" s="31" t="s">
        <v>27</v>
      </c>
      <c r="G386" s="32">
        <v>10</v>
      </c>
      <c r="H386" s="32" t="s">
        <v>830</v>
      </c>
      <c r="I386" s="32" t="s">
        <v>837</v>
      </c>
      <c r="J386" s="32" t="s">
        <v>839</v>
      </c>
      <c r="K386" s="31" t="s">
        <v>226</v>
      </c>
      <c r="L386" s="38" t="s">
        <v>394</v>
      </c>
    </row>
    <row r="387" spans="1:12" ht="15" hidden="1" customHeight="1">
      <c r="A387" s="31">
        <v>43</v>
      </c>
      <c r="B387" s="34" t="s">
        <v>188</v>
      </c>
      <c r="C387" s="34" t="s">
        <v>818</v>
      </c>
      <c r="D387" s="34" t="s">
        <v>815</v>
      </c>
      <c r="E387" s="34" t="s">
        <v>817</v>
      </c>
      <c r="F387" s="31" t="s">
        <v>27</v>
      </c>
      <c r="G387" s="32">
        <v>7</v>
      </c>
      <c r="H387" s="32" t="s">
        <v>827</v>
      </c>
      <c r="I387" s="32" t="s">
        <v>836</v>
      </c>
      <c r="J387" s="32" t="s">
        <v>839</v>
      </c>
      <c r="K387" s="31" t="s">
        <v>223</v>
      </c>
      <c r="L387" s="38" t="s">
        <v>430</v>
      </c>
    </row>
    <row r="388" spans="1:12" ht="15" hidden="1" customHeight="1">
      <c r="A388" s="31">
        <v>6</v>
      </c>
      <c r="B388" s="34" t="s">
        <v>45</v>
      </c>
      <c r="C388" s="34" t="s">
        <v>814</v>
      </c>
      <c r="D388" s="34" t="s">
        <v>819</v>
      </c>
      <c r="E388" s="34" t="s">
        <v>820</v>
      </c>
      <c r="F388" s="31" t="s">
        <v>27</v>
      </c>
      <c r="G388" s="32">
        <v>10</v>
      </c>
      <c r="H388" s="32" t="s">
        <v>830</v>
      </c>
      <c r="I388" s="32" t="s">
        <v>837</v>
      </c>
      <c r="J388" s="32" t="s">
        <v>839</v>
      </c>
      <c r="K388" s="31" t="s">
        <v>226</v>
      </c>
      <c r="L388" s="127" t="s">
        <v>269</v>
      </c>
    </row>
    <row r="389" spans="1:12" ht="15" hidden="1" customHeight="1">
      <c r="A389" s="31">
        <v>14</v>
      </c>
      <c r="B389" s="34" t="s">
        <v>82</v>
      </c>
      <c r="C389" s="34" t="s">
        <v>814</v>
      </c>
      <c r="D389" s="34" t="s">
        <v>815</v>
      </c>
      <c r="E389" s="34" t="s">
        <v>817</v>
      </c>
      <c r="F389" s="31" t="s">
        <v>27</v>
      </c>
      <c r="G389" s="32">
        <v>10</v>
      </c>
      <c r="H389" s="32" t="s">
        <v>830</v>
      </c>
      <c r="I389" s="32" t="s">
        <v>837</v>
      </c>
      <c r="J389" s="32" t="s">
        <v>839</v>
      </c>
      <c r="K389" s="31" t="s">
        <v>226</v>
      </c>
      <c r="L389" s="38" t="s">
        <v>298</v>
      </c>
    </row>
    <row r="390" spans="1:12" ht="15" hidden="1" customHeight="1">
      <c r="A390" s="31">
        <v>5</v>
      </c>
      <c r="B390" s="34" t="s">
        <v>40</v>
      </c>
      <c r="C390" s="34" t="s">
        <v>814</v>
      </c>
      <c r="D390" s="34" t="s">
        <v>815</v>
      </c>
      <c r="E390" s="34" t="s">
        <v>816</v>
      </c>
      <c r="F390" s="31" t="s">
        <v>44</v>
      </c>
      <c r="G390" s="32">
        <v>10</v>
      </c>
      <c r="H390" s="32" t="s">
        <v>830</v>
      </c>
      <c r="I390" s="32" t="s">
        <v>837</v>
      </c>
      <c r="J390" s="32" t="s">
        <v>839</v>
      </c>
      <c r="K390" s="31" t="s">
        <v>226</v>
      </c>
      <c r="L390" s="38" t="s">
        <v>261</v>
      </c>
    </row>
    <row r="391" spans="1:12" ht="15" hidden="1" customHeight="1">
      <c r="A391" s="31">
        <v>21</v>
      </c>
      <c r="B391" s="34" t="s">
        <v>114</v>
      </c>
      <c r="C391" s="34" t="s">
        <v>818</v>
      </c>
      <c r="D391" s="34" t="s">
        <v>819</v>
      </c>
      <c r="E391" s="34" t="s">
        <v>820</v>
      </c>
      <c r="F391" s="31" t="s">
        <v>76</v>
      </c>
      <c r="G391" s="32">
        <v>10</v>
      </c>
      <c r="H391" s="32" t="s">
        <v>830</v>
      </c>
      <c r="I391" s="32" t="s">
        <v>837</v>
      </c>
      <c r="J391" s="32" t="s">
        <v>839</v>
      </c>
      <c r="K391" s="31" t="s">
        <v>226</v>
      </c>
      <c r="L391" s="36" t="s">
        <v>334</v>
      </c>
    </row>
    <row r="392" spans="1:12" ht="15" hidden="1" customHeight="1">
      <c r="A392" s="31">
        <v>29</v>
      </c>
      <c r="B392" s="34" t="s">
        <v>139</v>
      </c>
      <c r="C392" s="34" t="s">
        <v>814</v>
      </c>
      <c r="D392" s="34" t="s">
        <v>815</v>
      </c>
      <c r="E392" s="34" t="s">
        <v>817</v>
      </c>
      <c r="F392" s="31" t="s">
        <v>27</v>
      </c>
      <c r="G392" s="32">
        <v>10</v>
      </c>
      <c r="H392" s="32" t="s">
        <v>830</v>
      </c>
      <c r="I392" s="32" t="s">
        <v>837</v>
      </c>
      <c r="J392" s="32" t="s">
        <v>839</v>
      </c>
      <c r="K392" s="31" t="s">
        <v>226</v>
      </c>
      <c r="L392" s="36" t="s">
        <v>334</v>
      </c>
    </row>
    <row r="393" spans="1:12" ht="15" hidden="1" customHeight="1">
      <c r="A393" s="31">
        <v>31</v>
      </c>
      <c r="B393" s="34" t="s">
        <v>146</v>
      </c>
      <c r="C393" s="34" t="s">
        <v>814</v>
      </c>
      <c r="D393" s="34" t="s">
        <v>815</v>
      </c>
      <c r="E393" s="34" t="s">
        <v>817</v>
      </c>
      <c r="F393" s="31" t="s">
        <v>27</v>
      </c>
      <c r="G393" s="32">
        <v>3</v>
      </c>
      <c r="H393" s="32" t="s">
        <v>671</v>
      </c>
      <c r="I393" s="32" t="s">
        <v>835</v>
      </c>
      <c r="J393" s="32" t="s">
        <v>840</v>
      </c>
      <c r="K393" s="31" t="s">
        <v>219</v>
      </c>
      <c r="L393" s="38" t="s">
        <v>383</v>
      </c>
    </row>
    <row r="394" spans="1:12" ht="15" customHeight="1">
      <c r="A394" s="31">
        <v>5</v>
      </c>
      <c r="B394" s="34" t="s">
        <v>40</v>
      </c>
      <c r="C394" s="34" t="s">
        <v>814</v>
      </c>
      <c r="D394" s="34" t="s">
        <v>815</v>
      </c>
      <c r="E394" s="34" t="s">
        <v>816</v>
      </c>
      <c r="F394" s="31" t="s">
        <v>44</v>
      </c>
      <c r="G394" s="32">
        <v>2</v>
      </c>
      <c r="H394" s="32" t="s">
        <v>822</v>
      </c>
      <c r="I394" s="32" t="s">
        <v>835</v>
      </c>
      <c r="J394" s="32" t="s">
        <v>840</v>
      </c>
      <c r="K394" s="31" t="s">
        <v>218</v>
      </c>
      <c r="L394" s="38" t="s">
        <v>255</v>
      </c>
    </row>
    <row r="395" spans="1:12" ht="15" hidden="1" customHeight="1">
      <c r="A395" s="31">
        <v>20</v>
      </c>
      <c r="B395" s="34" t="s">
        <v>110</v>
      </c>
      <c r="C395" s="34" t="s">
        <v>814</v>
      </c>
      <c r="D395" s="34" t="s">
        <v>815</v>
      </c>
      <c r="E395" s="34" t="s">
        <v>816</v>
      </c>
      <c r="F395" s="31" t="s">
        <v>76</v>
      </c>
      <c r="G395" s="32">
        <v>3</v>
      </c>
      <c r="H395" s="32" t="s">
        <v>671</v>
      </c>
      <c r="I395" s="32" t="s">
        <v>835</v>
      </c>
      <c r="J395" s="32" t="s">
        <v>840</v>
      </c>
      <c r="K395" s="31" t="s">
        <v>219</v>
      </c>
      <c r="L395" s="36" t="s">
        <v>255</v>
      </c>
    </row>
    <row r="396" spans="1:12" ht="15" hidden="1" customHeight="1">
      <c r="A396" s="31">
        <v>37</v>
      </c>
      <c r="B396" s="34" t="s">
        <v>123</v>
      </c>
      <c r="C396" s="34" t="s">
        <v>818</v>
      </c>
      <c r="D396" s="34" t="s">
        <v>815</v>
      </c>
      <c r="E396" s="34" t="s">
        <v>817</v>
      </c>
      <c r="F396" s="31" t="s">
        <v>27</v>
      </c>
      <c r="G396" s="32">
        <v>10</v>
      </c>
      <c r="H396" s="32" t="s">
        <v>830</v>
      </c>
      <c r="I396" s="32" t="s">
        <v>837</v>
      </c>
      <c r="J396" s="32" t="s">
        <v>839</v>
      </c>
      <c r="K396" s="31" t="s">
        <v>226</v>
      </c>
      <c r="L396" s="38" t="s">
        <v>410</v>
      </c>
    </row>
    <row r="397" spans="1:12" ht="15" hidden="1" customHeight="1">
      <c r="A397" s="31">
        <v>29</v>
      </c>
      <c r="B397" s="34" t="s">
        <v>139</v>
      </c>
      <c r="C397" s="34" t="s">
        <v>814</v>
      </c>
      <c r="D397" s="34" t="s">
        <v>815</v>
      </c>
      <c r="E397" s="34" t="s">
        <v>817</v>
      </c>
      <c r="F397" s="31" t="s">
        <v>27</v>
      </c>
      <c r="G397" s="32">
        <v>7</v>
      </c>
      <c r="H397" s="32" t="s">
        <v>827</v>
      </c>
      <c r="I397" s="32" t="s">
        <v>836</v>
      </c>
      <c r="J397" s="32" t="s">
        <v>839</v>
      </c>
      <c r="K397" s="31" t="s">
        <v>223</v>
      </c>
      <c r="L397" s="38" t="s">
        <v>374</v>
      </c>
    </row>
    <row r="398" spans="1:12" ht="15" hidden="1" customHeight="1">
      <c r="A398" s="31">
        <v>47</v>
      </c>
      <c r="B398" s="34" t="s">
        <v>204</v>
      </c>
      <c r="C398" s="34" t="s">
        <v>818</v>
      </c>
      <c r="D398" s="34" t="s">
        <v>815</v>
      </c>
      <c r="E398" s="34" t="s">
        <v>817</v>
      </c>
      <c r="F398" s="31" t="s">
        <v>27</v>
      </c>
      <c r="G398" s="32">
        <v>10</v>
      </c>
      <c r="H398" s="32" t="s">
        <v>830</v>
      </c>
      <c r="I398" s="32" t="s">
        <v>837</v>
      </c>
      <c r="J398" s="32" t="s">
        <v>839</v>
      </c>
      <c r="K398" s="31" t="s">
        <v>226</v>
      </c>
      <c r="L398" s="38" t="s">
        <v>450</v>
      </c>
    </row>
    <row r="399" spans="1:12" ht="15" hidden="1" customHeight="1">
      <c r="A399" s="31">
        <v>16</v>
      </c>
      <c r="B399" s="34" t="s">
        <v>92</v>
      </c>
      <c r="C399" s="34" t="s">
        <v>818</v>
      </c>
      <c r="D399" s="34" t="s">
        <v>819</v>
      </c>
      <c r="E399" s="34" t="s">
        <v>820</v>
      </c>
      <c r="F399" s="31" t="s">
        <v>27</v>
      </c>
      <c r="G399" s="32">
        <v>8</v>
      </c>
      <c r="H399" s="32" t="s">
        <v>828</v>
      </c>
      <c r="I399" s="32" t="s">
        <v>836</v>
      </c>
      <c r="J399" s="32" t="s">
        <v>840</v>
      </c>
      <c r="K399" s="31" t="s">
        <v>224</v>
      </c>
      <c r="L399" s="36" t="s">
        <v>306</v>
      </c>
    </row>
    <row r="400" spans="1:12" ht="15" hidden="1" customHeight="1">
      <c r="A400" s="31">
        <v>41</v>
      </c>
      <c r="B400" s="34" t="s">
        <v>179</v>
      </c>
      <c r="C400" s="34" t="s">
        <v>818</v>
      </c>
      <c r="D400" s="34" t="s">
        <v>815</v>
      </c>
      <c r="E400" s="34" t="s">
        <v>816</v>
      </c>
      <c r="F400" s="31" t="s">
        <v>122</v>
      </c>
      <c r="G400" s="32">
        <v>10</v>
      </c>
      <c r="H400" s="32" t="s">
        <v>830</v>
      </c>
      <c r="I400" s="32" t="s">
        <v>837</v>
      </c>
      <c r="J400" s="32" t="s">
        <v>839</v>
      </c>
      <c r="K400" s="31" t="s">
        <v>226</v>
      </c>
      <c r="L400" s="38" t="s">
        <v>426</v>
      </c>
    </row>
    <row r="401" spans="1:12" ht="15" hidden="1" customHeight="1">
      <c r="A401" s="31">
        <v>34</v>
      </c>
      <c r="B401" s="34" t="s">
        <v>157</v>
      </c>
      <c r="C401" s="34" t="s">
        <v>814</v>
      </c>
      <c r="D401" s="34" t="s">
        <v>815</v>
      </c>
      <c r="E401" s="34" t="s">
        <v>816</v>
      </c>
      <c r="F401" s="31" t="s">
        <v>27</v>
      </c>
      <c r="G401" s="32">
        <v>10</v>
      </c>
      <c r="H401" s="32" t="s">
        <v>830</v>
      </c>
      <c r="I401" s="32" t="s">
        <v>837</v>
      </c>
      <c r="J401" s="32" t="s">
        <v>839</v>
      </c>
      <c r="K401" s="31" t="s">
        <v>226</v>
      </c>
      <c r="L401" s="36" t="s">
        <v>400</v>
      </c>
    </row>
    <row r="402" spans="1:12" ht="15" hidden="1" customHeight="1">
      <c r="A402" s="31">
        <v>4</v>
      </c>
      <c r="B402" s="34" t="s">
        <v>35</v>
      </c>
      <c r="C402" s="34" t="s">
        <v>814</v>
      </c>
      <c r="D402" s="34" t="s">
        <v>819</v>
      </c>
      <c r="E402" s="34" t="s">
        <v>820</v>
      </c>
      <c r="F402" s="31" t="s">
        <v>27</v>
      </c>
      <c r="G402" s="32">
        <v>1</v>
      </c>
      <c r="H402" s="32" t="s">
        <v>476</v>
      </c>
      <c r="I402" s="32" t="s">
        <v>835</v>
      </c>
      <c r="J402" s="32" t="s">
        <v>818</v>
      </c>
      <c r="K402" s="31" t="s">
        <v>212</v>
      </c>
      <c r="L402" s="37" t="s">
        <v>244</v>
      </c>
    </row>
    <row r="403" spans="1:12" ht="15" hidden="1" customHeight="1">
      <c r="A403" s="31">
        <v>12</v>
      </c>
      <c r="B403" s="34" t="s">
        <v>71</v>
      </c>
      <c r="C403" s="34" t="s">
        <v>818</v>
      </c>
      <c r="D403" s="34" t="s">
        <v>819</v>
      </c>
      <c r="E403" s="34" t="s">
        <v>820</v>
      </c>
      <c r="F403" s="31" t="s">
        <v>76</v>
      </c>
      <c r="G403" s="32">
        <v>10</v>
      </c>
      <c r="H403" s="32" t="s">
        <v>830</v>
      </c>
      <c r="I403" s="32" t="s">
        <v>837</v>
      </c>
      <c r="J403" s="32" t="s">
        <v>839</v>
      </c>
      <c r="K403" s="31" t="s">
        <v>226</v>
      </c>
      <c r="L403" s="37" t="s">
        <v>244</v>
      </c>
    </row>
    <row r="404" spans="1:12" ht="15" hidden="1" customHeight="1">
      <c r="A404" s="31">
        <v>15</v>
      </c>
      <c r="B404" s="34" t="s">
        <v>86</v>
      </c>
      <c r="C404" s="34" t="s">
        <v>814</v>
      </c>
      <c r="D404" s="34" t="s">
        <v>815</v>
      </c>
      <c r="E404" s="34" t="s">
        <v>817</v>
      </c>
      <c r="F404" s="31" t="s">
        <v>27</v>
      </c>
      <c r="G404" s="32">
        <v>7</v>
      </c>
      <c r="H404" s="32" t="s">
        <v>827</v>
      </c>
      <c r="I404" s="32" t="s">
        <v>836</v>
      </c>
      <c r="J404" s="32" t="s">
        <v>839</v>
      </c>
      <c r="K404" s="31" t="s">
        <v>223</v>
      </c>
      <c r="L404" s="37" t="s">
        <v>244</v>
      </c>
    </row>
    <row r="405" spans="1:12" ht="15" hidden="1" customHeight="1">
      <c r="A405" s="31">
        <v>19</v>
      </c>
      <c r="B405" s="34" t="s">
        <v>107</v>
      </c>
      <c r="C405" s="34" t="s">
        <v>818</v>
      </c>
      <c r="D405" s="34" t="s">
        <v>815</v>
      </c>
      <c r="E405" s="34" t="s">
        <v>817</v>
      </c>
      <c r="F405" s="31" t="s">
        <v>27</v>
      </c>
      <c r="G405" s="32">
        <v>7</v>
      </c>
      <c r="H405" s="32" t="s">
        <v>827</v>
      </c>
      <c r="I405" s="32" t="s">
        <v>836</v>
      </c>
      <c r="J405" s="32" t="s">
        <v>839</v>
      </c>
      <c r="K405" s="31" t="s">
        <v>223</v>
      </c>
      <c r="L405" s="37" t="s">
        <v>244</v>
      </c>
    </row>
    <row r="406" spans="1:12" ht="15" hidden="1" customHeight="1">
      <c r="A406" s="31">
        <v>44</v>
      </c>
      <c r="B406" s="34" t="s">
        <v>192</v>
      </c>
      <c r="C406" s="34" t="s">
        <v>818</v>
      </c>
      <c r="D406" s="34" t="s">
        <v>815</v>
      </c>
      <c r="E406" s="34" t="s">
        <v>816</v>
      </c>
      <c r="F406" s="31" t="s">
        <v>27</v>
      </c>
      <c r="G406" s="32">
        <v>7</v>
      </c>
      <c r="H406" s="32" t="s">
        <v>827</v>
      </c>
      <c r="I406" s="32" t="s">
        <v>836</v>
      </c>
      <c r="J406" s="32" t="s">
        <v>839</v>
      </c>
      <c r="K406" s="31" t="s">
        <v>223</v>
      </c>
      <c r="L406" s="37" t="s">
        <v>244</v>
      </c>
    </row>
    <row r="407" spans="1:12" ht="15" hidden="1" customHeight="1">
      <c r="A407" s="31">
        <v>21</v>
      </c>
      <c r="B407" s="34" t="s">
        <v>114</v>
      </c>
      <c r="C407" s="34" t="s">
        <v>818</v>
      </c>
      <c r="D407" s="34" t="s">
        <v>819</v>
      </c>
      <c r="E407" s="34" t="s">
        <v>820</v>
      </c>
      <c r="F407" s="31" t="s">
        <v>76</v>
      </c>
      <c r="G407" s="32">
        <v>7</v>
      </c>
      <c r="H407" s="32" t="s">
        <v>827</v>
      </c>
      <c r="I407" s="32" t="s">
        <v>836</v>
      </c>
      <c r="J407" s="32" t="s">
        <v>839</v>
      </c>
      <c r="K407" s="31" t="s">
        <v>223</v>
      </c>
      <c r="L407" s="36" t="s">
        <v>332</v>
      </c>
    </row>
    <row r="408" spans="1:12" ht="15" hidden="1" customHeight="1">
      <c r="A408" s="31">
        <v>34</v>
      </c>
      <c r="B408" s="34" t="s">
        <v>157</v>
      </c>
      <c r="C408" s="34" t="s">
        <v>814</v>
      </c>
      <c r="D408" s="34" t="s">
        <v>815</v>
      </c>
      <c r="E408" s="34" t="s">
        <v>816</v>
      </c>
      <c r="F408" s="31" t="s">
        <v>27</v>
      </c>
      <c r="G408" s="32">
        <v>4</v>
      </c>
      <c r="H408" s="32" t="s">
        <v>824</v>
      </c>
      <c r="I408" s="32" t="s">
        <v>835</v>
      </c>
      <c r="J408" s="32" t="s">
        <v>839</v>
      </c>
      <c r="K408" s="31" t="s">
        <v>220</v>
      </c>
      <c r="L408" s="37" t="s">
        <v>396</v>
      </c>
    </row>
    <row r="409" spans="1:12" ht="15" customHeight="1">
      <c r="A409" s="31">
        <v>35</v>
      </c>
      <c r="B409" s="34" t="s">
        <v>161</v>
      </c>
      <c r="C409" s="34" t="s">
        <v>818</v>
      </c>
      <c r="D409" s="34" t="s">
        <v>819</v>
      </c>
      <c r="E409" s="34" t="s">
        <v>820</v>
      </c>
      <c r="F409" s="31" t="s">
        <v>76</v>
      </c>
      <c r="G409" s="32">
        <v>2</v>
      </c>
      <c r="H409" s="32" t="s">
        <v>822</v>
      </c>
      <c r="I409" s="32" t="s">
        <v>835</v>
      </c>
      <c r="J409" s="32" t="s">
        <v>840</v>
      </c>
      <c r="K409" s="31" t="s">
        <v>218</v>
      </c>
      <c r="L409" s="37" t="s">
        <v>396</v>
      </c>
    </row>
    <row r="410" spans="1:12" ht="15" hidden="1" customHeight="1">
      <c r="A410" s="31">
        <v>40</v>
      </c>
      <c r="B410" s="34" t="s">
        <v>175</v>
      </c>
      <c r="C410" s="34" t="s">
        <v>814</v>
      </c>
      <c r="D410" s="34" t="s">
        <v>815</v>
      </c>
      <c r="E410" s="34" t="s">
        <v>817</v>
      </c>
      <c r="F410" s="31" t="s">
        <v>27</v>
      </c>
      <c r="G410" s="32">
        <v>4</v>
      </c>
      <c r="H410" s="32" t="s">
        <v>824</v>
      </c>
      <c r="I410" s="32" t="s">
        <v>835</v>
      </c>
      <c r="J410" s="32" t="s">
        <v>839</v>
      </c>
      <c r="K410" s="31" t="s">
        <v>220</v>
      </c>
      <c r="L410" s="38" t="s">
        <v>420</v>
      </c>
    </row>
    <row r="411" spans="1:12" ht="15" customHeight="1">
      <c r="A411" s="31">
        <v>23</v>
      </c>
      <c r="B411" s="34" t="s">
        <v>119</v>
      </c>
      <c r="C411" s="34" t="s">
        <v>818</v>
      </c>
      <c r="D411" s="34" t="s">
        <v>819</v>
      </c>
      <c r="E411" s="34" t="s">
        <v>820</v>
      </c>
      <c r="F411" s="31" t="s">
        <v>122</v>
      </c>
      <c r="G411" s="32">
        <v>2</v>
      </c>
      <c r="H411" s="32" t="s">
        <v>822</v>
      </c>
      <c r="I411" s="32" t="s">
        <v>835</v>
      </c>
      <c r="J411" s="32" t="s">
        <v>840</v>
      </c>
      <c r="K411" s="31" t="s">
        <v>218</v>
      </c>
      <c r="L411" s="37" t="s">
        <v>341</v>
      </c>
    </row>
  </sheetData>
  <autoFilter ref="A1:L411" xr:uid="{7AAA1F2B-05F1-448B-B5BB-7AE03A5CD2B8}">
    <filterColumn colId="6">
      <filters>
        <filter val="2"/>
      </filters>
    </filterColumn>
  </autoFilter>
  <sortState xmlns:xlrd2="http://schemas.microsoft.com/office/spreadsheetml/2017/richdata2" ref="A4:L407">
    <sortCondition ref="L2:L411"/>
  </sortState>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27"/>
  <sheetViews>
    <sheetView workbookViewId="0"/>
  </sheetViews>
  <sheetFormatPr defaultRowHeight="14"/>
  <cols>
    <col min="1" max="1" width="20" bestFit="1" customWidth="1"/>
    <col min="2" max="8" width="10" bestFit="1" customWidth="1"/>
    <col min="9" max="18" width="5" bestFit="1" customWidth="1"/>
    <col min="19" max="19" width="2.5" bestFit="1" customWidth="1"/>
    <col min="20" max="20" width="5" bestFit="1" customWidth="1"/>
  </cols>
  <sheetData>
    <row r="1" spans="1:20">
      <c r="A1" s="3" t="s">
        <v>468</v>
      </c>
    </row>
    <row r="2" spans="1:20">
      <c r="A2" s="3" t="s">
        <v>469</v>
      </c>
      <c r="B2" s="6">
        <v>47</v>
      </c>
    </row>
    <row r="3" spans="1:20">
      <c r="A3" s="3" t="s">
        <v>470</v>
      </c>
      <c r="B3" s="6">
        <v>44</v>
      </c>
      <c r="C3" s="4">
        <v>0.93617021276595747</v>
      </c>
    </row>
    <row r="4" spans="1:20">
      <c r="A4" s="3" t="s">
        <v>471</v>
      </c>
      <c r="I4" s="16">
        <v>1</v>
      </c>
      <c r="J4" s="16">
        <v>2</v>
      </c>
      <c r="K4" s="16">
        <v>3</v>
      </c>
      <c r="L4" s="16">
        <v>4</v>
      </c>
      <c r="M4" s="16">
        <v>5</v>
      </c>
      <c r="N4" s="16">
        <v>6</v>
      </c>
      <c r="O4" s="16">
        <v>7</v>
      </c>
      <c r="P4" s="16">
        <v>8</v>
      </c>
      <c r="Q4" s="16">
        <v>9</v>
      </c>
      <c r="R4" s="16">
        <v>10</v>
      </c>
    </row>
    <row r="5" spans="1:20" ht="200.15" customHeight="1">
      <c r="I5" s="17" t="s">
        <v>212</v>
      </c>
      <c r="J5" s="17" t="s">
        <v>218</v>
      </c>
      <c r="K5" s="17" t="s">
        <v>219</v>
      </c>
      <c r="L5" s="17" t="s">
        <v>220</v>
      </c>
      <c r="M5" s="17" t="s">
        <v>221</v>
      </c>
      <c r="N5" s="17" t="s">
        <v>222</v>
      </c>
      <c r="O5" s="17" t="s">
        <v>223</v>
      </c>
      <c r="P5" s="17" t="s">
        <v>224</v>
      </c>
      <c r="Q5" s="17" t="s">
        <v>225</v>
      </c>
      <c r="R5" s="17" t="s">
        <v>226</v>
      </c>
      <c r="T5" s="15" t="s">
        <v>472</v>
      </c>
    </row>
    <row r="6" spans="1:20">
      <c r="A6" s="3" t="s">
        <v>473</v>
      </c>
      <c r="B6" s="3"/>
      <c r="C6" s="3"/>
      <c r="D6" s="3"/>
      <c r="E6" s="3"/>
      <c r="F6" s="3"/>
      <c r="G6" s="3"/>
      <c r="H6" s="3"/>
      <c r="I6" s="6">
        <v>29</v>
      </c>
      <c r="J6" s="6">
        <v>29</v>
      </c>
      <c r="K6" s="6">
        <v>9</v>
      </c>
      <c r="L6" s="6">
        <v>13</v>
      </c>
      <c r="M6" s="6">
        <v>35</v>
      </c>
      <c r="N6" s="6">
        <v>30</v>
      </c>
      <c r="O6" s="6">
        <v>20</v>
      </c>
      <c r="P6" s="6">
        <v>18</v>
      </c>
      <c r="Q6" s="6">
        <v>36</v>
      </c>
      <c r="R6" s="6">
        <v>13</v>
      </c>
      <c r="S6" s="6"/>
      <c r="T6" s="6">
        <v>23.2</v>
      </c>
    </row>
    <row r="7" spans="1:20">
      <c r="A7" s="3" t="s">
        <v>474</v>
      </c>
      <c r="B7" s="3"/>
      <c r="C7" s="3"/>
      <c r="D7" s="3"/>
      <c r="E7" s="3"/>
      <c r="F7" s="3"/>
      <c r="G7" s="3"/>
      <c r="H7" s="3"/>
      <c r="I7" s="14">
        <v>0.64</v>
      </c>
      <c r="J7" s="14">
        <v>0.66</v>
      </c>
      <c r="K7" s="14">
        <v>0.2</v>
      </c>
      <c r="L7" s="14">
        <v>0.3</v>
      </c>
      <c r="M7" s="14">
        <v>0.8</v>
      </c>
      <c r="N7" s="14">
        <v>0.68</v>
      </c>
      <c r="O7" s="14">
        <v>0.45</v>
      </c>
      <c r="P7" s="14">
        <v>0.41</v>
      </c>
      <c r="Q7" s="14">
        <v>0.82</v>
      </c>
      <c r="R7" s="14">
        <v>0.3</v>
      </c>
      <c r="S7" s="14"/>
      <c r="T7" s="14">
        <v>0.52600000000000002</v>
      </c>
    </row>
    <row r="8" spans="1:20">
      <c r="A8" t="s">
        <v>475</v>
      </c>
    </row>
    <row r="9" spans="1:20">
      <c r="B9" t="s">
        <v>215</v>
      </c>
    </row>
    <row r="10" spans="1:20">
      <c r="C10" t="s">
        <v>476</v>
      </c>
    </row>
    <row r="11" spans="1:20">
      <c r="D11" t="s">
        <v>477</v>
      </c>
    </row>
    <row r="12" spans="1:20">
      <c r="E12" t="s">
        <v>478</v>
      </c>
    </row>
    <row r="13" spans="1:20">
      <c r="E13" t="s">
        <v>479</v>
      </c>
      <c r="I13" s="18">
        <v>1</v>
      </c>
      <c r="M13" s="18">
        <v>2</v>
      </c>
    </row>
    <row r="14" spans="1:20">
      <c r="E14" t="s">
        <v>480</v>
      </c>
      <c r="I14" s="18">
        <v>1</v>
      </c>
      <c r="L14" s="18">
        <v>1</v>
      </c>
    </row>
    <row r="15" spans="1:20">
      <c r="E15" t="s">
        <v>481</v>
      </c>
      <c r="I15" s="18">
        <v>7</v>
      </c>
      <c r="O15" s="18">
        <v>1</v>
      </c>
    </row>
    <row r="16" spans="1:20">
      <c r="E16" t="s">
        <v>482</v>
      </c>
    </row>
    <row r="17" spans="4:18">
      <c r="E17" t="s">
        <v>483</v>
      </c>
      <c r="I17" s="20">
        <v>6</v>
      </c>
      <c r="M17" s="20">
        <v>3</v>
      </c>
      <c r="O17" s="18">
        <v>1</v>
      </c>
    </row>
    <row r="18" spans="4:18">
      <c r="D18" t="s">
        <v>484</v>
      </c>
    </row>
    <row r="19" spans="4:18">
      <c r="E19" t="s">
        <v>485</v>
      </c>
      <c r="Q19" s="20">
        <v>36</v>
      </c>
    </row>
    <row r="20" spans="4:18">
      <c r="E20" t="s">
        <v>486</v>
      </c>
    </row>
    <row r="21" spans="4:18">
      <c r="E21" t="s">
        <v>487</v>
      </c>
      <c r="M21" s="18">
        <v>1</v>
      </c>
    </row>
    <row r="22" spans="4:18">
      <c r="E22" t="s">
        <v>488</v>
      </c>
    </row>
    <row r="23" spans="4:18">
      <c r="E23" t="s">
        <v>489</v>
      </c>
    </row>
    <row r="24" spans="4:18">
      <c r="E24" t="s">
        <v>490</v>
      </c>
    </row>
    <row r="25" spans="4:18">
      <c r="E25" t="s">
        <v>491</v>
      </c>
    </row>
    <row r="26" spans="4:18">
      <c r="E26" t="s">
        <v>492</v>
      </c>
    </row>
    <row r="27" spans="4:18">
      <c r="E27" t="s">
        <v>493</v>
      </c>
    </row>
    <row r="28" spans="4:18">
      <c r="E28" t="s">
        <v>494</v>
      </c>
    </row>
    <row r="29" spans="4:18">
      <c r="E29" t="s">
        <v>495</v>
      </c>
    </row>
    <row r="30" spans="4:18">
      <c r="E30" t="s">
        <v>496</v>
      </c>
      <c r="L30" s="18">
        <v>1</v>
      </c>
    </row>
    <row r="31" spans="4:18">
      <c r="E31" t="s">
        <v>497</v>
      </c>
      <c r="R31" s="18">
        <v>1</v>
      </c>
    </row>
    <row r="32" spans="4:18">
      <c r="E32" t="s">
        <v>498</v>
      </c>
      <c r="O32" s="20">
        <v>13</v>
      </c>
    </row>
    <row r="33" spans="3:18">
      <c r="E33" t="s">
        <v>499</v>
      </c>
    </row>
    <row r="34" spans="3:18">
      <c r="D34" t="s">
        <v>500</v>
      </c>
    </row>
    <row r="35" spans="3:18">
      <c r="E35" t="s">
        <v>501</v>
      </c>
    </row>
    <row r="36" spans="3:18">
      <c r="E36" t="s">
        <v>502</v>
      </c>
      <c r="M36" s="20">
        <v>1</v>
      </c>
    </row>
    <row r="37" spans="3:18">
      <c r="E37" t="s">
        <v>503</v>
      </c>
      <c r="Q37" s="18">
        <v>1</v>
      </c>
    </row>
    <row r="38" spans="3:18">
      <c r="E38" t="s">
        <v>504</v>
      </c>
    </row>
    <row r="39" spans="3:18">
      <c r="E39" t="s">
        <v>505</v>
      </c>
    </row>
    <row r="40" spans="3:18">
      <c r="E40" t="s">
        <v>506</v>
      </c>
    </row>
    <row r="41" spans="3:18">
      <c r="E41" t="s">
        <v>507</v>
      </c>
    </row>
    <row r="42" spans="3:18">
      <c r="E42" t="s">
        <v>508</v>
      </c>
    </row>
    <row r="43" spans="3:18">
      <c r="E43" t="s">
        <v>509</v>
      </c>
    </row>
    <row r="44" spans="3:18">
      <c r="E44" t="s">
        <v>510</v>
      </c>
      <c r="O44" s="18">
        <v>1</v>
      </c>
      <c r="Q44" s="18">
        <v>1</v>
      </c>
    </row>
    <row r="45" spans="3:18">
      <c r="E45" t="s">
        <v>511</v>
      </c>
      <c r="R45" s="18">
        <v>1</v>
      </c>
    </row>
    <row r="46" spans="3:18">
      <c r="C46" t="s">
        <v>512</v>
      </c>
    </row>
    <row r="47" spans="3:18">
      <c r="D47" t="s">
        <v>477</v>
      </c>
    </row>
    <row r="48" spans="3:18">
      <c r="E48" t="s">
        <v>479</v>
      </c>
      <c r="J48" s="18">
        <v>1</v>
      </c>
    </row>
    <row r="49" spans="4:18">
      <c r="E49" t="s">
        <v>513</v>
      </c>
    </row>
    <row r="50" spans="4:18">
      <c r="E50" t="s">
        <v>514</v>
      </c>
      <c r="K50" s="18">
        <v>2</v>
      </c>
    </row>
    <row r="51" spans="4:18">
      <c r="E51" t="s">
        <v>515</v>
      </c>
    </row>
    <row r="52" spans="4:18">
      <c r="E52" t="s">
        <v>516</v>
      </c>
      <c r="J52" s="20"/>
      <c r="K52" s="18">
        <v>6</v>
      </c>
    </row>
    <row r="53" spans="4:18">
      <c r="D53" t="s">
        <v>484</v>
      </c>
    </row>
    <row r="54" spans="4:18">
      <c r="E54" t="s">
        <v>496</v>
      </c>
      <c r="K54" s="18">
        <v>1</v>
      </c>
      <c r="P54" s="18">
        <v>1</v>
      </c>
    </row>
    <row r="55" spans="4:18">
      <c r="E55" t="s">
        <v>517</v>
      </c>
    </row>
    <row r="56" spans="4:18">
      <c r="E56" t="s">
        <v>518</v>
      </c>
      <c r="R56" s="18">
        <v>1</v>
      </c>
    </row>
    <row r="57" spans="4:18">
      <c r="E57" t="s">
        <v>497</v>
      </c>
      <c r="R57" s="18">
        <v>1</v>
      </c>
    </row>
    <row r="58" spans="4:18">
      <c r="E58" t="s">
        <v>519</v>
      </c>
    </row>
    <row r="59" spans="4:18">
      <c r="E59" t="s">
        <v>520</v>
      </c>
    </row>
    <row r="60" spans="4:18">
      <c r="E60" t="s">
        <v>521</v>
      </c>
      <c r="R60" s="18">
        <v>1</v>
      </c>
    </row>
    <row r="61" spans="4:18">
      <c r="E61" t="s">
        <v>522</v>
      </c>
      <c r="R61" s="18">
        <v>4</v>
      </c>
    </row>
    <row r="62" spans="4:18">
      <c r="E62" t="s">
        <v>523</v>
      </c>
      <c r="R62" s="18">
        <v>1</v>
      </c>
    </row>
    <row r="63" spans="4:18">
      <c r="E63" t="s">
        <v>524</v>
      </c>
    </row>
    <row r="64" spans="4:18">
      <c r="E64" t="s">
        <v>525</v>
      </c>
      <c r="P64" s="20">
        <v>7</v>
      </c>
    </row>
    <row r="65" spans="3:18">
      <c r="D65" t="s">
        <v>500</v>
      </c>
    </row>
    <row r="66" spans="3:18">
      <c r="E66" t="s">
        <v>526</v>
      </c>
    </row>
    <row r="67" spans="3:18">
      <c r="E67" t="s">
        <v>527</v>
      </c>
    </row>
    <row r="68" spans="3:18">
      <c r="E68" t="s">
        <v>528</v>
      </c>
    </row>
    <row r="69" spans="3:18">
      <c r="E69" t="s">
        <v>529</v>
      </c>
    </row>
    <row r="70" spans="3:18">
      <c r="E70" t="s">
        <v>530</v>
      </c>
      <c r="R70" s="18">
        <v>3</v>
      </c>
    </row>
    <row r="71" spans="3:18">
      <c r="C71" t="s">
        <v>531</v>
      </c>
    </row>
    <row r="72" spans="3:18">
      <c r="D72" t="s">
        <v>477</v>
      </c>
    </row>
    <row r="73" spans="3:18">
      <c r="E73" t="s">
        <v>532</v>
      </c>
      <c r="L73" s="19">
        <v>9</v>
      </c>
    </row>
    <row r="74" spans="3:18">
      <c r="E74" t="s">
        <v>479</v>
      </c>
    </row>
    <row r="75" spans="3:18">
      <c r="E75" t="s">
        <v>480</v>
      </c>
      <c r="L75" s="18">
        <v>3</v>
      </c>
    </row>
    <row r="76" spans="3:18">
      <c r="E76" t="s">
        <v>482</v>
      </c>
    </row>
    <row r="77" spans="3:18">
      <c r="E77" t="s">
        <v>533</v>
      </c>
    </row>
    <row r="78" spans="3:18">
      <c r="E78" t="s">
        <v>534</v>
      </c>
      <c r="L78" s="20">
        <v>5</v>
      </c>
    </row>
    <row r="79" spans="3:18">
      <c r="E79" t="s">
        <v>535</v>
      </c>
    </row>
    <row r="80" spans="3:18">
      <c r="D80" t="s">
        <v>484</v>
      </c>
    </row>
    <row r="81" spans="4:13">
      <c r="E81" t="s">
        <v>536</v>
      </c>
    </row>
    <row r="82" spans="4:13">
      <c r="E82" t="s">
        <v>537</v>
      </c>
    </row>
    <row r="83" spans="4:13">
      <c r="E83" t="s">
        <v>538</v>
      </c>
      <c r="L83" s="18">
        <v>3</v>
      </c>
    </row>
    <row r="84" spans="4:13">
      <c r="E84" t="s">
        <v>539</v>
      </c>
      <c r="L84" s="18">
        <v>5</v>
      </c>
    </row>
    <row r="85" spans="4:13">
      <c r="E85" t="s">
        <v>540</v>
      </c>
      <c r="L85" s="18">
        <v>1</v>
      </c>
    </row>
    <row r="86" spans="4:13">
      <c r="E86" t="s">
        <v>541</v>
      </c>
    </row>
    <row r="87" spans="4:13">
      <c r="E87" t="s">
        <v>542</v>
      </c>
      <c r="M87" s="18">
        <v>1</v>
      </c>
    </row>
    <row r="88" spans="4:13">
      <c r="E88" t="s">
        <v>496</v>
      </c>
    </row>
    <row r="89" spans="4:13">
      <c r="E89" t="s">
        <v>497</v>
      </c>
    </row>
    <row r="90" spans="4:13">
      <c r="E90" t="s">
        <v>543</v>
      </c>
      <c r="L90" s="18">
        <v>1</v>
      </c>
    </row>
    <row r="91" spans="4:13">
      <c r="D91" t="s">
        <v>500</v>
      </c>
    </row>
    <row r="92" spans="4:13">
      <c r="E92" t="s">
        <v>544</v>
      </c>
    </row>
    <row r="93" spans="4:13">
      <c r="E93" t="s">
        <v>545</v>
      </c>
    </row>
    <row r="94" spans="4:13">
      <c r="E94" t="s">
        <v>546</v>
      </c>
    </row>
    <row r="95" spans="4:13">
      <c r="E95" t="s">
        <v>547</v>
      </c>
    </row>
    <row r="96" spans="4:13">
      <c r="E96" t="s">
        <v>548</v>
      </c>
    </row>
    <row r="97" spans="3:12">
      <c r="E97" t="s">
        <v>549</v>
      </c>
    </row>
    <row r="98" spans="3:12">
      <c r="E98" t="s">
        <v>550</v>
      </c>
      <c r="L98" s="18">
        <v>1</v>
      </c>
    </row>
    <row r="99" spans="3:12">
      <c r="E99" t="s">
        <v>551</v>
      </c>
    </row>
    <row r="100" spans="3:12">
      <c r="E100" t="s">
        <v>552</v>
      </c>
    </row>
    <row r="101" spans="3:12">
      <c r="E101" t="s">
        <v>553</v>
      </c>
    </row>
    <row r="102" spans="3:12">
      <c r="C102" t="s">
        <v>554</v>
      </c>
    </row>
    <row r="103" spans="3:12">
      <c r="D103" t="s">
        <v>477</v>
      </c>
    </row>
    <row r="104" spans="3:12">
      <c r="E104" t="s">
        <v>533</v>
      </c>
    </row>
    <row r="105" spans="3:12">
      <c r="E105" t="s">
        <v>555</v>
      </c>
    </row>
    <row r="106" spans="3:12">
      <c r="E106" t="s">
        <v>556</v>
      </c>
    </row>
    <row r="107" spans="3:12">
      <c r="E107" t="s">
        <v>557</v>
      </c>
    </row>
    <row r="108" spans="3:12">
      <c r="D108" t="s">
        <v>484</v>
      </c>
    </row>
    <row r="109" spans="3:12">
      <c r="E109" t="s">
        <v>558</v>
      </c>
    </row>
    <row r="110" spans="3:12">
      <c r="E110" t="s">
        <v>559</v>
      </c>
    </row>
    <row r="111" spans="3:12">
      <c r="E111" t="s">
        <v>560</v>
      </c>
    </row>
    <row r="112" spans="3:12">
      <c r="E112" t="s">
        <v>561</v>
      </c>
    </row>
    <row r="113" spans="3:18">
      <c r="E113" t="s">
        <v>562</v>
      </c>
    </row>
    <row r="114" spans="3:18">
      <c r="E114" t="s">
        <v>496</v>
      </c>
    </row>
    <row r="115" spans="3:18">
      <c r="E115" t="s">
        <v>497</v>
      </c>
    </row>
    <row r="116" spans="3:18">
      <c r="D116" t="s">
        <v>500</v>
      </c>
    </row>
    <row r="117" spans="3:18">
      <c r="E117" t="s">
        <v>563</v>
      </c>
    </row>
    <row r="118" spans="3:18">
      <c r="E118" t="s">
        <v>547</v>
      </c>
    </row>
    <row r="119" spans="3:18">
      <c r="E119" t="s">
        <v>564</v>
      </c>
    </row>
    <row r="120" spans="3:18">
      <c r="E120" t="s">
        <v>565</v>
      </c>
    </row>
    <row r="121" spans="3:18">
      <c r="E121" t="s">
        <v>566</v>
      </c>
    </row>
    <row r="122" spans="3:18">
      <c r="E122" t="s">
        <v>567</v>
      </c>
      <c r="R122" s="18">
        <v>1</v>
      </c>
    </row>
    <row r="123" spans="3:18">
      <c r="E123" t="s">
        <v>568</v>
      </c>
    </row>
    <row r="124" spans="3:18">
      <c r="C124" t="s">
        <v>569</v>
      </c>
    </row>
    <row r="125" spans="3:18">
      <c r="D125" t="s">
        <v>477</v>
      </c>
    </row>
    <row r="126" spans="3:18">
      <c r="E126" t="s">
        <v>570</v>
      </c>
      <c r="J126" s="18">
        <v>1</v>
      </c>
      <c r="R126" s="18">
        <v>1</v>
      </c>
    </row>
    <row r="127" spans="3:18">
      <c r="E127" t="s">
        <v>480</v>
      </c>
      <c r="K127" s="18">
        <v>1</v>
      </c>
      <c r="R127" s="18">
        <v>1</v>
      </c>
    </row>
    <row r="128" spans="3:18">
      <c r="E128" t="s">
        <v>481</v>
      </c>
    </row>
    <row r="129" spans="3:18">
      <c r="E129" t="s">
        <v>571</v>
      </c>
      <c r="O129" s="18">
        <v>1</v>
      </c>
    </row>
    <row r="130" spans="3:18">
      <c r="E130" t="s">
        <v>572</v>
      </c>
      <c r="J130" s="20">
        <v>1</v>
      </c>
      <c r="K130" s="18">
        <v>1</v>
      </c>
    </row>
    <row r="131" spans="3:18">
      <c r="D131" t="s">
        <v>484</v>
      </c>
    </row>
    <row r="132" spans="3:18">
      <c r="E132" t="s">
        <v>496</v>
      </c>
      <c r="P132" s="18">
        <v>1</v>
      </c>
    </row>
    <row r="133" spans="3:18">
      <c r="E133" t="s">
        <v>497</v>
      </c>
      <c r="R133" s="18">
        <v>1</v>
      </c>
    </row>
    <row r="134" spans="3:18">
      <c r="E134" t="s">
        <v>536</v>
      </c>
      <c r="P134" s="20">
        <v>5</v>
      </c>
      <c r="R134" s="18">
        <v>2</v>
      </c>
    </row>
    <row r="135" spans="3:18">
      <c r="E135" t="s">
        <v>520</v>
      </c>
    </row>
    <row r="136" spans="3:18">
      <c r="E136" t="s">
        <v>573</v>
      </c>
    </row>
    <row r="137" spans="3:18">
      <c r="D137" t="s">
        <v>500</v>
      </c>
    </row>
    <row r="138" spans="3:18">
      <c r="E138" t="s">
        <v>574</v>
      </c>
      <c r="P138" s="18">
        <v>1</v>
      </c>
    </row>
    <row r="139" spans="3:18">
      <c r="E139" t="s">
        <v>575</v>
      </c>
    </row>
    <row r="140" spans="3:18">
      <c r="E140" t="s">
        <v>529</v>
      </c>
    </row>
    <row r="141" spans="3:18">
      <c r="E141" t="s">
        <v>576</v>
      </c>
      <c r="R141" s="18">
        <v>1</v>
      </c>
    </row>
    <row r="142" spans="3:18">
      <c r="C142" t="s">
        <v>577</v>
      </c>
    </row>
    <row r="143" spans="3:18">
      <c r="D143" t="s">
        <v>578</v>
      </c>
    </row>
    <row r="144" spans="3:18">
      <c r="E144" t="s">
        <v>579</v>
      </c>
    </row>
    <row r="145" spans="4:5">
      <c r="E145" t="s">
        <v>479</v>
      </c>
    </row>
    <row r="146" spans="4:5">
      <c r="E146" t="s">
        <v>580</v>
      </c>
    </row>
    <row r="147" spans="4:5">
      <c r="E147" t="s">
        <v>581</v>
      </c>
    </row>
    <row r="148" spans="4:5">
      <c r="E148" t="s">
        <v>582</v>
      </c>
    </row>
    <row r="149" spans="4:5">
      <c r="E149" t="s">
        <v>583</v>
      </c>
    </row>
    <row r="150" spans="4:5">
      <c r="E150" t="s">
        <v>496</v>
      </c>
    </row>
    <row r="151" spans="4:5">
      <c r="E151" t="s">
        <v>497</v>
      </c>
    </row>
    <row r="152" spans="4:5">
      <c r="E152" t="s">
        <v>584</v>
      </c>
    </row>
    <row r="153" spans="4:5">
      <c r="E153" t="s">
        <v>585</v>
      </c>
    </row>
    <row r="154" spans="4:5">
      <c r="E154" t="s">
        <v>586</v>
      </c>
    </row>
    <row r="155" spans="4:5">
      <c r="E155" t="s">
        <v>587</v>
      </c>
    </row>
    <row r="156" spans="4:5">
      <c r="E156" t="s">
        <v>588</v>
      </c>
    </row>
    <row r="157" spans="4:5">
      <c r="E157" t="s">
        <v>589</v>
      </c>
    </row>
    <row r="158" spans="4:5">
      <c r="E158" t="s">
        <v>590</v>
      </c>
    </row>
    <row r="159" spans="4:5">
      <c r="D159" t="s">
        <v>591</v>
      </c>
    </row>
    <row r="160" spans="4:5">
      <c r="E160" t="s">
        <v>592</v>
      </c>
    </row>
    <row r="161" spans="3:6">
      <c r="E161" t="s">
        <v>480</v>
      </c>
    </row>
    <row r="162" spans="3:6">
      <c r="E162" t="s">
        <v>496</v>
      </c>
    </row>
    <row r="163" spans="3:6">
      <c r="E163" t="s">
        <v>497</v>
      </c>
    </row>
    <row r="164" spans="3:6">
      <c r="C164" t="s">
        <v>593</v>
      </c>
    </row>
    <row r="165" spans="3:6">
      <c r="D165" t="s">
        <v>477</v>
      </c>
    </row>
    <row r="166" spans="3:6">
      <c r="E166" t="s">
        <v>594</v>
      </c>
    </row>
    <row r="167" spans="3:6">
      <c r="F167" t="s">
        <v>595</v>
      </c>
    </row>
    <row r="168" spans="3:6">
      <c r="F168" t="s">
        <v>596</v>
      </c>
    </row>
    <row r="169" spans="3:6">
      <c r="F169" t="s">
        <v>597</v>
      </c>
    </row>
    <row r="170" spans="3:6">
      <c r="F170" t="s">
        <v>598</v>
      </c>
    </row>
    <row r="171" spans="3:6">
      <c r="F171" t="s">
        <v>599</v>
      </c>
    </row>
    <row r="172" spans="3:6">
      <c r="F172" t="s">
        <v>600</v>
      </c>
    </row>
    <row r="173" spans="3:6">
      <c r="F173" t="s">
        <v>601</v>
      </c>
    </row>
    <row r="174" spans="3:6">
      <c r="F174" t="s">
        <v>602</v>
      </c>
    </row>
    <row r="175" spans="3:6">
      <c r="E175" t="s">
        <v>603</v>
      </c>
    </row>
    <row r="176" spans="3:6">
      <c r="E176" t="s">
        <v>604</v>
      </c>
    </row>
    <row r="177" spans="4:16">
      <c r="D177" t="s">
        <v>484</v>
      </c>
    </row>
    <row r="178" spans="4:16">
      <c r="E178" t="s">
        <v>605</v>
      </c>
      <c r="P178" s="18">
        <v>1</v>
      </c>
    </row>
    <row r="179" spans="4:16">
      <c r="E179" t="s">
        <v>606</v>
      </c>
    </row>
    <row r="180" spans="4:16">
      <c r="E180" t="s">
        <v>607</v>
      </c>
    </row>
    <row r="181" spans="4:16">
      <c r="E181" t="s">
        <v>496</v>
      </c>
    </row>
    <row r="182" spans="4:16">
      <c r="E182" t="s">
        <v>497</v>
      </c>
    </row>
    <row r="183" spans="4:16">
      <c r="E183" t="s">
        <v>608</v>
      </c>
    </row>
    <row r="184" spans="4:16">
      <c r="E184" t="s">
        <v>609</v>
      </c>
    </row>
    <row r="185" spans="4:16">
      <c r="E185" t="s">
        <v>610</v>
      </c>
    </row>
    <row r="186" spans="4:16">
      <c r="E186" t="s">
        <v>611</v>
      </c>
      <c r="K186" s="18">
        <v>1</v>
      </c>
    </row>
    <row r="187" spans="4:16">
      <c r="D187" t="s">
        <v>500</v>
      </c>
    </row>
    <row r="188" spans="4:16">
      <c r="E188" t="s">
        <v>612</v>
      </c>
    </row>
    <row r="189" spans="4:16">
      <c r="E189" t="s">
        <v>613</v>
      </c>
    </row>
    <row r="190" spans="4:16">
      <c r="E190" t="s">
        <v>550</v>
      </c>
    </row>
    <row r="191" spans="4:16">
      <c r="E191" t="s">
        <v>614</v>
      </c>
    </row>
    <row r="192" spans="4:16">
      <c r="E192" t="s">
        <v>615</v>
      </c>
    </row>
    <row r="193" spans="3:18">
      <c r="E193" t="s">
        <v>616</v>
      </c>
    </row>
    <row r="194" spans="3:18">
      <c r="C194" t="s">
        <v>617</v>
      </c>
    </row>
    <row r="195" spans="3:18">
      <c r="D195" t="s">
        <v>477</v>
      </c>
    </row>
    <row r="196" spans="3:18">
      <c r="E196" t="s">
        <v>479</v>
      </c>
      <c r="K196" s="18">
        <v>1</v>
      </c>
    </row>
    <row r="197" spans="3:18">
      <c r="E197" t="s">
        <v>618</v>
      </c>
    </row>
    <row r="198" spans="3:18">
      <c r="E198" t="s">
        <v>619</v>
      </c>
      <c r="K198" s="18">
        <v>1</v>
      </c>
    </row>
    <row r="199" spans="3:18">
      <c r="E199" t="s">
        <v>620</v>
      </c>
      <c r="R199" s="18">
        <v>1</v>
      </c>
    </row>
    <row r="200" spans="3:18">
      <c r="E200" t="s">
        <v>621</v>
      </c>
    </row>
    <row r="201" spans="3:18">
      <c r="D201" t="s">
        <v>622</v>
      </c>
    </row>
    <row r="202" spans="3:18">
      <c r="E202" t="s">
        <v>623</v>
      </c>
    </row>
    <row r="203" spans="3:18">
      <c r="E203" t="s">
        <v>624</v>
      </c>
    </row>
    <row r="204" spans="3:18">
      <c r="E204" t="s">
        <v>625</v>
      </c>
    </row>
    <row r="205" spans="3:18">
      <c r="D205" t="s">
        <v>500</v>
      </c>
    </row>
    <row r="206" spans="3:18">
      <c r="E206" t="s">
        <v>626</v>
      </c>
    </row>
    <row r="207" spans="3:18">
      <c r="E207" t="s">
        <v>627</v>
      </c>
    </row>
    <row r="208" spans="3:18">
      <c r="E208" t="s">
        <v>628</v>
      </c>
    </row>
    <row r="209" spans="3:16">
      <c r="E209" t="s">
        <v>629</v>
      </c>
    </row>
    <row r="210" spans="3:16">
      <c r="E210" t="s">
        <v>630</v>
      </c>
    </row>
    <row r="211" spans="3:16">
      <c r="E211" t="s">
        <v>631</v>
      </c>
    </row>
    <row r="212" spans="3:16">
      <c r="C212" t="s">
        <v>632</v>
      </c>
    </row>
    <row r="213" spans="3:16">
      <c r="D213" t="s">
        <v>625</v>
      </c>
      <c r="N213" s="20">
        <v>28</v>
      </c>
    </row>
    <row r="214" spans="3:16">
      <c r="D214" t="s">
        <v>493</v>
      </c>
      <c r="N214" s="18">
        <v>2</v>
      </c>
    </row>
    <row r="215" spans="3:16">
      <c r="D215" t="s">
        <v>633</v>
      </c>
    </row>
    <row r="216" spans="3:16">
      <c r="D216" t="s">
        <v>520</v>
      </c>
    </row>
    <row r="217" spans="3:16">
      <c r="D217" t="s">
        <v>524</v>
      </c>
    </row>
    <row r="218" spans="3:16">
      <c r="D218" t="s">
        <v>634</v>
      </c>
    </row>
    <row r="219" spans="3:16">
      <c r="D219" t="s">
        <v>635</v>
      </c>
    </row>
    <row r="220" spans="3:16">
      <c r="D220" t="s">
        <v>536</v>
      </c>
      <c r="P220" s="20">
        <v>3</v>
      </c>
    </row>
    <row r="221" spans="3:16">
      <c r="D221" t="s">
        <v>628</v>
      </c>
      <c r="N221" s="18">
        <v>1</v>
      </c>
    </row>
    <row r="222" spans="3:16">
      <c r="D222" t="s">
        <v>636</v>
      </c>
      <c r="N222" s="19">
        <v>9</v>
      </c>
    </row>
    <row r="223" spans="3:16">
      <c r="C223" t="s">
        <v>637</v>
      </c>
    </row>
    <row r="224" spans="3:16">
      <c r="D224" t="s">
        <v>638</v>
      </c>
      <c r="J224" s="18">
        <v>1</v>
      </c>
      <c r="L224" s="18">
        <v>2</v>
      </c>
    </row>
    <row r="225" spans="3:18">
      <c r="D225" t="s">
        <v>639</v>
      </c>
    </row>
    <row r="226" spans="3:18">
      <c r="D226" t="s">
        <v>640</v>
      </c>
      <c r="J226" s="18">
        <v>1</v>
      </c>
    </row>
    <row r="227" spans="3:18">
      <c r="D227" t="s">
        <v>641</v>
      </c>
      <c r="N227" s="18">
        <v>1</v>
      </c>
    </row>
    <row r="228" spans="3:18">
      <c r="D228" t="s">
        <v>642</v>
      </c>
    </row>
    <row r="229" spans="3:18">
      <c r="D229" t="s">
        <v>555</v>
      </c>
    </row>
    <row r="230" spans="3:18">
      <c r="D230" t="s">
        <v>643</v>
      </c>
      <c r="I230" s="18">
        <v>1</v>
      </c>
      <c r="O230" s="18">
        <v>5</v>
      </c>
      <c r="P230" s="18">
        <v>1</v>
      </c>
      <c r="R230" s="18">
        <v>3</v>
      </c>
    </row>
    <row r="231" spans="3:18">
      <c r="D231" t="s">
        <v>644</v>
      </c>
    </row>
    <row r="232" spans="3:18">
      <c r="C232" t="s">
        <v>645</v>
      </c>
    </row>
    <row r="233" spans="3:18">
      <c r="D233" t="s">
        <v>646</v>
      </c>
    </row>
    <row r="234" spans="3:18">
      <c r="E234" t="s">
        <v>647</v>
      </c>
    </row>
    <row r="235" spans="3:18">
      <c r="F235" t="s">
        <v>648</v>
      </c>
      <c r="I235" s="20">
        <v>9</v>
      </c>
      <c r="M235" s="20">
        <v>1</v>
      </c>
      <c r="Q235" s="18">
        <v>1</v>
      </c>
    </row>
    <row r="236" spans="3:18">
      <c r="F236" t="s">
        <v>649</v>
      </c>
      <c r="M236" s="20">
        <v>17</v>
      </c>
    </row>
    <row r="237" spans="3:18">
      <c r="F237" t="s">
        <v>650</v>
      </c>
    </row>
    <row r="238" spans="3:18">
      <c r="F238" t="s">
        <v>651</v>
      </c>
    </row>
    <row r="239" spans="3:18">
      <c r="G239" t="s">
        <v>652</v>
      </c>
      <c r="Q239" s="20"/>
    </row>
    <row r="240" spans="3:18">
      <c r="G240" t="s">
        <v>498</v>
      </c>
      <c r="O240" s="20">
        <v>1</v>
      </c>
    </row>
    <row r="241" spans="5:17">
      <c r="G241" t="s">
        <v>653</v>
      </c>
    </row>
    <row r="242" spans="5:17">
      <c r="G242" t="s">
        <v>654</v>
      </c>
    </row>
    <row r="243" spans="5:17">
      <c r="G243" t="s">
        <v>655</v>
      </c>
    </row>
    <row r="244" spans="5:17">
      <c r="G244" t="s">
        <v>656</v>
      </c>
    </row>
    <row r="245" spans="5:17">
      <c r="F245" t="s">
        <v>500</v>
      </c>
    </row>
    <row r="246" spans="5:17">
      <c r="G246" t="s">
        <v>657</v>
      </c>
    </row>
    <row r="247" spans="5:17">
      <c r="G247" t="s">
        <v>658</v>
      </c>
    </row>
    <row r="248" spans="5:17">
      <c r="G248" t="s">
        <v>659</v>
      </c>
    </row>
    <row r="249" spans="5:17">
      <c r="G249" t="s">
        <v>660</v>
      </c>
    </row>
    <row r="250" spans="5:17">
      <c r="G250" t="s">
        <v>661</v>
      </c>
    </row>
    <row r="251" spans="5:17">
      <c r="G251" t="s">
        <v>662</v>
      </c>
      <c r="Q251" s="18">
        <v>1</v>
      </c>
    </row>
    <row r="252" spans="5:17">
      <c r="G252" t="s">
        <v>663</v>
      </c>
      <c r="O252" s="18">
        <v>1</v>
      </c>
    </row>
    <row r="253" spans="5:17">
      <c r="G253" t="s">
        <v>664</v>
      </c>
    </row>
    <row r="254" spans="5:17">
      <c r="G254" t="s">
        <v>665</v>
      </c>
    </row>
    <row r="255" spans="5:17">
      <c r="G255" t="s">
        <v>666</v>
      </c>
    </row>
    <row r="256" spans="5:17">
      <c r="E256" t="s">
        <v>667</v>
      </c>
    </row>
    <row r="257" spans="6:17">
      <c r="F257" t="s">
        <v>668</v>
      </c>
      <c r="J257" s="20">
        <v>4</v>
      </c>
      <c r="K257" s="18">
        <v>3</v>
      </c>
      <c r="O257" s="18">
        <v>1</v>
      </c>
      <c r="P257" s="18">
        <v>2</v>
      </c>
      <c r="Q257" s="18">
        <v>1</v>
      </c>
    </row>
    <row r="258" spans="6:17">
      <c r="F258" t="s">
        <v>669</v>
      </c>
      <c r="J258" s="20">
        <v>5</v>
      </c>
      <c r="K258" s="18">
        <v>2</v>
      </c>
    </row>
    <row r="259" spans="6:17">
      <c r="F259" t="s">
        <v>670</v>
      </c>
      <c r="J259" s="18">
        <v>1</v>
      </c>
      <c r="K259" s="18">
        <v>1</v>
      </c>
      <c r="M259" s="18">
        <v>1</v>
      </c>
      <c r="O259" s="18">
        <v>2</v>
      </c>
    </row>
    <row r="260" spans="6:17">
      <c r="F260" t="s">
        <v>671</v>
      </c>
      <c r="J260" s="18">
        <v>3</v>
      </c>
      <c r="K260" s="20">
        <v>2</v>
      </c>
      <c r="P260" s="18">
        <v>1</v>
      </c>
    </row>
    <row r="261" spans="6:17">
      <c r="F261" t="s">
        <v>672</v>
      </c>
    </row>
    <row r="262" spans="6:17">
      <c r="G262" t="s">
        <v>673</v>
      </c>
      <c r="P262" s="20">
        <v>2</v>
      </c>
    </row>
    <row r="263" spans="6:17">
      <c r="G263" t="s">
        <v>674</v>
      </c>
    </row>
    <row r="264" spans="6:17">
      <c r="G264" t="s">
        <v>520</v>
      </c>
    </row>
    <row r="265" spans="6:17">
      <c r="G265" t="s">
        <v>655</v>
      </c>
    </row>
    <row r="266" spans="6:17">
      <c r="G266" t="s">
        <v>656</v>
      </c>
      <c r="J266" s="18">
        <v>1</v>
      </c>
      <c r="K266" s="18">
        <v>1</v>
      </c>
    </row>
    <row r="267" spans="6:17">
      <c r="F267" t="s">
        <v>500</v>
      </c>
    </row>
    <row r="268" spans="6:17">
      <c r="G268" t="s">
        <v>657</v>
      </c>
    </row>
    <row r="269" spans="6:17">
      <c r="G269" t="s">
        <v>664</v>
      </c>
      <c r="K269" s="18">
        <v>1</v>
      </c>
      <c r="M269" s="18">
        <v>1</v>
      </c>
    </row>
    <row r="270" spans="6:17">
      <c r="G270" t="s">
        <v>675</v>
      </c>
      <c r="I270" s="18">
        <v>1</v>
      </c>
    </row>
    <row r="271" spans="6:17">
      <c r="G271" t="s">
        <v>665</v>
      </c>
    </row>
    <row r="272" spans="6:17">
      <c r="G272" t="s">
        <v>666</v>
      </c>
    </row>
    <row r="273" spans="5:16">
      <c r="G273" t="s">
        <v>676</v>
      </c>
    </row>
    <row r="274" spans="5:16">
      <c r="E274" t="s">
        <v>677</v>
      </c>
    </row>
    <row r="275" spans="5:16">
      <c r="F275" t="s">
        <v>678</v>
      </c>
      <c r="L275" s="20">
        <v>8</v>
      </c>
    </row>
    <row r="276" spans="5:16">
      <c r="F276" t="s">
        <v>679</v>
      </c>
      <c r="L276" s="18">
        <v>1</v>
      </c>
    </row>
    <row r="277" spans="5:16">
      <c r="F277" t="s">
        <v>680</v>
      </c>
    </row>
    <row r="278" spans="5:16">
      <c r="F278" t="s">
        <v>681</v>
      </c>
    </row>
    <row r="279" spans="5:16">
      <c r="F279" t="s">
        <v>682</v>
      </c>
    </row>
    <row r="280" spans="5:16">
      <c r="F280" t="s">
        <v>683</v>
      </c>
    </row>
    <row r="281" spans="5:16">
      <c r="G281" t="s">
        <v>684</v>
      </c>
      <c r="K281" s="18">
        <v>1</v>
      </c>
    </row>
    <row r="282" spans="5:16">
      <c r="G282" t="s">
        <v>685</v>
      </c>
    </row>
    <row r="283" spans="5:16">
      <c r="F283" t="s">
        <v>672</v>
      </c>
    </row>
    <row r="284" spans="5:16">
      <c r="G284" t="s">
        <v>686</v>
      </c>
    </row>
    <row r="285" spans="5:16">
      <c r="G285" t="s">
        <v>687</v>
      </c>
    </row>
    <row r="286" spans="5:16">
      <c r="G286" t="s">
        <v>688</v>
      </c>
    </row>
    <row r="287" spans="5:16">
      <c r="G287" t="s">
        <v>689</v>
      </c>
      <c r="P287" s="20"/>
    </row>
    <row r="288" spans="5:16">
      <c r="G288" t="s">
        <v>690</v>
      </c>
    </row>
    <row r="289" spans="5:7">
      <c r="G289" t="s">
        <v>520</v>
      </c>
    </row>
    <row r="290" spans="5:7">
      <c r="G290" t="s">
        <v>691</v>
      </c>
    </row>
    <row r="291" spans="5:7">
      <c r="G291" t="s">
        <v>692</v>
      </c>
    </row>
    <row r="292" spans="5:7">
      <c r="G292" t="s">
        <v>655</v>
      </c>
    </row>
    <row r="293" spans="5:7">
      <c r="G293" t="s">
        <v>656</v>
      </c>
    </row>
    <row r="294" spans="5:7">
      <c r="F294" t="s">
        <v>500</v>
      </c>
    </row>
    <row r="295" spans="5:7">
      <c r="G295" t="s">
        <v>693</v>
      </c>
    </row>
    <row r="296" spans="5:7">
      <c r="G296" t="s">
        <v>694</v>
      </c>
    </row>
    <row r="297" spans="5:7">
      <c r="G297" t="s">
        <v>695</v>
      </c>
    </row>
    <row r="298" spans="5:7">
      <c r="G298" t="s">
        <v>696</v>
      </c>
    </row>
    <row r="299" spans="5:7">
      <c r="G299" t="s">
        <v>697</v>
      </c>
    </row>
    <row r="300" spans="5:7">
      <c r="G300" t="s">
        <v>698</v>
      </c>
    </row>
    <row r="301" spans="5:7">
      <c r="G301" t="s">
        <v>666</v>
      </c>
    </row>
    <row r="302" spans="5:7">
      <c r="G302" t="s">
        <v>699</v>
      </c>
    </row>
    <row r="303" spans="5:7">
      <c r="G303" t="s">
        <v>700</v>
      </c>
    </row>
    <row r="304" spans="5:7">
      <c r="E304" t="s">
        <v>701</v>
      </c>
    </row>
    <row r="305" spans="5:7">
      <c r="F305" t="s">
        <v>702</v>
      </c>
    </row>
    <row r="306" spans="5:7">
      <c r="F306" t="s">
        <v>672</v>
      </c>
    </row>
    <row r="307" spans="5:7">
      <c r="G307" t="s">
        <v>703</v>
      </c>
    </row>
    <row r="308" spans="5:7">
      <c r="F308" t="s">
        <v>500</v>
      </c>
    </row>
    <row r="309" spans="5:7">
      <c r="G309" t="s">
        <v>587</v>
      </c>
    </row>
    <row r="310" spans="5:7">
      <c r="G310" t="s">
        <v>585</v>
      </c>
    </row>
    <row r="311" spans="5:7">
      <c r="G311" t="s">
        <v>704</v>
      </c>
    </row>
    <row r="312" spans="5:7">
      <c r="G312" t="s">
        <v>588</v>
      </c>
    </row>
    <row r="313" spans="5:7">
      <c r="G313" t="s">
        <v>705</v>
      </c>
    </row>
    <row r="314" spans="5:7">
      <c r="G314" t="s">
        <v>706</v>
      </c>
    </row>
    <row r="315" spans="5:7">
      <c r="E315" t="s">
        <v>593</v>
      </c>
    </row>
    <row r="316" spans="5:7">
      <c r="F316" t="s">
        <v>707</v>
      </c>
    </row>
    <row r="317" spans="5:7">
      <c r="F317" t="s">
        <v>708</v>
      </c>
    </row>
    <row r="318" spans="5:7">
      <c r="F318" t="s">
        <v>484</v>
      </c>
    </row>
    <row r="319" spans="5:7">
      <c r="G319" t="s">
        <v>709</v>
      </c>
    </row>
    <row r="320" spans="5:7">
      <c r="G320" t="s">
        <v>605</v>
      </c>
    </row>
    <row r="321" spans="5:7">
      <c r="G321" t="s">
        <v>710</v>
      </c>
    </row>
    <row r="322" spans="5:7">
      <c r="G322" t="s">
        <v>711</v>
      </c>
    </row>
    <row r="323" spans="5:7">
      <c r="G323" t="s">
        <v>655</v>
      </c>
    </row>
    <row r="324" spans="5:7">
      <c r="G324" t="s">
        <v>656</v>
      </c>
    </row>
    <row r="325" spans="5:7">
      <c r="F325" t="s">
        <v>500</v>
      </c>
    </row>
    <row r="326" spans="5:7">
      <c r="G326" t="s">
        <v>712</v>
      </c>
    </row>
    <row r="327" spans="5:7">
      <c r="E327" t="s">
        <v>617</v>
      </c>
    </row>
    <row r="328" spans="5:7">
      <c r="F328" t="s">
        <v>713</v>
      </c>
    </row>
    <row r="329" spans="5:7">
      <c r="F329" t="s">
        <v>714</v>
      </c>
    </row>
    <row r="330" spans="5:7">
      <c r="F330" t="s">
        <v>715</v>
      </c>
    </row>
    <row r="331" spans="5:7">
      <c r="F331" t="s">
        <v>484</v>
      </c>
    </row>
    <row r="332" spans="5:7">
      <c r="G332" t="s">
        <v>625</v>
      </c>
    </row>
    <row r="333" spans="5:7">
      <c r="G333" t="s">
        <v>716</v>
      </c>
    </row>
    <row r="334" spans="5:7">
      <c r="G334" t="s">
        <v>655</v>
      </c>
    </row>
    <row r="335" spans="5:7">
      <c r="G335" t="s">
        <v>656</v>
      </c>
    </row>
    <row r="336" spans="5:7">
      <c r="F336" t="s">
        <v>500</v>
      </c>
    </row>
    <row r="337" spans="4:16">
      <c r="G337" t="s">
        <v>621</v>
      </c>
    </row>
    <row r="338" spans="4:16">
      <c r="G338" t="s">
        <v>717</v>
      </c>
    </row>
    <row r="339" spans="4:16">
      <c r="G339" t="s">
        <v>718</v>
      </c>
    </row>
    <row r="340" spans="4:16">
      <c r="G340" t="s">
        <v>719</v>
      </c>
    </row>
    <row r="341" spans="4:16">
      <c r="G341" t="s">
        <v>720</v>
      </c>
    </row>
    <row r="342" spans="4:16">
      <c r="D342" t="s">
        <v>721</v>
      </c>
    </row>
    <row r="343" spans="4:16">
      <c r="E343" t="s">
        <v>668</v>
      </c>
      <c r="J343" s="20">
        <v>12</v>
      </c>
      <c r="K343" s="18">
        <v>4</v>
      </c>
      <c r="P343" s="18">
        <v>3</v>
      </c>
    </row>
    <row r="344" spans="4:16">
      <c r="E344" t="s">
        <v>669</v>
      </c>
      <c r="J344" s="20">
        <v>7</v>
      </c>
      <c r="K344" s="18">
        <v>4</v>
      </c>
      <c r="P344" s="18">
        <v>8</v>
      </c>
    </row>
    <row r="345" spans="4:16">
      <c r="E345" t="s">
        <v>670</v>
      </c>
      <c r="J345" s="18">
        <v>1</v>
      </c>
      <c r="K345" s="18">
        <v>1</v>
      </c>
      <c r="O345" s="18">
        <v>1</v>
      </c>
    </row>
    <row r="346" spans="4:16">
      <c r="E346" t="s">
        <v>671</v>
      </c>
      <c r="J346" s="18">
        <v>2</v>
      </c>
      <c r="K346" s="20">
        <v>7</v>
      </c>
      <c r="P346" s="18">
        <v>6</v>
      </c>
    </row>
    <row r="347" spans="4:16">
      <c r="E347" t="s">
        <v>722</v>
      </c>
    </row>
    <row r="348" spans="4:16">
      <c r="E348" t="s">
        <v>680</v>
      </c>
    </row>
    <row r="349" spans="4:16">
      <c r="E349" t="s">
        <v>702</v>
      </c>
      <c r="J349" s="18">
        <v>1</v>
      </c>
    </row>
    <row r="350" spans="4:16">
      <c r="E350" t="s">
        <v>723</v>
      </c>
    </row>
    <row r="351" spans="4:16">
      <c r="E351" t="s">
        <v>621</v>
      </c>
      <c r="M351" s="20"/>
    </row>
    <row r="352" spans="4:16">
      <c r="D352" t="s">
        <v>724</v>
      </c>
    </row>
    <row r="353" spans="4:18">
      <c r="E353" t="s">
        <v>725</v>
      </c>
      <c r="I353" s="20">
        <v>14</v>
      </c>
      <c r="L353" s="18">
        <v>1</v>
      </c>
      <c r="M353" s="20">
        <v>9</v>
      </c>
      <c r="O353" s="18">
        <v>4</v>
      </c>
      <c r="R353" s="18">
        <v>2</v>
      </c>
    </row>
    <row r="354" spans="4:18">
      <c r="E354" t="s">
        <v>660</v>
      </c>
      <c r="I354" s="18">
        <v>5</v>
      </c>
      <c r="M354" s="20">
        <v>4</v>
      </c>
      <c r="O354" s="18">
        <v>1</v>
      </c>
      <c r="R354" s="18">
        <v>1</v>
      </c>
    </row>
    <row r="355" spans="4:18">
      <c r="E355" t="s">
        <v>661</v>
      </c>
      <c r="M355" s="18">
        <v>1</v>
      </c>
      <c r="O355" s="18">
        <v>1</v>
      </c>
      <c r="Q355" s="18">
        <v>1</v>
      </c>
      <c r="R355" s="18">
        <v>1</v>
      </c>
    </row>
    <row r="356" spans="4:18">
      <c r="D356" t="s">
        <v>726</v>
      </c>
    </row>
    <row r="357" spans="4:18">
      <c r="E357" t="s">
        <v>498</v>
      </c>
      <c r="O357" s="20">
        <v>6</v>
      </c>
    </row>
    <row r="358" spans="4:18">
      <c r="E358" t="s">
        <v>727</v>
      </c>
      <c r="M358" s="18">
        <v>1</v>
      </c>
      <c r="Q358" s="20"/>
      <c r="R358" s="18">
        <v>1</v>
      </c>
    </row>
    <row r="359" spans="4:18">
      <c r="E359" t="s">
        <v>689</v>
      </c>
      <c r="P359" s="20">
        <v>1</v>
      </c>
    </row>
    <row r="360" spans="4:18">
      <c r="E360" t="s">
        <v>686</v>
      </c>
    </row>
    <row r="361" spans="4:18">
      <c r="E361" t="s">
        <v>728</v>
      </c>
    </row>
    <row r="362" spans="4:18">
      <c r="E362" t="s">
        <v>656</v>
      </c>
    </row>
    <row r="363" spans="4:18">
      <c r="E363" t="s">
        <v>729</v>
      </c>
      <c r="N363" s="20">
        <v>2</v>
      </c>
    </row>
    <row r="364" spans="4:18">
      <c r="D364" t="s">
        <v>730</v>
      </c>
    </row>
    <row r="365" spans="4:18">
      <c r="E365" t="s">
        <v>731</v>
      </c>
      <c r="R365" s="20">
        <v>13</v>
      </c>
    </row>
    <row r="366" spans="4:18">
      <c r="E366" t="s">
        <v>732</v>
      </c>
      <c r="O366" s="18">
        <v>1</v>
      </c>
    </row>
    <row r="367" spans="4:18">
      <c r="E367" t="s">
        <v>733</v>
      </c>
    </row>
    <row r="368" spans="4:18">
      <c r="E368" t="s">
        <v>734</v>
      </c>
      <c r="O368" s="18">
        <v>1</v>
      </c>
    </row>
    <row r="369" spans="2:18">
      <c r="B369" t="s">
        <v>216</v>
      </c>
    </row>
    <row r="370" spans="2:18">
      <c r="C370" t="s">
        <v>735</v>
      </c>
    </row>
    <row r="371" spans="2:18">
      <c r="D371" t="s">
        <v>736</v>
      </c>
      <c r="O371" s="18">
        <v>1</v>
      </c>
      <c r="Q371" s="18">
        <v>1</v>
      </c>
    </row>
    <row r="372" spans="2:18">
      <c r="D372" t="s">
        <v>737</v>
      </c>
      <c r="J372" s="18">
        <v>1</v>
      </c>
      <c r="K372" s="18">
        <v>1</v>
      </c>
      <c r="P372" s="18">
        <v>1</v>
      </c>
      <c r="R372" s="18">
        <v>1</v>
      </c>
    </row>
    <row r="373" spans="2:18">
      <c r="D373" t="s">
        <v>738</v>
      </c>
    </row>
    <row r="374" spans="2:18">
      <c r="D374" t="s">
        <v>739</v>
      </c>
    </row>
    <row r="375" spans="2:18">
      <c r="D375" t="s">
        <v>740</v>
      </c>
    </row>
    <row r="376" spans="2:18">
      <c r="D376" t="s">
        <v>741</v>
      </c>
    </row>
    <row r="377" spans="2:18">
      <c r="D377" t="s">
        <v>742</v>
      </c>
    </row>
    <row r="378" spans="2:18">
      <c r="C378" t="s">
        <v>743</v>
      </c>
    </row>
    <row r="379" spans="2:18">
      <c r="D379" t="s">
        <v>744</v>
      </c>
    </row>
    <row r="380" spans="2:18">
      <c r="D380" t="s">
        <v>745</v>
      </c>
    </row>
    <row r="381" spans="2:18">
      <c r="D381" t="s">
        <v>746</v>
      </c>
    </row>
    <row r="382" spans="2:18">
      <c r="D382" t="s">
        <v>747</v>
      </c>
    </row>
    <row r="383" spans="2:18">
      <c r="D383" t="s">
        <v>748</v>
      </c>
    </row>
    <row r="384" spans="2:18">
      <c r="D384" t="s">
        <v>749</v>
      </c>
    </row>
    <row r="385" spans="2:17">
      <c r="D385" t="s">
        <v>750</v>
      </c>
    </row>
    <row r="386" spans="2:17">
      <c r="C386" t="s">
        <v>751</v>
      </c>
    </row>
    <row r="387" spans="2:17">
      <c r="D387" t="s">
        <v>216</v>
      </c>
    </row>
    <row r="388" spans="2:17">
      <c r="D388" t="s">
        <v>752</v>
      </c>
    </row>
    <row r="389" spans="2:17">
      <c r="D389" t="s">
        <v>753</v>
      </c>
    </row>
    <row r="390" spans="2:17">
      <c r="D390" t="s">
        <v>754</v>
      </c>
      <c r="N390" s="18">
        <v>1</v>
      </c>
    </row>
    <row r="391" spans="2:17">
      <c r="D391" t="s">
        <v>755</v>
      </c>
    </row>
    <row r="392" spans="2:17">
      <c r="D392" t="s">
        <v>756</v>
      </c>
    </row>
    <row r="393" spans="2:17">
      <c r="B393" t="s">
        <v>217</v>
      </c>
    </row>
    <row r="394" spans="2:17">
      <c r="C394" t="s">
        <v>757</v>
      </c>
      <c r="J394" s="18">
        <v>1</v>
      </c>
    </row>
    <row r="395" spans="2:17">
      <c r="C395" t="s">
        <v>758</v>
      </c>
      <c r="M395" s="18">
        <v>1</v>
      </c>
    </row>
    <row r="396" spans="2:17">
      <c r="C396" t="s">
        <v>759</v>
      </c>
    </row>
    <row r="397" spans="2:17">
      <c r="C397" t="s">
        <v>760</v>
      </c>
      <c r="L397" s="18">
        <v>1</v>
      </c>
    </row>
    <row r="398" spans="2:17">
      <c r="C398" t="s">
        <v>761</v>
      </c>
      <c r="Q398" s="18">
        <v>1</v>
      </c>
    </row>
    <row r="399" spans="2:17">
      <c r="C399" t="s">
        <v>762</v>
      </c>
      <c r="K399" s="18">
        <v>1</v>
      </c>
      <c r="L399" s="18">
        <v>1</v>
      </c>
      <c r="O399" s="18">
        <v>1</v>
      </c>
    </row>
    <row r="400" spans="2:17">
      <c r="C400" t="s">
        <v>763</v>
      </c>
    </row>
    <row r="401" spans="1:20">
      <c r="C401" t="s">
        <v>764</v>
      </c>
      <c r="K401" s="18">
        <v>1</v>
      </c>
    </row>
    <row r="402" spans="1:20">
      <c r="A402" s="3" t="s">
        <v>765</v>
      </c>
      <c r="B402" s="3"/>
      <c r="C402" s="3"/>
      <c r="D402" s="3"/>
      <c r="E402" s="3"/>
      <c r="F402" s="3"/>
      <c r="G402" s="3"/>
      <c r="H402" s="3"/>
      <c r="I402" s="6">
        <v>45</v>
      </c>
      <c r="J402" s="6">
        <v>44</v>
      </c>
      <c r="K402" s="6">
        <v>44</v>
      </c>
      <c r="L402" s="6">
        <v>44</v>
      </c>
      <c r="M402" s="6">
        <v>44</v>
      </c>
      <c r="N402" s="6">
        <v>44</v>
      </c>
      <c r="O402" s="6">
        <v>44</v>
      </c>
      <c r="P402" s="6">
        <v>44</v>
      </c>
      <c r="Q402" s="6">
        <v>44</v>
      </c>
      <c r="R402" s="6">
        <v>44</v>
      </c>
      <c r="S402" s="6"/>
      <c r="T402" s="6">
        <v>44.1</v>
      </c>
    </row>
    <row r="403" spans="1:20">
      <c r="A403" s="3" t="s">
        <v>766</v>
      </c>
      <c r="B403" s="3"/>
      <c r="C403" s="3"/>
      <c r="D403" s="3"/>
      <c r="E403" s="3"/>
      <c r="F403" s="3"/>
      <c r="G403" s="3"/>
      <c r="H403" s="3"/>
      <c r="I403" s="6">
        <v>45</v>
      </c>
      <c r="J403" s="6">
        <v>44</v>
      </c>
      <c r="K403" s="6">
        <v>44</v>
      </c>
      <c r="L403" s="6">
        <v>44</v>
      </c>
      <c r="M403" s="6">
        <v>44</v>
      </c>
      <c r="N403" s="6">
        <v>44</v>
      </c>
      <c r="O403" s="6">
        <v>44</v>
      </c>
      <c r="P403" s="6">
        <v>44</v>
      </c>
      <c r="Q403" s="6">
        <v>44</v>
      </c>
      <c r="R403" s="6">
        <v>43</v>
      </c>
      <c r="S403" s="6"/>
      <c r="T403" s="6">
        <v>44</v>
      </c>
    </row>
    <row r="405" spans="1:20">
      <c r="A405" s="3" t="s">
        <v>767</v>
      </c>
      <c r="B405" s="3"/>
      <c r="C405" s="3"/>
      <c r="D405" s="3"/>
      <c r="E405" s="3"/>
      <c r="F405" s="3"/>
      <c r="G405" s="3"/>
      <c r="H405" s="3"/>
      <c r="I405" s="6">
        <v>21</v>
      </c>
      <c r="J405" s="6">
        <v>17</v>
      </c>
      <c r="K405" s="6">
        <v>8</v>
      </c>
      <c r="L405" s="6">
        <v>13</v>
      </c>
      <c r="M405" s="6">
        <v>26</v>
      </c>
      <c r="N405" s="6">
        <v>21</v>
      </c>
      <c r="O405" s="6">
        <v>6</v>
      </c>
      <c r="P405" s="6">
        <v>11</v>
      </c>
      <c r="Q405" s="6">
        <v>17</v>
      </c>
      <c r="R405" s="6">
        <v>3</v>
      </c>
      <c r="S405" s="6"/>
      <c r="T405" s="6">
        <v>14.3</v>
      </c>
    </row>
    <row r="406" spans="1:20">
      <c r="A406" s="3" t="s">
        <v>768</v>
      </c>
      <c r="B406" s="3"/>
      <c r="C406" s="3"/>
      <c r="D406" s="3"/>
      <c r="E406" s="3"/>
      <c r="F406" s="3"/>
      <c r="G406" s="3"/>
      <c r="H406" s="3"/>
      <c r="I406" s="6">
        <v>8</v>
      </c>
      <c r="J406" s="6">
        <v>12</v>
      </c>
      <c r="K406" s="6">
        <v>1</v>
      </c>
      <c r="L406" s="6">
        <v>0</v>
      </c>
      <c r="M406" s="6">
        <v>9</v>
      </c>
      <c r="N406" s="6">
        <v>9</v>
      </c>
      <c r="O406" s="6">
        <v>14</v>
      </c>
      <c r="P406" s="6">
        <v>7</v>
      </c>
      <c r="Q406" s="6">
        <v>19</v>
      </c>
      <c r="R406" s="6">
        <v>10</v>
      </c>
      <c r="S406" s="6"/>
      <c r="T406" s="6">
        <v>8.9</v>
      </c>
    </row>
    <row r="407" spans="1:20">
      <c r="A407" s="3" t="s">
        <v>473</v>
      </c>
      <c r="B407" s="3"/>
      <c r="C407" s="3"/>
      <c r="D407" s="3"/>
      <c r="E407" s="3"/>
      <c r="F407" s="3"/>
      <c r="G407" s="3"/>
      <c r="H407" s="3"/>
      <c r="I407" s="6">
        <v>29</v>
      </c>
      <c r="J407" s="6">
        <v>29</v>
      </c>
      <c r="K407" s="6">
        <v>9</v>
      </c>
      <c r="L407" s="6">
        <v>13</v>
      </c>
      <c r="M407" s="6">
        <v>35</v>
      </c>
      <c r="N407" s="6">
        <v>30</v>
      </c>
      <c r="O407" s="6">
        <v>20</v>
      </c>
      <c r="P407" s="6">
        <v>18</v>
      </c>
      <c r="Q407" s="6">
        <v>36</v>
      </c>
      <c r="R407" s="6">
        <v>13</v>
      </c>
      <c r="S407" s="6"/>
      <c r="T407" s="6">
        <v>23.2</v>
      </c>
    </row>
    <row r="409" spans="1:20">
      <c r="A409" s="3" t="s">
        <v>769</v>
      </c>
      <c r="B409" s="3"/>
      <c r="C409" s="3"/>
      <c r="D409" s="3"/>
      <c r="E409" s="3"/>
      <c r="F409" s="3"/>
      <c r="G409" s="3"/>
      <c r="H409" s="3"/>
      <c r="I409" s="6">
        <v>14</v>
      </c>
      <c r="J409" s="6">
        <v>12</v>
      </c>
      <c r="K409" s="6">
        <v>25</v>
      </c>
      <c r="L409" s="6">
        <v>21</v>
      </c>
      <c r="M409" s="6">
        <v>4</v>
      </c>
      <c r="N409" s="6">
        <v>11</v>
      </c>
      <c r="O409" s="6">
        <v>18</v>
      </c>
      <c r="P409" s="6">
        <v>18</v>
      </c>
      <c r="Q409" s="6">
        <v>3</v>
      </c>
      <c r="R409" s="6">
        <v>10</v>
      </c>
      <c r="S409" s="6"/>
      <c r="T409" s="6">
        <v>13.6</v>
      </c>
    </row>
    <row r="410" spans="1:20">
      <c r="A410" s="3" t="s">
        <v>770</v>
      </c>
      <c r="B410" s="3"/>
      <c r="C410" s="3"/>
      <c r="D410" s="3"/>
      <c r="E410" s="3"/>
      <c r="F410" s="3"/>
      <c r="G410" s="3"/>
      <c r="H410" s="3"/>
      <c r="I410" s="6">
        <v>2</v>
      </c>
      <c r="J410" s="6">
        <v>3</v>
      </c>
      <c r="K410" s="6">
        <v>10</v>
      </c>
      <c r="L410" s="6">
        <v>10</v>
      </c>
      <c r="M410" s="6">
        <v>5</v>
      </c>
      <c r="N410" s="6">
        <v>3</v>
      </c>
      <c r="O410" s="6">
        <v>6</v>
      </c>
      <c r="P410" s="6">
        <v>8</v>
      </c>
      <c r="Q410" s="6">
        <v>5</v>
      </c>
      <c r="R410" s="6">
        <v>20</v>
      </c>
      <c r="S410" s="6"/>
      <c r="T410" s="6">
        <v>7.2</v>
      </c>
    </row>
    <row r="411" spans="1:20">
      <c r="A411" s="3" t="s">
        <v>771</v>
      </c>
      <c r="B411" s="3"/>
      <c r="C411" s="3"/>
      <c r="D411" s="3"/>
      <c r="E411" s="3"/>
      <c r="F411" s="3"/>
      <c r="G411" s="3"/>
      <c r="H411" s="3"/>
      <c r="I411" s="6">
        <v>16</v>
      </c>
      <c r="J411" s="6">
        <v>15</v>
      </c>
      <c r="K411" s="6">
        <v>35</v>
      </c>
      <c r="L411" s="6">
        <v>31</v>
      </c>
      <c r="M411" s="6">
        <v>9</v>
      </c>
      <c r="N411" s="6">
        <v>14</v>
      </c>
      <c r="O411" s="6">
        <v>24</v>
      </c>
      <c r="P411" s="6">
        <v>26</v>
      </c>
      <c r="Q411" s="6">
        <v>8</v>
      </c>
      <c r="R411" s="6">
        <v>30</v>
      </c>
      <c r="S411" s="6"/>
      <c r="T411" s="6">
        <v>20.8</v>
      </c>
    </row>
    <row r="413" spans="1:20">
      <c r="A413" s="3" t="s">
        <v>772</v>
      </c>
      <c r="B413" s="3"/>
      <c r="C413" s="3"/>
      <c r="D413" s="3"/>
      <c r="E413" s="3"/>
      <c r="F413" s="3"/>
      <c r="G413" s="3"/>
      <c r="H413" s="3"/>
      <c r="I413" s="6">
        <v>0</v>
      </c>
      <c r="J413" s="6">
        <v>0</v>
      </c>
      <c r="K413" s="6">
        <v>0</v>
      </c>
      <c r="L413" s="6">
        <v>0</v>
      </c>
      <c r="M413" s="6">
        <v>0</v>
      </c>
      <c r="N413" s="6">
        <v>0</v>
      </c>
      <c r="O413" s="6">
        <v>0</v>
      </c>
      <c r="P413" s="6">
        <v>0</v>
      </c>
      <c r="Q413" s="6">
        <v>0</v>
      </c>
      <c r="R413" s="6">
        <v>0</v>
      </c>
      <c r="S413" s="6"/>
      <c r="T413" s="6">
        <v>0</v>
      </c>
    </row>
    <row r="414" spans="1:20">
      <c r="A414" s="3" t="s">
        <v>773</v>
      </c>
      <c r="B414" s="3"/>
      <c r="C414" s="3"/>
      <c r="D414" s="3"/>
      <c r="E414" s="3"/>
      <c r="F414" s="3"/>
      <c r="G414" s="3"/>
      <c r="H414" s="3"/>
      <c r="I414" s="6">
        <v>0</v>
      </c>
      <c r="J414" s="6">
        <v>0</v>
      </c>
      <c r="K414" s="6">
        <v>0</v>
      </c>
      <c r="L414" s="6">
        <v>0</v>
      </c>
      <c r="M414" s="6">
        <v>0</v>
      </c>
      <c r="N414" s="6">
        <v>0</v>
      </c>
      <c r="O414" s="6">
        <v>0</v>
      </c>
      <c r="P414" s="6">
        <v>0</v>
      </c>
      <c r="Q414" s="6">
        <v>0</v>
      </c>
      <c r="R414" s="6">
        <v>1</v>
      </c>
      <c r="S414" s="6"/>
      <c r="T414" s="6">
        <v>0.1</v>
      </c>
    </row>
    <row r="415" spans="1:20">
      <c r="A415" s="3" t="s">
        <v>774</v>
      </c>
      <c r="B415" s="3"/>
      <c r="C415" s="3"/>
      <c r="D415" s="3"/>
      <c r="E415" s="3"/>
      <c r="F415" s="3"/>
      <c r="G415" s="3"/>
      <c r="H415" s="3"/>
      <c r="I415" s="6">
        <v>0</v>
      </c>
      <c r="J415" s="6">
        <v>0</v>
      </c>
      <c r="K415" s="6">
        <v>0</v>
      </c>
      <c r="L415" s="6">
        <v>0</v>
      </c>
      <c r="M415" s="6">
        <v>0</v>
      </c>
      <c r="N415" s="6">
        <v>0</v>
      </c>
      <c r="O415" s="6">
        <v>0</v>
      </c>
      <c r="P415" s="6">
        <v>0</v>
      </c>
      <c r="Q415" s="6">
        <v>0</v>
      </c>
      <c r="R415" s="6">
        <v>1</v>
      </c>
      <c r="S415" s="6"/>
      <c r="T415" s="6">
        <v>0.1</v>
      </c>
    </row>
    <row r="417" spans="1:20">
      <c r="A417" s="3" t="s">
        <v>775</v>
      </c>
      <c r="B417" s="3"/>
      <c r="C417" s="3"/>
      <c r="D417" s="3"/>
      <c r="E417" s="3"/>
      <c r="F417" s="3"/>
      <c r="G417" s="3"/>
      <c r="H417" s="3"/>
      <c r="I417" s="14">
        <v>0.47</v>
      </c>
      <c r="J417" s="14">
        <v>0.39</v>
      </c>
      <c r="K417" s="14">
        <v>0.18</v>
      </c>
      <c r="L417" s="14">
        <v>0.3</v>
      </c>
      <c r="M417" s="14">
        <v>0.59</v>
      </c>
      <c r="N417" s="14">
        <v>0.48</v>
      </c>
      <c r="O417" s="14">
        <v>0.14000000000000001</v>
      </c>
      <c r="P417" s="14">
        <v>0.25</v>
      </c>
      <c r="Q417" s="14">
        <v>0.39</v>
      </c>
      <c r="R417" s="14">
        <v>7.0000000000000007E-2</v>
      </c>
      <c r="S417" s="14"/>
      <c r="T417" s="14">
        <v>0.32600000000000001</v>
      </c>
    </row>
    <row r="418" spans="1:20">
      <c r="A418" s="3" t="s">
        <v>776</v>
      </c>
      <c r="B418" s="3"/>
      <c r="C418" s="3"/>
      <c r="D418" s="3"/>
      <c r="E418" s="3"/>
      <c r="F418" s="3"/>
      <c r="G418" s="3"/>
      <c r="H418" s="3"/>
      <c r="I418" s="14">
        <v>0.18</v>
      </c>
      <c r="J418" s="14">
        <v>0.27</v>
      </c>
      <c r="K418" s="14">
        <v>0.02</v>
      </c>
      <c r="L418" s="14">
        <v>0</v>
      </c>
      <c r="M418" s="14">
        <v>0.2</v>
      </c>
      <c r="N418" s="14">
        <v>0.2</v>
      </c>
      <c r="O418" s="14">
        <v>0.32</v>
      </c>
      <c r="P418" s="14">
        <v>0.16</v>
      </c>
      <c r="Q418" s="14">
        <v>0.43</v>
      </c>
      <c r="R418" s="14">
        <v>0.23</v>
      </c>
      <c r="S418" s="14"/>
      <c r="T418" s="14">
        <v>0.20100000000000001</v>
      </c>
    </row>
    <row r="419" spans="1:20">
      <c r="A419" s="3" t="s">
        <v>474</v>
      </c>
      <c r="B419" s="3"/>
      <c r="C419" s="3"/>
      <c r="D419" s="3"/>
      <c r="E419" s="3"/>
      <c r="F419" s="3"/>
      <c r="G419" s="3"/>
      <c r="H419" s="3"/>
      <c r="I419" s="14">
        <v>0.64</v>
      </c>
      <c r="J419" s="14">
        <v>0.66</v>
      </c>
      <c r="K419" s="14">
        <v>0.2</v>
      </c>
      <c r="L419" s="14">
        <v>0.3</v>
      </c>
      <c r="M419" s="14">
        <v>0.8</v>
      </c>
      <c r="N419" s="14">
        <v>0.68</v>
      </c>
      <c r="O419" s="14">
        <v>0.45</v>
      </c>
      <c r="P419" s="14">
        <v>0.41</v>
      </c>
      <c r="Q419" s="14">
        <v>0.82</v>
      </c>
      <c r="R419" s="14">
        <v>0.3</v>
      </c>
      <c r="S419" s="14"/>
      <c r="T419" s="14">
        <v>0.52600000000000002</v>
      </c>
    </row>
    <row r="421" spans="1:20">
      <c r="A421" s="3" t="s">
        <v>777</v>
      </c>
      <c r="B421" s="3"/>
      <c r="C421" s="3"/>
      <c r="D421" s="3"/>
      <c r="E421" s="3"/>
      <c r="F421" s="3"/>
      <c r="G421" s="3"/>
      <c r="H421" s="3"/>
      <c r="I421" s="14">
        <v>0.31</v>
      </c>
      <c r="J421" s="14">
        <v>0.27</v>
      </c>
      <c r="K421" s="14">
        <v>0.56999999999999995</v>
      </c>
      <c r="L421" s="14">
        <v>0.48</v>
      </c>
      <c r="M421" s="14">
        <v>0.09</v>
      </c>
      <c r="N421" s="14">
        <v>0.25</v>
      </c>
      <c r="O421" s="14">
        <v>0.41</v>
      </c>
      <c r="P421" s="14">
        <v>0.41</v>
      </c>
      <c r="Q421" s="14">
        <v>7.0000000000000007E-2</v>
      </c>
      <c r="R421" s="14">
        <v>0.23</v>
      </c>
      <c r="S421" s="14"/>
      <c r="T421" s="14">
        <v>0.309</v>
      </c>
    </row>
    <row r="422" spans="1:20">
      <c r="A422" s="3" t="s">
        <v>778</v>
      </c>
      <c r="B422" s="3"/>
      <c r="C422" s="3"/>
      <c r="D422" s="3"/>
      <c r="E422" s="3"/>
      <c r="F422" s="3"/>
      <c r="G422" s="3"/>
      <c r="H422" s="3"/>
      <c r="I422" s="14">
        <v>0.04</v>
      </c>
      <c r="J422" s="14">
        <v>7.0000000000000007E-2</v>
      </c>
      <c r="K422" s="14">
        <v>0.23</v>
      </c>
      <c r="L422" s="14">
        <v>0.23</v>
      </c>
      <c r="M422" s="14">
        <v>0.11</v>
      </c>
      <c r="N422" s="14">
        <v>7.0000000000000007E-2</v>
      </c>
      <c r="O422" s="14">
        <v>0.14000000000000001</v>
      </c>
      <c r="P422" s="14">
        <v>0.18</v>
      </c>
      <c r="Q422" s="14">
        <v>0.11</v>
      </c>
      <c r="R422" s="14">
        <v>0.45</v>
      </c>
      <c r="S422" s="14"/>
      <c r="T422" s="14">
        <v>0.16300000000000001</v>
      </c>
    </row>
    <row r="423" spans="1:20">
      <c r="A423" s="3" t="s">
        <v>779</v>
      </c>
      <c r="B423" s="3"/>
      <c r="C423" s="3"/>
      <c r="D423" s="3"/>
      <c r="E423" s="3"/>
      <c r="F423" s="3"/>
      <c r="G423" s="3"/>
      <c r="H423" s="3"/>
      <c r="I423" s="14">
        <v>0.36</v>
      </c>
      <c r="J423" s="14">
        <v>0.34</v>
      </c>
      <c r="K423" s="14">
        <v>0.8</v>
      </c>
      <c r="L423" s="14">
        <v>0.7</v>
      </c>
      <c r="M423" s="14">
        <v>0.2</v>
      </c>
      <c r="N423" s="14">
        <v>0.32</v>
      </c>
      <c r="O423" s="14">
        <v>0.55000000000000004</v>
      </c>
      <c r="P423" s="14">
        <v>0.59</v>
      </c>
      <c r="Q423" s="14">
        <v>0.18</v>
      </c>
      <c r="R423" s="14">
        <v>0.68</v>
      </c>
      <c r="S423" s="14"/>
      <c r="T423" s="14">
        <v>0.47199999999999998</v>
      </c>
    </row>
    <row r="425" spans="1:20">
      <c r="A425" s="3" t="s">
        <v>780</v>
      </c>
      <c r="B425" s="3"/>
      <c r="C425" s="3"/>
      <c r="D425" s="3"/>
      <c r="E425" s="3"/>
      <c r="F425" s="3"/>
      <c r="G425" s="3"/>
      <c r="H425" s="3"/>
      <c r="I425" s="14">
        <v>0</v>
      </c>
      <c r="J425" s="14">
        <v>0</v>
      </c>
      <c r="K425" s="14">
        <v>0</v>
      </c>
      <c r="L425" s="14">
        <v>0</v>
      </c>
      <c r="M425" s="14">
        <v>0</v>
      </c>
      <c r="N425" s="14">
        <v>0</v>
      </c>
      <c r="O425" s="14">
        <v>0</v>
      </c>
      <c r="P425" s="14">
        <v>0</v>
      </c>
      <c r="Q425" s="14">
        <v>0</v>
      </c>
      <c r="R425" s="14">
        <v>0</v>
      </c>
      <c r="S425" s="14"/>
      <c r="T425" s="14">
        <v>0</v>
      </c>
    </row>
    <row r="426" spans="1:20">
      <c r="A426" s="3" t="s">
        <v>781</v>
      </c>
      <c r="B426" s="3"/>
      <c r="C426" s="3"/>
      <c r="D426" s="3"/>
      <c r="E426" s="3"/>
      <c r="F426" s="3"/>
      <c r="G426" s="3"/>
      <c r="H426" s="3"/>
      <c r="I426" s="14">
        <v>0</v>
      </c>
      <c r="J426" s="14">
        <v>0</v>
      </c>
      <c r="K426" s="14">
        <v>0</v>
      </c>
      <c r="L426" s="14">
        <v>0</v>
      </c>
      <c r="M426" s="14">
        <v>0</v>
      </c>
      <c r="N426" s="14">
        <v>0</v>
      </c>
      <c r="O426" s="14">
        <v>0</v>
      </c>
      <c r="P426" s="14">
        <v>0</v>
      </c>
      <c r="Q426" s="14">
        <v>0</v>
      </c>
      <c r="R426" s="14">
        <v>0.02</v>
      </c>
      <c r="S426" s="14"/>
      <c r="T426" s="14">
        <v>2E-3</v>
      </c>
    </row>
    <row r="427" spans="1:20">
      <c r="A427" s="3" t="s">
        <v>782</v>
      </c>
      <c r="B427" s="3"/>
      <c r="C427" s="3"/>
      <c r="D427" s="3"/>
      <c r="E427" s="3"/>
      <c r="F427" s="3"/>
      <c r="G427" s="3"/>
      <c r="H427" s="3"/>
      <c r="I427" s="14">
        <v>0</v>
      </c>
      <c r="J427" s="14">
        <v>0</v>
      </c>
      <c r="K427" s="14">
        <v>0</v>
      </c>
      <c r="L427" s="14">
        <v>0</v>
      </c>
      <c r="M427" s="14">
        <v>0</v>
      </c>
      <c r="N427" s="14">
        <v>0</v>
      </c>
      <c r="O427" s="14">
        <v>0</v>
      </c>
      <c r="P427" s="14">
        <v>0</v>
      </c>
      <c r="Q427" s="14">
        <v>0</v>
      </c>
      <c r="R427" s="14">
        <v>0.02</v>
      </c>
      <c r="S427" s="14"/>
      <c r="T427" s="14">
        <v>2E-3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E23C-6D6D-4B26-98C3-3AA10E89DAF4}">
  <dimension ref="A1:U451"/>
  <sheetViews>
    <sheetView topLeftCell="A364" workbookViewId="0">
      <selection activeCell="M354" sqref="M1:M1048576"/>
    </sheetView>
  </sheetViews>
  <sheetFormatPr defaultColWidth="8.58203125" defaultRowHeight="14"/>
  <cols>
    <col min="1" max="1" width="4.9140625" customWidth="1"/>
    <col min="2" max="7" width="10" bestFit="1" customWidth="1"/>
    <col min="8" max="8" width="11.58203125" customWidth="1"/>
    <col min="9" max="9" width="12.58203125" bestFit="1" customWidth="1"/>
    <col min="10" max="10" width="13.4140625" bestFit="1" customWidth="1"/>
    <col min="11" max="11" width="11.6640625" bestFit="1" customWidth="1"/>
    <col min="12" max="12" width="12.4140625" customWidth="1"/>
    <col min="13" max="13" width="14.5" bestFit="1" customWidth="1"/>
    <col min="14" max="14" width="15" bestFit="1" customWidth="1"/>
    <col min="15" max="15" width="11.4140625" bestFit="1" customWidth="1"/>
    <col min="16" max="16" width="12.5" bestFit="1" customWidth="1"/>
    <col min="17" max="17" width="13.5" bestFit="1" customWidth="1"/>
    <col min="18" max="18" width="12.5" bestFit="1" customWidth="1"/>
    <col min="19" max="19" width="2.5" bestFit="1" customWidth="1"/>
    <col min="20" max="20" width="5" bestFit="1" customWidth="1"/>
  </cols>
  <sheetData>
    <row r="1" spans="1:20">
      <c r="A1" s="3"/>
      <c r="I1" s="16" t="s">
        <v>841</v>
      </c>
      <c r="J1" s="16" t="s">
        <v>863</v>
      </c>
      <c r="K1" s="16" t="s">
        <v>844</v>
      </c>
      <c r="L1" s="16" t="s">
        <v>843</v>
      </c>
      <c r="M1" s="16" t="s">
        <v>842</v>
      </c>
      <c r="N1" s="16" t="s">
        <v>847</v>
      </c>
      <c r="O1" s="16" t="s">
        <v>846</v>
      </c>
      <c r="P1" s="16" t="s">
        <v>848</v>
      </c>
      <c r="Q1" s="16" t="s">
        <v>845</v>
      </c>
      <c r="R1" s="16" t="s">
        <v>849</v>
      </c>
    </row>
    <row r="2" spans="1:20">
      <c r="A2" s="3" t="s">
        <v>471</v>
      </c>
      <c r="I2" s="16">
        <v>1</v>
      </c>
      <c r="J2" s="16">
        <v>4</v>
      </c>
      <c r="K2" s="16">
        <v>5</v>
      </c>
      <c r="L2" s="16">
        <v>2</v>
      </c>
      <c r="M2" s="16">
        <v>3</v>
      </c>
      <c r="N2" s="16">
        <v>8</v>
      </c>
      <c r="O2" s="16">
        <v>7</v>
      </c>
      <c r="P2" s="16">
        <v>9</v>
      </c>
      <c r="Q2" s="16">
        <v>6</v>
      </c>
      <c r="R2" s="16">
        <v>10</v>
      </c>
    </row>
    <row r="3" spans="1:20" ht="200.15" hidden="1" customHeight="1">
      <c r="I3" s="17" t="s">
        <v>212</v>
      </c>
      <c r="J3" s="17" t="s">
        <v>220</v>
      </c>
      <c r="K3" s="17" t="s">
        <v>221</v>
      </c>
      <c r="L3" s="17" t="s">
        <v>218</v>
      </c>
      <c r="M3" s="17" t="s">
        <v>219</v>
      </c>
      <c r="N3" s="17" t="s">
        <v>224</v>
      </c>
      <c r="O3" s="17" t="s">
        <v>223</v>
      </c>
      <c r="P3" s="17" t="s">
        <v>225</v>
      </c>
      <c r="Q3" s="17" t="s">
        <v>222</v>
      </c>
      <c r="R3" s="17" t="s">
        <v>226</v>
      </c>
      <c r="T3" s="15" t="s">
        <v>472</v>
      </c>
    </row>
    <row r="4" spans="1:20">
      <c r="A4" s="3" t="s">
        <v>473</v>
      </c>
      <c r="B4" s="3"/>
      <c r="C4" s="3"/>
      <c r="D4" s="3"/>
      <c r="E4" s="3"/>
      <c r="F4" s="3"/>
      <c r="G4" s="3"/>
      <c r="H4" s="3"/>
      <c r="I4" s="6">
        <v>29</v>
      </c>
      <c r="J4" s="6">
        <v>13</v>
      </c>
      <c r="K4" s="6">
        <v>35</v>
      </c>
      <c r="L4" s="6">
        <v>29</v>
      </c>
      <c r="M4" s="6">
        <v>9</v>
      </c>
      <c r="N4" s="6">
        <v>18</v>
      </c>
      <c r="O4" s="6">
        <v>20</v>
      </c>
      <c r="P4" s="6">
        <v>36</v>
      </c>
      <c r="Q4" s="6">
        <v>30</v>
      </c>
      <c r="R4" s="6">
        <v>13</v>
      </c>
      <c r="S4" s="6"/>
      <c r="T4" s="6">
        <v>23.2</v>
      </c>
    </row>
    <row r="5" spans="1:20">
      <c r="A5" s="3" t="s">
        <v>474</v>
      </c>
      <c r="B5" s="3"/>
      <c r="C5" s="3"/>
      <c r="D5" s="3"/>
      <c r="E5" s="3"/>
      <c r="F5" s="3"/>
      <c r="G5" s="3"/>
      <c r="H5" s="3"/>
      <c r="I5" s="14">
        <v>0.64</v>
      </c>
      <c r="J5" s="14">
        <v>0.3</v>
      </c>
      <c r="K5" s="14">
        <v>0.8</v>
      </c>
      <c r="L5" s="14">
        <v>0.66</v>
      </c>
      <c r="M5" s="14">
        <v>0.2</v>
      </c>
      <c r="N5" s="14">
        <v>0.41</v>
      </c>
      <c r="O5" s="14">
        <v>0.45</v>
      </c>
      <c r="P5" s="14">
        <v>0.82</v>
      </c>
      <c r="Q5" s="14">
        <v>0.68</v>
      </c>
      <c r="R5" s="14">
        <v>0.3</v>
      </c>
      <c r="S5" s="14"/>
      <c r="T5" s="14">
        <v>0.52600000000000002</v>
      </c>
    </row>
    <row r="6" spans="1:20">
      <c r="A6" t="s">
        <v>475</v>
      </c>
    </row>
    <row r="7" spans="1:20">
      <c r="B7" t="s">
        <v>215</v>
      </c>
    </row>
    <row r="8" spans="1:20">
      <c r="C8" t="s">
        <v>476</v>
      </c>
    </row>
    <row r="9" spans="1:20">
      <c r="D9" t="s">
        <v>477</v>
      </c>
    </row>
    <row r="10" spans="1:20" hidden="1">
      <c r="E10" t="s">
        <v>478</v>
      </c>
    </row>
    <row r="11" spans="1:20">
      <c r="E11" t="s">
        <v>479</v>
      </c>
      <c r="I11" s="18">
        <v>1</v>
      </c>
      <c r="K11" s="18">
        <v>2</v>
      </c>
      <c r="T11">
        <f t="shared" ref="T11:T74" si="0">SUM(I11:R11)</f>
        <v>3</v>
      </c>
    </row>
    <row r="12" spans="1:20">
      <c r="E12" t="s">
        <v>480</v>
      </c>
      <c r="I12" s="18">
        <v>1</v>
      </c>
      <c r="J12" s="18">
        <v>1</v>
      </c>
      <c r="T12">
        <f t="shared" si="0"/>
        <v>2</v>
      </c>
    </row>
    <row r="13" spans="1:20">
      <c r="E13" t="s">
        <v>481</v>
      </c>
      <c r="I13" s="18">
        <v>7</v>
      </c>
      <c r="O13" s="18">
        <v>1</v>
      </c>
      <c r="T13">
        <f t="shared" si="0"/>
        <v>8</v>
      </c>
    </row>
    <row r="14" spans="1:20" hidden="1">
      <c r="E14" t="s">
        <v>482</v>
      </c>
      <c r="T14">
        <f t="shared" si="0"/>
        <v>0</v>
      </c>
    </row>
    <row r="15" spans="1:20">
      <c r="E15" t="s">
        <v>483</v>
      </c>
      <c r="I15" s="20">
        <v>6</v>
      </c>
      <c r="K15" s="20">
        <v>3</v>
      </c>
      <c r="O15" s="18">
        <v>1</v>
      </c>
      <c r="T15">
        <f t="shared" si="0"/>
        <v>10</v>
      </c>
    </row>
    <row r="16" spans="1:20">
      <c r="D16" t="s">
        <v>484</v>
      </c>
      <c r="T16">
        <f t="shared" si="0"/>
        <v>0</v>
      </c>
    </row>
    <row r="17" spans="4:20">
      <c r="E17" t="s">
        <v>485</v>
      </c>
      <c r="P17" s="20">
        <v>36</v>
      </c>
      <c r="T17">
        <f t="shared" si="0"/>
        <v>36</v>
      </c>
    </row>
    <row r="18" spans="4:20" hidden="1">
      <c r="E18" t="s">
        <v>486</v>
      </c>
      <c r="T18">
        <f t="shared" si="0"/>
        <v>0</v>
      </c>
    </row>
    <row r="19" spans="4:20">
      <c r="E19" t="s">
        <v>487</v>
      </c>
      <c r="K19" s="18">
        <v>1</v>
      </c>
      <c r="T19">
        <f t="shared" si="0"/>
        <v>1</v>
      </c>
    </row>
    <row r="20" spans="4:20" hidden="1">
      <c r="E20" t="s">
        <v>488</v>
      </c>
      <c r="T20">
        <f t="shared" si="0"/>
        <v>0</v>
      </c>
    </row>
    <row r="21" spans="4:20" hidden="1">
      <c r="E21" t="s">
        <v>489</v>
      </c>
      <c r="T21">
        <f t="shared" si="0"/>
        <v>0</v>
      </c>
    </row>
    <row r="22" spans="4:20" hidden="1">
      <c r="E22" t="s">
        <v>490</v>
      </c>
      <c r="T22">
        <f t="shared" si="0"/>
        <v>0</v>
      </c>
    </row>
    <row r="23" spans="4:20" hidden="1">
      <c r="E23" t="s">
        <v>491</v>
      </c>
      <c r="T23">
        <f t="shared" si="0"/>
        <v>0</v>
      </c>
    </row>
    <row r="24" spans="4:20" hidden="1">
      <c r="E24" t="s">
        <v>492</v>
      </c>
      <c r="T24">
        <f t="shared" si="0"/>
        <v>0</v>
      </c>
    </row>
    <row r="25" spans="4:20" hidden="1">
      <c r="E25" t="s">
        <v>493</v>
      </c>
      <c r="T25">
        <f t="shared" si="0"/>
        <v>0</v>
      </c>
    </row>
    <row r="26" spans="4:20" hidden="1">
      <c r="E26" t="s">
        <v>494</v>
      </c>
      <c r="T26">
        <f t="shared" si="0"/>
        <v>0</v>
      </c>
    </row>
    <row r="27" spans="4:20" hidden="1">
      <c r="E27" t="s">
        <v>495</v>
      </c>
      <c r="T27">
        <f t="shared" si="0"/>
        <v>0</v>
      </c>
    </row>
    <row r="28" spans="4:20">
      <c r="E28" t="s">
        <v>496</v>
      </c>
      <c r="J28" s="18">
        <v>1</v>
      </c>
      <c r="T28">
        <f t="shared" si="0"/>
        <v>1</v>
      </c>
    </row>
    <row r="29" spans="4:20">
      <c r="E29" t="s">
        <v>497</v>
      </c>
      <c r="R29" s="18">
        <v>1</v>
      </c>
      <c r="T29">
        <f t="shared" si="0"/>
        <v>1</v>
      </c>
    </row>
    <row r="30" spans="4:20">
      <c r="E30" t="s">
        <v>498</v>
      </c>
      <c r="O30" s="20">
        <v>13</v>
      </c>
      <c r="T30">
        <f t="shared" si="0"/>
        <v>13</v>
      </c>
    </row>
    <row r="31" spans="4:20" hidden="1">
      <c r="E31" t="s">
        <v>499</v>
      </c>
      <c r="T31">
        <f t="shared" si="0"/>
        <v>0</v>
      </c>
    </row>
    <row r="32" spans="4:20">
      <c r="D32" t="s">
        <v>500</v>
      </c>
      <c r="T32">
        <f t="shared" si="0"/>
        <v>0</v>
      </c>
    </row>
    <row r="33" spans="3:20" hidden="1">
      <c r="E33" t="s">
        <v>501</v>
      </c>
      <c r="T33">
        <f t="shared" si="0"/>
        <v>0</v>
      </c>
    </row>
    <row r="34" spans="3:20">
      <c r="E34" t="s">
        <v>502</v>
      </c>
      <c r="K34" s="20">
        <v>1</v>
      </c>
      <c r="T34">
        <f t="shared" si="0"/>
        <v>1</v>
      </c>
    </row>
    <row r="35" spans="3:20">
      <c r="E35" t="s">
        <v>503</v>
      </c>
      <c r="P35" s="18">
        <v>1</v>
      </c>
      <c r="T35">
        <f t="shared" si="0"/>
        <v>1</v>
      </c>
    </row>
    <row r="36" spans="3:20" hidden="1">
      <c r="E36" t="s">
        <v>504</v>
      </c>
      <c r="T36">
        <f t="shared" si="0"/>
        <v>0</v>
      </c>
    </row>
    <row r="37" spans="3:20" hidden="1">
      <c r="E37" t="s">
        <v>505</v>
      </c>
      <c r="T37">
        <f t="shared" si="0"/>
        <v>0</v>
      </c>
    </row>
    <row r="38" spans="3:20" hidden="1">
      <c r="E38" t="s">
        <v>506</v>
      </c>
      <c r="T38">
        <f t="shared" si="0"/>
        <v>0</v>
      </c>
    </row>
    <row r="39" spans="3:20" hidden="1">
      <c r="E39" t="s">
        <v>507</v>
      </c>
      <c r="T39">
        <f t="shared" si="0"/>
        <v>0</v>
      </c>
    </row>
    <row r="40" spans="3:20" hidden="1">
      <c r="E40" t="s">
        <v>508</v>
      </c>
      <c r="T40">
        <f t="shared" si="0"/>
        <v>0</v>
      </c>
    </row>
    <row r="41" spans="3:20" hidden="1">
      <c r="E41" t="s">
        <v>509</v>
      </c>
      <c r="T41">
        <f t="shared" si="0"/>
        <v>0</v>
      </c>
    </row>
    <row r="42" spans="3:20">
      <c r="E42" t="s">
        <v>510</v>
      </c>
      <c r="O42" s="18">
        <v>1</v>
      </c>
      <c r="P42" s="18">
        <v>1</v>
      </c>
      <c r="T42">
        <f t="shared" si="0"/>
        <v>2</v>
      </c>
    </row>
    <row r="43" spans="3:20">
      <c r="E43" t="s">
        <v>511</v>
      </c>
      <c r="R43" s="18">
        <v>1</v>
      </c>
      <c r="T43">
        <f t="shared" si="0"/>
        <v>1</v>
      </c>
    </row>
    <row r="44" spans="3:20">
      <c r="C44" t="s">
        <v>512</v>
      </c>
      <c r="T44">
        <f t="shared" si="0"/>
        <v>0</v>
      </c>
    </row>
    <row r="45" spans="3:20">
      <c r="D45" t="s">
        <v>477</v>
      </c>
      <c r="T45">
        <f t="shared" si="0"/>
        <v>0</v>
      </c>
    </row>
    <row r="46" spans="3:20">
      <c r="E46" t="s">
        <v>479</v>
      </c>
      <c r="L46" s="18">
        <v>1</v>
      </c>
      <c r="T46">
        <f t="shared" si="0"/>
        <v>1</v>
      </c>
    </row>
    <row r="47" spans="3:20" hidden="1">
      <c r="E47" t="s">
        <v>513</v>
      </c>
      <c r="T47">
        <f t="shared" si="0"/>
        <v>0</v>
      </c>
    </row>
    <row r="48" spans="3:20">
      <c r="E48" t="s">
        <v>514</v>
      </c>
      <c r="M48" s="18">
        <v>2</v>
      </c>
      <c r="T48">
        <f t="shared" si="0"/>
        <v>2</v>
      </c>
    </row>
    <row r="49" spans="4:20" hidden="1">
      <c r="E49" t="s">
        <v>515</v>
      </c>
      <c r="T49">
        <f t="shared" si="0"/>
        <v>0</v>
      </c>
    </row>
    <row r="50" spans="4:20">
      <c r="E50" t="s">
        <v>516</v>
      </c>
      <c r="L50" s="20"/>
      <c r="M50" s="18">
        <v>6</v>
      </c>
      <c r="T50">
        <f t="shared" si="0"/>
        <v>6</v>
      </c>
    </row>
    <row r="51" spans="4:20">
      <c r="D51" t="s">
        <v>484</v>
      </c>
      <c r="T51">
        <f t="shared" si="0"/>
        <v>0</v>
      </c>
    </row>
    <row r="52" spans="4:20">
      <c r="E52" t="s">
        <v>496</v>
      </c>
      <c r="M52" s="18">
        <v>1</v>
      </c>
      <c r="N52" s="18">
        <v>1</v>
      </c>
      <c r="T52">
        <f t="shared" si="0"/>
        <v>2</v>
      </c>
    </row>
    <row r="53" spans="4:20">
      <c r="E53" t="s">
        <v>517</v>
      </c>
      <c r="T53">
        <f t="shared" si="0"/>
        <v>0</v>
      </c>
    </row>
    <row r="54" spans="4:20">
      <c r="E54" t="s">
        <v>518</v>
      </c>
      <c r="R54" s="18">
        <v>1</v>
      </c>
      <c r="T54">
        <f t="shared" si="0"/>
        <v>1</v>
      </c>
    </row>
    <row r="55" spans="4:20">
      <c r="E55" t="s">
        <v>497</v>
      </c>
      <c r="R55" s="18">
        <v>1</v>
      </c>
      <c r="T55">
        <f t="shared" si="0"/>
        <v>1</v>
      </c>
    </row>
    <row r="56" spans="4:20" hidden="1">
      <c r="E56" t="s">
        <v>519</v>
      </c>
      <c r="T56">
        <f t="shared" si="0"/>
        <v>0</v>
      </c>
    </row>
    <row r="57" spans="4:20" hidden="1">
      <c r="E57" t="s">
        <v>520</v>
      </c>
      <c r="T57">
        <f t="shared" si="0"/>
        <v>0</v>
      </c>
    </row>
    <row r="58" spans="4:20">
      <c r="E58" t="s">
        <v>521</v>
      </c>
      <c r="R58" s="18">
        <v>1</v>
      </c>
      <c r="T58">
        <f t="shared" si="0"/>
        <v>1</v>
      </c>
    </row>
    <row r="59" spans="4:20">
      <c r="E59" t="s">
        <v>522</v>
      </c>
      <c r="R59" s="18">
        <v>4</v>
      </c>
      <c r="T59">
        <f t="shared" si="0"/>
        <v>4</v>
      </c>
    </row>
    <row r="60" spans="4:20">
      <c r="E60" t="s">
        <v>523</v>
      </c>
      <c r="R60" s="18">
        <v>1</v>
      </c>
      <c r="T60">
        <f t="shared" si="0"/>
        <v>1</v>
      </c>
    </row>
    <row r="61" spans="4:20" hidden="1">
      <c r="E61" t="s">
        <v>524</v>
      </c>
      <c r="T61">
        <f t="shared" si="0"/>
        <v>0</v>
      </c>
    </row>
    <row r="62" spans="4:20">
      <c r="E62" t="s">
        <v>525</v>
      </c>
      <c r="N62" s="20">
        <v>7</v>
      </c>
      <c r="T62">
        <f t="shared" si="0"/>
        <v>7</v>
      </c>
    </row>
    <row r="63" spans="4:20">
      <c r="D63" t="s">
        <v>500</v>
      </c>
      <c r="T63">
        <f t="shared" si="0"/>
        <v>0</v>
      </c>
    </row>
    <row r="64" spans="4:20" hidden="1">
      <c r="E64" t="s">
        <v>526</v>
      </c>
      <c r="T64">
        <f t="shared" si="0"/>
        <v>0</v>
      </c>
    </row>
    <row r="65" spans="3:20" hidden="1">
      <c r="E65" t="s">
        <v>527</v>
      </c>
      <c r="T65">
        <f t="shared" si="0"/>
        <v>0</v>
      </c>
    </row>
    <row r="66" spans="3:20" hidden="1">
      <c r="E66" t="s">
        <v>528</v>
      </c>
      <c r="T66">
        <f t="shared" si="0"/>
        <v>0</v>
      </c>
    </row>
    <row r="67" spans="3:20" hidden="1">
      <c r="E67" t="s">
        <v>529</v>
      </c>
      <c r="T67">
        <f t="shared" si="0"/>
        <v>0</v>
      </c>
    </row>
    <row r="68" spans="3:20">
      <c r="E68" t="s">
        <v>530</v>
      </c>
      <c r="R68" s="18">
        <v>3</v>
      </c>
      <c r="T68">
        <f t="shared" si="0"/>
        <v>3</v>
      </c>
    </row>
    <row r="69" spans="3:20">
      <c r="C69" t="s">
        <v>531</v>
      </c>
      <c r="T69">
        <f t="shared" si="0"/>
        <v>0</v>
      </c>
    </row>
    <row r="70" spans="3:20">
      <c r="D70" t="s">
        <v>477</v>
      </c>
      <c r="T70">
        <f t="shared" si="0"/>
        <v>0</v>
      </c>
    </row>
    <row r="71" spans="3:20">
      <c r="E71" t="s">
        <v>532</v>
      </c>
      <c r="J71" s="19">
        <v>9</v>
      </c>
      <c r="T71">
        <f t="shared" si="0"/>
        <v>9</v>
      </c>
    </row>
    <row r="72" spans="3:20" hidden="1">
      <c r="E72" t="s">
        <v>479</v>
      </c>
      <c r="T72">
        <f t="shared" si="0"/>
        <v>0</v>
      </c>
    </row>
    <row r="73" spans="3:20">
      <c r="E73" t="s">
        <v>480</v>
      </c>
      <c r="J73" s="18">
        <v>3</v>
      </c>
      <c r="T73">
        <f t="shared" si="0"/>
        <v>3</v>
      </c>
    </row>
    <row r="74" spans="3:20" hidden="1">
      <c r="E74" t="s">
        <v>482</v>
      </c>
      <c r="T74">
        <f t="shared" si="0"/>
        <v>0</v>
      </c>
    </row>
    <row r="75" spans="3:20" hidden="1">
      <c r="E75" t="s">
        <v>533</v>
      </c>
      <c r="T75">
        <f t="shared" ref="T75:T138" si="1">SUM(I75:R75)</f>
        <v>0</v>
      </c>
    </row>
    <row r="76" spans="3:20">
      <c r="E76" t="s">
        <v>534</v>
      </c>
      <c r="J76" s="20">
        <v>5</v>
      </c>
      <c r="T76">
        <f t="shared" si="1"/>
        <v>5</v>
      </c>
    </row>
    <row r="77" spans="3:20" hidden="1">
      <c r="E77" t="s">
        <v>535</v>
      </c>
      <c r="T77">
        <f t="shared" si="1"/>
        <v>0</v>
      </c>
    </row>
    <row r="78" spans="3:20">
      <c r="D78" t="s">
        <v>484</v>
      </c>
      <c r="T78">
        <f t="shared" si="1"/>
        <v>0</v>
      </c>
    </row>
    <row r="79" spans="3:20" hidden="1">
      <c r="E79" t="s">
        <v>536</v>
      </c>
      <c r="T79">
        <f t="shared" si="1"/>
        <v>0</v>
      </c>
    </row>
    <row r="80" spans="3:20" hidden="1">
      <c r="E80" t="s">
        <v>537</v>
      </c>
      <c r="T80">
        <f t="shared" si="1"/>
        <v>0</v>
      </c>
    </row>
    <row r="81" spans="4:20">
      <c r="E81" t="s">
        <v>538</v>
      </c>
      <c r="J81" s="18">
        <v>3</v>
      </c>
      <c r="T81">
        <f t="shared" si="1"/>
        <v>3</v>
      </c>
    </row>
    <row r="82" spans="4:20">
      <c r="E82" t="s">
        <v>539</v>
      </c>
      <c r="J82" s="18">
        <v>5</v>
      </c>
      <c r="T82">
        <f t="shared" si="1"/>
        <v>5</v>
      </c>
    </row>
    <row r="83" spans="4:20">
      <c r="E83" t="s">
        <v>540</v>
      </c>
      <c r="J83" s="18">
        <v>1</v>
      </c>
      <c r="T83">
        <f t="shared" si="1"/>
        <v>1</v>
      </c>
    </row>
    <row r="84" spans="4:20" hidden="1">
      <c r="E84" t="s">
        <v>541</v>
      </c>
      <c r="T84">
        <f t="shared" si="1"/>
        <v>0</v>
      </c>
    </row>
    <row r="85" spans="4:20">
      <c r="E85" t="s">
        <v>542</v>
      </c>
      <c r="K85" s="18">
        <v>1</v>
      </c>
      <c r="T85">
        <f t="shared" si="1"/>
        <v>1</v>
      </c>
    </row>
    <row r="86" spans="4:20" hidden="1">
      <c r="E86" t="s">
        <v>496</v>
      </c>
      <c r="T86">
        <f t="shared" si="1"/>
        <v>0</v>
      </c>
    </row>
    <row r="87" spans="4:20" hidden="1">
      <c r="E87" t="s">
        <v>497</v>
      </c>
      <c r="T87">
        <f t="shared" si="1"/>
        <v>0</v>
      </c>
    </row>
    <row r="88" spans="4:20">
      <c r="E88" t="s">
        <v>543</v>
      </c>
      <c r="J88" s="18">
        <v>1</v>
      </c>
      <c r="T88">
        <f t="shared" si="1"/>
        <v>1</v>
      </c>
    </row>
    <row r="89" spans="4:20">
      <c r="D89" t="s">
        <v>500</v>
      </c>
      <c r="T89">
        <f t="shared" si="1"/>
        <v>0</v>
      </c>
    </row>
    <row r="90" spans="4:20" hidden="1">
      <c r="E90" t="s">
        <v>544</v>
      </c>
      <c r="T90">
        <f t="shared" si="1"/>
        <v>0</v>
      </c>
    </row>
    <row r="91" spans="4:20" hidden="1">
      <c r="E91" t="s">
        <v>545</v>
      </c>
      <c r="T91">
        <f t="shared" si="1"/>
        <v>0</v>
      </c>
    </row>
    <row r="92" spans="4:20" hidden="1">
      <c r="E92" t="s">
        <v>546</v>
      </c>
      <c r="T92">
        <f t="shared" si="1"/>
        <v>0</v>
      </c>
    </row>
    <row r="93" spans="4:20" hidden="1">
      <c r="E93" t="s">
        <v>547</v>
      </c>
      <c r="T93">
        <f t="shared" si="1"/>
        <v>0</v>
      </c>
    </row>
    <row r="94" spans="4:20" hidden="1">
      <c r="E94" t="s">
        <v>548</v>
      </c>
      <c r="T94">
        <f t="shared" si="1"/>
        <v>0</v>
      </c>
    </row>
    <row r="95" spans="4:20" hidden="1">
      <c r="E95" t="s">
        <v>549</v>
      </c>
      <c r="T95">
        <f t="shared" si="1"/>
        <v>0</v>
      </c>
    </row>
    <row r="96" spans="4:20">
      <c r="E96" t="s">
        <v>550</v>
      </c>
      <c r="J96" s="18">
        <v>1</v>
      </c>
      <c r="T96">
        <f t="shared" si="1"/>
        <v>1</v>
      </c>
    </row>
    <row r="97" spans="3:20" hidden="1">
      <c r="E97" t="s">
        <v>551</v>
      </c>
      <c r="T97">
        <f t="shared" si="1"/>
        <v>0</v>
      </c>
    </row>
    <row r="98" spans="3:20" hidden="1">
      <c r="E98" t="s">
        <v>552</v>
      </c>
      <c r="T98">
        <f t="shared" si="1"/>
        <v>0</v>
      </c>
    </row>
    <row r="99" spans="3:20" hidden="1">
      <c r="E99" t="s">
        <v>553</v>
      </c>
      <c r="T99">
        <f t="shared" si="1"/>
        <v>0</v>
      </c>
    </row>
    <row r="100" spans="3:20">
      <c r="C100" t="s">
        <v>554</v>
      </c>
      <c r="T100">
        <f t="shared" si="1"/>
        <v>0</v>
      </c>
    </row>
    <row r="101" spans="3:20" hidden="1">
      <c r="D101" t="s">
        <v>477</v>
      </c>
      <c r="T101">
        <f t="shared" si="1"/>
        <v>0</v>
      </c>
    </row>
    <row r="102" spans="3:20" hidden="1">
      <c r="E102" t="s">
        <v>533</v>
      </c>
      <c r="T102">
        <f t="shared" si="1"/>
        <v>0</v>
      </c>
    </row>
    <row r="103" spans="3:20" hidden="1">
      <c r="E103" t="s">
        <v>555</v>
      </c>
      <c r="T103">
        <f t="shared" si="1"/>
        <v>0</v>
      </c>
    </row>
    <row r="104" spans="3:20" hidden="1">
      <c r="E104" t="s">
        <v>556</v>
      </c>
      <c r="T104">
        <f t="shared" si="1"/>
        <v>0</v>
      </c>
    </row>
    <row r="105" spans="3:20" hidden="1">
      <c r="E105" t="s">
        <v>557</v>
      </c>
      <c r="T105">
        <f t="shared" si="1"/>
        <v>0</v>
      </c>
    </row>
    <row r="106" spans="3:20" hidden="1">
      <c r="D106" t="s">
        <v>484</v>
      </c>
      <c r="T106">
        <f t="shared" si="1"/>
        <v>0</v>
      </c>
    </row>
    <row r="107" spans="3:20" hidden="1">
      <c r="E107" t="s">
        <v>558</v>
      </c>
      <c r="T107">
        <f t="shared" si="1"/>
        <v>0</v>
      </c>
    </row>
    <row r="108" spans="3:20" hidden="1">
      <c r="E108" t="s">
        <v>559</v>
      </c>
      <c r="T108">
        <f t="shared" si="1"/>
        <v>0</v>
      </c>
    </row>
    <row r="109" spans="3:20" hidden="1">
      <c r="E109" t="s">
        <v>560</v>
      </c>
      <c r="T109">
        <f t="shared" si="1"/>
        <v>0</v>
      </c>
    </row>
    <row r="110" spans="3:20" hidden="1">
      <c r="E110" t="s">
        <v>561</v>
      </c>
      <c r="T110">
        <f t="shared" si="1"/>
        <v>0</v>
      </c>
    </row>
    <row r="111" spans="3:20" hidden="1">
      <c r="E111" t="s">
        <v>562</v>
      </c>
      <c r="T111">
        <f t="shared" si="1"/>
        <v>0</v>
      </c>
    </row>
    <row r="112" spans="3:20" hidden="1">
      <c r="E112" t="s">
        <v>496</v>
      </c>
      <c r="T112">
        <f t="shared" si="1"/>
        <v>0</v>
      </c>
    </row>
    <row r="113" spans="3:20" hidden="1">
      <c r="E113" t="s">
        <v>497</v>
      </c>
      <c r="T113">
        <f t="shared" si="1"/>
        <v>0</v>
      </c>
    </row>
    <row r="114" spans="3:20">
      <c r="D114" t="s">
        <v>500</v>
      </c>
      <c r="T114">
        <f t="shared" si="1"/>
        <v>0</v>
      </c>
    </row>
    <row r="115" spans="3:20" hidden="1">
      <c r="E115" t="s">
        <v>563</v>
      </c>
      <c r="T115">
        <f t="shared" si="1"/>
        <v>0</v>
      </c>
    </row>
    <row r="116" spans="3:20" hidden="1">
      <c r="E116" t="s">
        <v>547</v>
      </c>
      <c r="T116">
        <f t="shared" si="1"/>
        <v>0</v>
      </c>
    </row>
    <row r="117" spans="3:20" hidden="1">
      <c r="E117" t="s">
        <v>564</v>
      </c>
      <c r="T117">
        <f t="shared" si="1"/>
        <v>0</v>
      </c>
    </row>
    <row r="118" spans="3:20" hidden="1">
      <c r="E118" t="s">
        <v>565</v>
      </c>
      <c r="T118">
        <f t="shared" si="1"/>
        <v>0</v>
      </c>
    </row>
    <row r="119" spans="3:20" hidden="1">
      <c r="E119" t="s">
        <v>566</v>
      </c>
      <c r="T119">
        <f t="shared" si="1"/>
        <v>0</v>
      </c>
    </row>
    <row r="120" spans="3:20">
      <c r="E120" t="s">
        <v>567</v>
      </c>
      <c r="R120" s="18">
        <v>1</v>
      </c>
      <c r="T120">
        <f t="shared" si="1"/>
        <v>1</v>
      </c>
    </row>
    <row r="121" spans="3:20" hidden="1">
      <c r="E121" t="s">
        <v>568</v>
      </c>
      <c r="T121">
        <f t="shared" si="1"/>
        <v>0</v>
      </c>
    </row>
    <row r="122" spans="3:20">
      <c r="C122" t="s">
        <v>569</v>
      </c>
      <c r="T122">
        <f t="shared" si="1"/>
        <v>0</v>
      </c>
    </row>
    <row r="123" spans="3:20">
      <c r="D123" t="s">
        <v>477</v>
      </c>
      <c r="T123">
        <f t="shared" si="1"/>
        <v>0</v>
      </c>
    </row>
    <row r="124" spans="3:20">
      <c r="E124" t="s">
        <v>570</v>
      </c>
      <c r="L124" s="18">
        <v>1</v>
      </c>
      <c r="R124" s="18">
        <v>1</v>
      </c>
      <c r="T124">
        <f t="shared" si="1"/>
        <v>2</v>
      </c>
    </row>
    <row r="125" spans="3:20">
      <c r="E125" t="s">
        <v>480</v>
      </c>
      <c r="M125" s="18">
        <v>1</v>
      </c>
      <c r="R125" s="18">
        <v>1</v>
      </c>
      <c r="T125">
        <f t="shared" si="1"/>
        <v>2</v>
      </c>
    </row>
    <row r="126" spans="3:20" hidden="1">
      <c r="E126" t="s">
        <v>481</v>
      </c>
      <c r="T126">
        <f t="shared" si="1"/>
        <v>0</v>
      </c>
    </row>
    <row r="127" spans="3:20">
      <c r="E127" t="s">
        <v>571</v>
      </c>
      <c r="O127" s="18">
        <v>1</v>
      </c>
      <c r="T127">
        <f t="shared" si="1"/>
        <v>1</v>
      </c>
    </row>
    <row r="128" spans="3:20">
      <c r="E128" t="s">
        <v>572</v>
      </c>
      <c r="L128" s="20">
        <v>1</v>
      </c>
      <c r="M128" s="18">
        <v>1</v>
      </c>
      <c r="T128">
        <f t="shared" si="1"/>
        <v>2</v>
      </c>
    </row>
    <row r="129" spans="3:20">
      <c r="D129" t="s">
        <v>484</v>
      </c>
      <c r="T129">
        <f t="shared" si="1"/>
        <v>0</v>
      </c>
    </row>
    <row r="130" spans="3:20">
      <c r="E130" t="s">
        <v>496</v>
      </c>
      <c r="N130" s="18">
        <v>1</v>
      </c>
      <c r="T130">
        <f t="shared" si="1"/>
        <v>1</v>
      </c>
    </row>
    <row r="131" spans="3:20">
      <c r="E131" t="s">
        <v>497</v>
      </c>
      <c r="R131" s="18">
        <v>1</v>
      </c>
      <c r="T131">
        <f t="shared" si="1"/>
        <v>1</v>
      </c>
    </row>
    <row r="132" spans="3:20">
      <c r="E132" t="s">
        <v>536</v>
      </c>
      <c r="N132" s="20">
        <v>5</v>
      </c>
      <c r="R132" s="18">
        <v>2</v>
      </c>
      <c r="T132">
        <f t="shared" si="1"/>
        <v>7</v>
      </c>
    </row>
    <row r="133" spans="3:20" hidden="1">
      <c r="E133" t="s">
        <v>520</v>
      </c>
      <c r="T133">
        <f t="shared" si="1"/>
        <v>0</v>
      </c>
    </row>
    <row r="134" spans="3:20" hidden="1">
      <c r="E134" t="s">
        <v>573</v>
      </c>
      <c r="T134">
        <f t="shared" si="1"/>
        <v>0</v>
      </c>
    </row>
    <row r="135" spans="3:20">
      <c r="D135" t="s">
        <v>500</v>
      </c>
      <c r="T135">
        <f t="shared" si="1"/>
        <v>0</v>
      </c>
    </row>
    <row r="136" spans="3:20">
      <c r="E136" t="s">
        <v>574</v>
      </c>
      <c r="N136" s="18">
        <v>1</v>
      </c>
      <c r="T136">
        <f t="shared" si="1"/>
        <v>1</v>
      </c>
    </row>
    <row r="137" spans="3:20" hidden="1">
      <c r="E137" t="s">
        <v>575</v>
      </c>
      <c r="T137">
        <f t="shared" si="1"/>
        <v>0</v>
      </c>
    </row>
    <row r="138" spans="3:20" hidden="1">
      <c r="E138" t="s">
        <v>529</v>
      </c>
      <c r="T138">
        <f t="shared" si="1"/>
        <v>0</v>
      </c>
    </row>
    <row r="139" spans="3:20">
      <c r="E139" t="s">
        <v>576</v>
      </c>
      <c r="R139" s="18">
        <v>1</v>
      </c>
      <c r="T139">
        <f t="shared" ref="T139:T202" si="2">SUM(I139:R139)</f>
        <v>1</v>
      </c>
    </row>
    <row r="140" spans="3:20">
      <c r="C140" t="s">
        <v>577</v>
      </c>
      <c r="T140">
        <f t="shared" si="2"/>
        <v>0</v>
      </c>
    </row>
    <row r="141" spans="3:20" hidden="1">
      <c r="D141" t="s">
        <v>578</v>
      </c>
      <c r="T141">
        <f t="shared" si="2"/>
        <v>0</v>
      </c>
    </row>
    <row r="142" spans="3:20" hidden="1">
      <c r="E142" t="s">
        <v>579</v>
      </c>
      <c r="T142">
        <f t="shared" si="2"/>
        <v>0</v>
      </c>
    </row>
    <row r="143" spans="3:20" hidden="1">
      <c r="E143" t="s">
        <v>479</v>
      </c>
      <c r="T143">
        <f t="shared" si="2"/>
        <v>0</v>
      </c>
    </row>
    <row r="144" spans="3:20" hidden="1">
      <c r="E144" t="s">
        <v>580</v>
      </c>
      <c r="T144">
        <f t="shared" si="2"/>
        <v>0</v>
      </c>
    </row>
    <row r="145" spans="4:20" hidden="1">
      <c r="E145" t="s">
        <v>581</v>
      </c>
      <c r="T145">
        <f t="shared" si="2"/>
        <v>0</v>
      </c>
    </row>
    <row r="146" spans="4:20" hidden="1">
      <c r="E146" t="s">
        <v>582</v>
      </c>
      <c r="T146">
        <f t="shared" si="2"/>
        <v>0</v>
      </c>
    </row>
    <row r="147" spans="4:20" hidden="1">
      <c r="E147" t="s">
        <v>583</v>
      </c>
      <c r="T147">
        <f t="shared" si="2"/>
        <v>0</v>
      </c>
    </row>
    <row r="148" spans="4:20" hidden="1">
      <c r="E148" t="s">
        <v>496</v>
      </c>
      <c r="T148">
        <f t="shared" si="2"/>
        <v>0</v>
      </c>
    </row>
    <row r="149" spans="4:20" hidden="1">
      <c r="E149" t="s">
        <v>497</v>
      </c>
      <c r="T149">
        <f t="shared" si="2"/>
        <v>0</v>
      </c>
    </row>
    <row r="150" spans="4:20" hidden="1">
      <c r="E150" t="s">
        <v>584</v>
      </c>
      <c r="T150">
        <f t="shared" si="2"/>
        <v>0</v>
      </c>
    </row>
    <row r="151" spans="4:20" hidden="1">
      <c r="E151" t="s">
        <v>585</v>
      </c>
      <c r="T151">
        <f t="shared" si="2"/>
        <v>0</v>
      </c>
    </row>
    <row r="152" spans="4:20" hidden="1">
      <c r="E152" t="s">
        <v>586</v>
      </c>
      <c r="T152">
        <f t="shared" si="2"/>
        <v>0</v>
      </c>
    </row>
    <row r="153" spans="4:20" hidden="1">
      <c r="E153" t="s">
        <v>587</v>
      </c>
      <c r="T153">
        <f t="shared" si="2"/>
        <v>0</v>
      </c>
    </row>
    <row r="154" spans="4:20" hidden="1">
      <c r="E154" t="s">
        <v>588</v>
      </c>
      <c r="T154">
        <f t="shared" si="2"/>
        <v>0</v>
      </c>
    </row>
    <row r="155" spans="4:20" hidden="1">
      <c r="E155" t="s">
        <v>589</v>
      </c>
      <c r="T155">
        <f t="shared" si="2"/>
        <v>0</v>
      </c>
    </row>
    <row r="156" spans="4:20" hidden="1">
      <c r="E156" t="s">
        <v>590</v>
      </c>
      <c r="T156">
        <f t="shared" si="2"/>
        <v>0</v>
      </c>
    </row>
    <row r="157" spans="4:20" hidden="1">
      <c r="D157" t="s">
        <v>591</v>
      </c>
      <c r="T157">
        <f t="shared" si="2"/>
        <v>0</v>
      </c>
    </row>
    <row r="158" spans="4:20" hidden="1">
      <c r="E158" t="s">
        <v>592</v>
      </c>
      <c r="T158">
        <f t="shared" si="2"/>
        <v>0</v>
      </c>
    </row>
    <row r="159" spans="4:20" hidden="1">
      <c r="E159" t="s">
        <v>480</v>
      </c>
      <c r="T159">
        <f t="shared" si="2"/>
        <v>0</v>
      </c>
    </row>
    <row r="160" spans="4:20" hidden="1">
      <c r="E160" t="s">
        <v>496</v>
      </c>
      <c r="T160">
        <f t="shared" si="2"/>
        <v>0</v>
      </c>
    </row>
    <row r="161" spans="3:20" hidden="1">
      <c r="E161" t="s">
        <v>497</v>
      </c>
      <c r="T161">
        <f t="shared" si="2"/>
        <v>0</v>
      </c>
    </row>
    <row r="162" spans="3:20">
      <c r="C162" t="s">
        <v>593</v>
      </c>
      <c r="T162">
        <f t="shared" si="2"/>
        <v>0</v>
      </c>
    </row>
    <row r="163" spans="3:20" hidden="1">
      <c r="D163" t="s">
        <v>477</v>
      </c>
      <c r="T163">
        <f t="shared" si="2"/>
        <v>0</v>
      </c>
    </row>
    <row r="164" spans="3:20" hidden="1">
      <c r="E164" t="s">
        <v>594</v>
      </c>
      <c r="T164">
        <f t="shared" si="2"/>
        <v>0</v>
      </c>
    </row>
    <row r="165" spans="3:20" hidden="1">
      <c r="F165" t="s">
        <v>595</v>
      </c>
      <c r="T165">
        <f t="shared" si="2"/>
        <v>0</v>
      </c>
    </row>
    <row r="166" spans="3:20" hidden="1">
      <c r="F166" t="s">
        <v>596</v>
      </c>
      <c r="T166">
        <f t="shared" si="2"/>
        <v>0</v>
      </c>
    </row>
    <row r="167" spans="3:20" hidden="1">
      <c r="F167" t="s">
        <v>597</v>
      </c>
      <c r="T167">
        <f t="shared" si="2"/>
        <v>0</v>
      </c>
    </row>
    <row r="168" spans="3:20" hidden="1">
      <c r="F168" t="s">
        <v>598</v>
      </c>
      <c r="T168">
        <f t="shared" si="2"/>
        <v>0</v>
      </c>
    </row>
    <row r="169" spans="3:20" hidden="1">
      <c r="F169" t="s">
        <v>599</v>
      </c>
      <c r="T169">
        <f t="shared" si="2"/>
        <v>0</v>
      </c>
    </row>
    <row r="170" spans="3:20" hidden="1">
      <c r="F170" t="s">
        <v>600</v>
      </c>
      <c r="T170">
        <f t="shared" si="2"/>
        <v>0</v>
      </c>
    </row>
    <row r="171" spans="3:20" hidden="1">
      <c r="F171" t="s">
        <v>601</v>
      </c>
      <c r="T171">
        <f t="shared" si="2"/>
        <v>0</v>
      </c>
    </row>
    <row r="172" spans="3:20" hidden="1">
      <c r="F172" t="s">
        <v>602</v>
      </c>
      <c r="T172">
        <f t="shared" si="2"/>
        <v>0</v>
      </c>
    </row>
    <row r="173" spans="3:20" hidden="1">
      <c r="E173" t="s">
        <v>603</v>
      </c>
      <c r="T173">
        <f t="shared" si="2"/>
        <v>0</v>
      </c>
    </row>
    <row r="174" spans="3:20" hidden="1">
      <c r="E174" t="s">
        <v>604</v>
      </c>
      <c r="T174">
        <f t="shared" si="2"/>
        <v>0</v>
      </c>
    </row>
    <row r="175" spans="3:20">
      <c r="D175" t="s">
        <v>484</v>
      </c>
      <c r="T175">
        <f t="shared" si="2"/>
        <v>0</v>
      </c>
    </row>
    <row r="176" spans="3:20">
      <c r="E176" t="s">
        <v>605</v>
      </c>
      <c r="N176" s="18">
        <v>1</v>
      </c>
      <c r="T176">
        <f t="shared" si="2"/>
        <v>1</v>
      </c>
    </row>
    <row r="177" spans="3:20" hidden="1">
      <c r="E177" t="s">
        <v>606</v>
      </c>
      <c r="T177">
        <f t="shared" si="2"/>
        <v>0</v>
      </c>
    </row>
    <row r="178" spans="3:20" hidden="1">
      <c r="E178" t="s">
        <v>607</v>
      </c>
      <c r="T178">
        <f t="shared" si="2"/>
        <v>0</v>
      </c>
    </row>
    <row r="179" spans="3:20" hidden="1">
      <c r="E179" t="s">
        <v>496</v>
      </c>
      <c r="T179">
        <f t="shared" si="2"/>
        <v>0</v>
      </c>
    </row>
    <row r="180" spans="3:20" hidden="1">
      <c r="E180" t="s">
        <v>497</v>
      </c>
      <c r="T180">
        <f t="shared" si="2"/>
        <v>0</v>
      </c>
    </row>
    <row r="181" spans="3:20" hidden="1">
      <c r="E181" t="s">
        <v>608</v>
      </c>
      <c r="T181">
        <f t="shared" si="2"/>
        <v>0</v>
      </c>
    </row>
    <row r="182" spans="3:20" hidden="1">
      <c r="E182" t="s">
        <v>609</v>
      </c>
      <c r="T182">
        <f t="shared" si="2"/>
        <v>0</v>
      </c>
    </row>
    <row r="183" spans="3:20" hidden="1">
      <c r="E183" t="s">
        <v>610</v>
      </c>
      <c r="T183">
        <f t="shared" si="2"/>
        <v>0</v>
      </c>
    </row>
    <row r="184" spans="3:20">
      <c r="E184" t="s">
        <v>611</v>
      </c>
      <c r="M184" s="18">
        <v>1</v>
      </c>
      <c r="T184">
        <f t="shared" si="2"/>
        <v>1</v>
      </c>
    </row>
    <row r="185" spans="3:20" hidden="1">
      <c r="D185" t="s">
        <v>500</v>
      </c>
      <c r="T185">
        <f t="shared" si="2"/>
        <v>0</v>
      </c>
    </row>
    <row r="186" spans="3:20" hidden="1">
      <c r="E186" t="s">
        <v>612</v>
      </c>
      <c r="T186">
        <f t="shared" si="2"/>
        <v>0</v>
      </c>
    </row>
    <row r="187" spans="3:20" hidden="1">
      <c r="E187" t="s">
        <v>613</v>
      </c>
      <c r="T187">
        <f t="shared" si="2"/>
        <v>0</v>
      </c>
    </row>
    <row r="188" spans="3:20" hidden="1">
      <c r="E188" t="s">
        <v>550</v>
      </c>
      <c r="T188">
        <f t="shared" si="2"/>
        <v>0</v>
      </c>
    </row>
    <row r="189" spans="3:20" hidden="1">
      <c r="E189" t="s">
        <v>614</v>
      </c>
      <c r="T189">
        <f t="shared" si="2"/>
        <v>0</v>
      </c>
    </row>
    <row r="190" spans="3:20" hidden="1">
      <c r="E190" t="s">
        <v>615</v>
      </c>
      <c r="T190">
        <f t="shared" si="2"/>
        <v>0</v>
      </c>
    </row>
    <row r="191" spans="3:20" hidden="1">
      <c r="E191" t="s">
        <v>616</v>
      </c>
      <c r="T191">
        <f t="shared" si="2"/>
        <v>0</v>
      </c>
    </row>
    <row r="192" spans="3:20">
      <c r="C192" t="s">
        <v>617</v>
      </c>
      <c r="T192">
        <f t="shared" si="2"/>
        <v>0</v>
      </c>
    </row>
    <row r="193" spans="4:20">
      <c r="D193" t="s">
        <v>477</v>
      </c>
      <c r="T193">
        <f t="shared" si="2"/>
        <v>0</v>
      </c>
    </row>
    <row r="194" spans="4:20">
      <c r="E194" t="s">
        <v>479</v>
      </c>
      <c r="M194" s="18">
        <v>1</v>
      </c>
      <c r="T194">
        <f t="shared" si="2"/>
        <v>1</v>
      </c>
    </row>
    <row r="195" spans="4:20" hidden="1">
      <c r="E195" t="s">
        <v>618</v>
      </c>
      <c r="T195">
        <f t="shared" si="2"/>
        <v>0</v>
      </c>
    </row>
    <row r="196" spans="4:20">
      <c r="E196" t="s">
        <v>619</v>
      </c>
      <c r="M196" s="18">
        <v>1</v>
      </c>
      <c r="T196">
        <f t="shared" si="2"/>
        <v>1</v>
      </c>
    </row>
    <row r="197" spans="4:20">
      <c r="E197" t="s">
        <v>620</v>
      </c>
      <c r="R197" s="18">
        <v>1</v>
      </c>
      <c r="T197">
        <f t="shared" si="2"/>
        <v>1</v>
      </c>
    </row>
    <row r="198" spans="4:20" hidden="1">
      <c r="E198" t="s">
        <v>621</v>
      </c>
      <c r="T198">
        <f t="shared" si="2"/>
        <v>0</v>
      </c>
    </row>
    <row r="199" spans="4:20" hidden="1">
      <c r="D199" t="s">
        <v>622</v>
      </c>
      <c r="T199">
        <f t="shared" si="2"/>
        <v>0</v>
      </c>
    </row>
    <row r="200" spans="4:20" hidden="1">
      <c r="E200" t="s">
        <v>623</v>
      </c>
      <c r="T200">
        <f t="shared" si="2"/>
        <v>0</v>
      </c>
    </row>
    <row r="201" spans="4:20" hidden="1">
      <c r="E201" t="s">
        <v>624</v>
      </c>
      <c r="T201">
        <f t="shared" si="2"/>
        <v>0</v>
      </c>
    </row>
    <row r="202" spans="4:20" hidden="1">
      <c r="E202" t="s">
        <v>625</v>
      </c>
      <c r="T202">
        <f t="shared" si="2"/>
        <v>0</v>
      </c>
    </row>
    <row r="203" spans="4:20" hidden="1">
      <c r="D203" t="s">
        <v>500</v>
      </c>
      <c r="T203">
        <f t="shared" ref="T203:T220" si="3">SUM(I203:R203)</f>
        <v>0</v>
      </c>
    </row>
    <row r="204" spans="4:20" hidden="1">
      <c r="E204" t="s">
        <v>626</v>
      </c>
      <c r="T204">
        <f t="shared" si="3"/>
        <v>0</v>
      </c>
    </row>
    <row r="205" spans="4:20" hidden="1">
      <c r="E205" t="s">
        <v>627</v>
      </c>
      <c r="T205">
        <f t="shared" si="3"/>
        <v>0</v>
      </c>
    </row>
    <row r="206" spans="4:20" hidden="1">
      <c r="E206" t="s">
        <v>628</v>
      </c>
      <c r="T206">
        <f t="shared" si="3"/>
        <v>0</v>
      </c>
    </row>
    <row r="207" spans="4:20" hidden="1">
      <c r="E207" t="s">
        <v>629</v>
      </c>
      <c r="T207">
        <f t="shared" si="3"/>
        <v>0</v>
      </c>
    </row>
    <row r="208" spans="4:20" hidden="1">
      <c r="E208" t="s">
        <v>630</v>
      </c>
      <c r="T208">
        <f t="shared" si="3"/>
        <v>0</v>
      </c>
    </row>
    <row r="209" spans="3:21" hidden="1">
      <c r="E209" t="s">
        <v>631</v>
      </c>
      <c r="T209">
        <f t="shared" si="3"/>
        <v>0</v>
      </c>
    </row>
    <row r="210" spans="3:21">
      <c r="C210" t="s">
        <v>632</v>
      </c>
      <c r="T210">
        <f t="shared" si="3"/>
        <v>0</v>
      </c>
    </row>
    <row r="211" spans="3:21">
      <c r="D211" t="s">
        <v>625</v>
      </c>
      <c r="Q211" s="20">
        <v>28</v>
      </c>
      <c r="T211">
        <f t="shared" si="3"/>
        <v>28</v>
      </c>
    </row>
    <row r="212" spans="3:21">
      <c r="D212" t="s">
        <v>493</v>
      </c>
      <c r="Q212" s="18">
        <v>2</v>
      </c>
      <c r="T212">
        <f t="shared" si="3"/>
        <v>2</v>
      </c>
    </row>
    <row r="213" spans="3:21" hidden="1">
      <c r="D213" t="s">
        <v>633</v>
      </c>
      <c r="T213">
        <f t="shared" si="3"/>
        <v>0</v>
      </c>
    </row>
    <row r="214" spans="3:21" hidden="1">
      <c r="D214" t="s">
        <v>520</v>
      </c>
      <c r="T214">
        <f t="shared" si="3"/>
        <v>0</v>
      </c>
    </row>
    <row r="215" spans="3:21" hidden="1">
      <c r="D215" t="s">
        <v>524</v>
      </c>
      <c r="T215">
        <f t="shared" si="3"/>
        <v>0</v>
      </c>
    </row>
    <row r="216" spans="3:21" hidden="1">
      <c r="D216" t="s">
        <v>634</v>
      </c>
      <c r="T216">
        <f t="shared" si="3"/>
        <v>0</v>
      </c>
    </row>
    <row r="217" spans="3:21" hidden="1">
      <c r="D217" t="s">
        <v>635</v>
      </c>
      <c r="T217">
        <f t="shared" si="3"/>
        <v>0</v>
      </c>
    </row>
    <row r="218" spans="3:21">
      <c r="D218" t="s">
        <v>536</v>
      </c>
      <c r="N218" s="20">
        <v>3</v>
      </c>
      <c r="T218">
        <f t="shared" si="3"/>
        <v>3</v>
      </c>
    </row>
    <row r="219" spans="3:21">
      <c r="D219" t="s">
        <v>628</v>
      </c>
      <c r="Q219" s="18">
        <v>1</v>
      </c>
      <c r="T219">
        <f t="shared" si="3"/>
        <v>1</v>
      </c>
    </row>
    <row r="220" spans="3:21">
      <c r="D220" t="s">
        <v>636</v>
      </c>
      <c r="Q220" s="19">
        <v>9</v>
      </c>
      <c r="T220">
        <f t="shared" si="3"/>
        <v>9</v>
      </c>
      <c r="U220">
        <f>SUM(T11:T220)</f>
        <v>205</v>
      </c>
    </row>
    <row r="221" spans="3:21">
      <c r="C221" t="s">
        <v>637</v>
      </c>
    </row>
    <row r="222" spans="3:21">
      <c r="D222" t="s">
        <v>638</v>
      </c>
      <c r="J222" s="18">
        <v>2</v>
      </c>
      <c r="L222" s="18">
        <v>1</v>
      </c>
    </row>
    <row r="223" spans="3:21" hidden="1">
      <c r="D223" t="s">
        <v>639</v>
      </c>
    </row>
    <row r="224" spans="3:21">
      <c r="D224" t="s">
        <v>640</v>
      </c>
      <c r="L224" s="18">
        <v>1</v>
      </c>
    </row>
    <row r="225" spans="3:20">
      <c r="D225" t="s">
        <v>641</v>
      </c>
      <c r="Q225" s="18">
        <v>1</v>
      </c>
    </row>
    <row r="226" spans="3:20" hidden="1">
      <c r="D226" t="s">
        <v>642</v>
      </c>
    </row>
    <row r="227" spans="3:20" hidden="1">
      <c r="D227" t="s">
        <v>555</v>
      </c>
    </row>
    <row r="228" spans="3:20">
      <c r="D228" t="s">
        <v>643</v>
      </c>
      <c r="I228" s="18">
        <v>1</v>
      </c>
      <c r="N228" s="18">
        <v>1</v>
      </c>
      <c r="O228" s="18">
        <v>5</v>
      </c>
      <c r="R228" s="18">
        <v>3</v>
      </c>
    </row>
    <row r="229" spans="3:20" hidden="1">
      <c r="D229" t="s">
        <v>644</v>
      </c>
      <c r="T229">
        <f t="shared" ref="T229:T260" si="4">SUM(I229:R229)</f>
        <v>0</v>
      </c>
    </row>
    <row r="230" spans="3:20">
      <c r="C230" t="s">
        <v>645</v>
      </c>
      <c r="T230">
        <f t="shared" si="4"/>
        <v>0</v>
      </c>
    </row>
    <row r="231" spans="3:20">
      <c r="D231" t="s">
        <v>646</v>
      </c>
      <c r="T231">
        <f t="shared" si="4"/>
        <v>0</v>
      </c>
    </row>
    <row r="232" spans="3:20">
      <c r="E232" t="s">
        <v>647</v>
      </c>
      <c r="T232">
        <f t="shared" si="4"/>
        <v>0</v>
      </c>
    </row>
    <row r="233" spans="3:20">
      <c r="F233" t="s">
        <v>648</v>
      </c>
      <c r="I233" s="20">
        <v>9</v>
      </c>
      <c r="K233" s="20">
        <v>1</v>
      </c>
      <c r="P233" s="18">
        <v>1</v>
      </c>
      <c r="T233">
        <f t="shared" si="4"/>
        <v>11</v>
      </c>
    </row>
    <row r="234" spans="3:20">
      <c r="F234" t="s">
        <v>649</v>
      </c>
      <c r="K234" s="20">
        <v>17</v>
      </c>
      <c r="T234">
        <f t="shared" si="4"/>
        <v>17</v>
      </c>
    </row>
    <row r="235" spans="3:20">
      <c r="F235" t="s">
        <v>650</v>
      </c>
      <c r="T235">
        <f t="shared" si="4"/>
        <v>0</v>
      </c>
    </row>
    <row r="236" spans="3:20">
      <c r="F236" t="s">
        <v>651</v>
      </c>
      <c r="T236">
        <f t="shared" si="4"/>
        <v>0</v>
      </c>
    </row>
    <row r="237" spans="3:20">
      <c r="G237" t="s">
        <v>652</v>
      </c>
      <c r="P237" s="20"/>
      <c r="T237">
        <f t="shared" si="4"/>
        <v>0</v>
      </c>
    </row>
    <row r="238" spans="3:20">
      <c r="G238" t="s">
        <v>498</v>
      </c>
      <c r="O238" s="20">
        <v>1</v>
      </c>
      <c r="T238">
        <f t="shared" si="4"/>
        <v>1</v>
      </c>
    </row>
    <row r="239" spans="3:20" hidden="1">
      <c r="G239" t="s">
        <v>653</v>
      </c>
      <c r="T239">
        <f t="shared" si="4"/>
        <v>0</v>
      </c>
    </row>
    <row r="240" spans="3:20" hidden="1">
      <c r="G240" t="s">
        <v>654</v>
      </c>
      <c r="T240">
        <f t="shared" si="4"/>
        <v>0</v>
      </c>
    </row>
    <row r="241" spans="5:20" hidden="1">
      <c r="G241" t="s">
        <v>655</v>
      </c>
      <c r="T241">
        <f t="shared" si="4"/>
        <v>0</v>
      </c>
    </row>
    <row r="242" spans="5:20" hidden="1">
      <c r="G242" t="s">
        <v>656</v>
      </c>
      <c r="T242">
        <f t="shared" si="4"/>
        <v>0</v>
      </c>
    </row>
    <row r="243" spans="5:20">
      <c r="F243" t="s">
        <v>500</v>
      </c>
      <c r="T243">
        <f t="shared" si="4"/>
        <v>0</v>
      </c>
    </row>
    <row r="244" spans="5:20" hidden="1">
      <c r="G244" t="s">
        <v>657</v>
      </c>
      <c r="T244">
        <f t="shared" si="4"/>
        <v>0</v>
      </c>
    </row>
    <row r="245" spans="5:20" hidden="1">
      <c r="G245" t="s">
        <v>658</v>
      </c>
      <c r="T245">
        <f t="shared" si="4"/>
        <v>0</v>
      </c>
    </row>
    <row r="246" spans="5:20" hidden="1">
      <c r="G246" t="s">
        <v>659</v>
      </c>
      <c r="T246">
        <f t="shared" si="4"/>
        <v>0</v>
      </c>
    </row>
    <row r="247" spans="5:20" hidden="1">
      <c r="G247" t="s">
        <v>660</v>
      </c>
      <c r="T247">
        <f t="shared" si="4"/>
        <v>0</v>
      </c>
    </row>
    <row r="248" spans="5:20" hidden="1">
      <c r="G248" t="s">
        <v>661</v>
      </c>
      <c r="T248">
        <f t="shared" si="4"/>
        <v>0</v>
      </c>
    </row>
    <row r="249" spans="5:20">
      <c r="G249" t="s">
        <v>662</v>
      </c>
      <c r="P249" s="18">
        <v>1</v>
      </c>
      <c r="T249">
        <f t="shared" si="4"/>
        <v>1</v>
      </c>
    </row>
    <row r="250" spans="5:20">
      <c r="G250" t="s">
        <v>663</v>
      </c>
      <c r="O250" s="18">
        <v>1</v>
      </c>
      <c r="T250">
        <f t="shared" si="4"/>
        <v>1</v>
      </c>
    </row>
    <row r="251" spans="5:20" hidden="1">
      <c r="G251" t="s">
        <v>664</v>
      </c>
      <c r="T251">
        <f t="shared" si="4"/>
        <v>0</v>
      </c>
    </row>
    <row r="252" spans="5:20" hidden="1">
      <c r="G252" t="s">
        <v>665</v>
      </c>
      <c r="T252">
        <f t="shared" si="4"/>
        <v>0</v>
      </c>
    </row>
    <row r="253" spans="5:20" hidden="1">
      <c r="G253" t="s">
        <v>666</v>
      </c>
      <c r="T253">
        <f t="shared" si="4"/>
        <v>0</v>
      </c>
    </row>
    <row r="254" spans="5:20">
      <c r="E254" t="s">
        <v>667</v>
      </c>
      <c r="T254">
        <f t="shared" si="4"/>
        <v>0</v>
      </c>
    </row>
    <row r="255" spans="5:20">
      <c r="F255" t="s">
        <v>668</v>
      </c>
      <c r="L255" s="20">
        <v>4</v>
      </c>
      <c r="M255" s="18">
        <v>3</v>
      </c>
      <c r="N255" s="18">
        <v>2</v>
      </c>
      <c r="O255" s="18">
        <v>1</v>
      </c>
      <c r="P255" s="18">
        <v>1</v>
      </c>
      <c r="T255">
        <f t="shared" si="4"/>
        <v>11</v>
      </c>
    </row>
    <row r="256" spans="5:20">
      <c r="F256" t="s">
        <v>669</v>
      </c>
      <c r="L256" s="20">
        <v>5</v>
      </c>
      <c r="M256" s="18">
        <v>2</v>
      </c>
      <c r="T256">
        <f t="shared" si="4"/>
        <v>7</v>
      </c>
    </row>
    <row r="257" spans="5:20">
      <c r="F257" t="s">
        <v>670</v>
      </c>
      <c r="K257" s="18">
        <v>1</v>
      </c>
      <c r="L257" s="18">
        <v>1</v>
      </c>
      <c r="M257" s="18">
        <v>1</v>
      </c>
      <c r="O257" s="18">
        <v>2</v>
      </c>
      <c r="T257">
        <f t="shared" si="4"/>
        <v>5</v>
      </c>
    </row>
    <row r="258" spans="5:20">
      <c r="F258" t="s">
        <v>671</v>
      </c>
      <c r="L258" s="18">
        <v>3</v>
      </c>
      <c r="M258" s="20">
        <v>2</v>
      </c>
      <c r="N258" s="18">
        <v>1</v>
      </c>
      <c r="T258">
        <f t="shared" si="4"/>
        <v>6</v>
      </c>
    </row>
    <row r="259" spans="5:20">
      <c r="F259" t="s">
        <v>672</v>
      </c>
      <c r="T259">
        <f t="shared" si="4"/>
        <v>0</v>
      </c>
    </row>
    <row r="260" spans="5:20">
      <c r="G260" t="s">
        <v>673</v>
      </c>
      <c r="N260" s="20">
        <v>2</v>
      </c>
      <c r="T260">
        <f t="shared" si="4"/>
        <v>2</v>
      </c>
    </row>
    <row r="261" spans="5:20" hidden="1">
      <c r="G261" t="s">
        <v>674</v>
      </c>
      <c r="T261">
        <f t="shared" ref="T261:T292" si="5">SUM(I261:R261)</f>
        <v>0</v>
      </c>
    </row>
    <row r="262" spans="5:20" hidden="1">
      <c r="G262" t="s">
        <v>520</v>
      </c>
      <c r="T262">
        <f t="shared" si="5"/>
        <v>0</v>
      </c>
    </row>
    <row r="263" spans="5:20" hidden="1">
      <c r="G263" t="s">
        <v>655</v>
      </c>
      <c r="T263">
        <f t="shared" si="5"/>
        <v>0</v>
      </c>
    </row>
    <row r="264" spans="5:20">
      <c r="G264" t="s">
        <v>656</v>
      </c>
      <c r="L264" s="18">
        <v>1</v>
      </c>
      <c r="M264" s="18">
        <v>1</v>
      </c>
      <c r="T264">
        <f t="shared" si="5"/>
        <v>2</v>
      </c>
    </row>
    <row r="265" spans="5:20">
      <c r="F265" t="s">
        <v>500</v>
      </c>
      <c r="T265">
        <f t="shared" si="5"/>
        <v>0</v>
      </c>
    </row>
    <row r="266" spans="5:20" hidden="1">
      <c r="G266" t="s">
        <v>657</v>
      </c>
      <c r="T266">
        <f t="shared" si="5"/>
        <v>0</v>
      </c>
    </row>
    <row r="267" spans="5:20">
      <c r="G267" t="s">
        <v>664</v>
      </c>
      <c r="K267" s="18">
        <v>1</v>
      </c>
      <c r="M267" s="18">
        <v>1</v>
      </c>
      <c r="T267">
        <f t="shared" si="5"/>
        <v>2</v>
      </c>
    </row>
    <row r="268" spans="5:20">
      <c r="G268" t="s">
        <v>675</v>
      </c>
      <c r="I268" s="18">
        <v>1</v>
      </c>
      <c r="T268">
        <f t="shared" si="5"/>
        <v>1</v>
      </c>
    </row>
    <row r="269" spans="5:20" hidden="1">
      <c r="G269" t="s">
        <v>665</v>
      </c>
      <c r="T269">
        <f t="shared" si="5"/>
        <v>0</v>
      </c>
    </row>
    <row r="270" spans="5:20" hidden="1">
      <c r="G270" t="s">
        <v>666</v>
      </c>
      <c r="T270">
        <f t="shared" si="5"/>
        <v>0</v>
      </c>
    </row>
    <row r="271" spans="5:20" hidden="1">
      <c r="G271" t="s">
        <v>676</v>
      </c>
      <c r="T271">
        <f t="shared" si="5"/>
        <v>0</v>
      </c>
    </row>
    <row r="272" spans="5:20">
      <c r="E272" t="s">
        <v>677</v>
      </c>
      <c r="T272">
        <f t="shared" si="5"/>
        <v>0</v>
      </c>
    </row>
    <row r="273" spans="6:20">
      <c r="F273" t="s">
        <v>678</v>
      </c>
      <c r="J273" s="20">
        <v>8</v>
      </c>
      <c r="T273">
        <f t="shared" si="5"/>
        <v>8</v>
      </c>
    </row>
    <row r="274" spans="6:20">
      <c r="F274" t="s">
        <v>679</v>
      </c>
      <c r="J274" s="18">
        <v>1</v>
      </c>
      <c r="T274">
        <f t="shared" si="5"/>
        <v>1</v>
      </c>
    </row>
    <row r="275" spans="6:20" hidden="1">
      <c r="F275" t="s">
        <v>680</v>
      </c>
      <c r="T275">
        <f t="shared" si="5"/>
        <v>0</v>
      </c>
    </row>
    <row r="276" spans="6:20" hidden="1">
      <c r="F276" t="s">
        <v>681</v>
      </c>
      <c r="T276">
        <f t="shared" si="5"/>
        <v>0</v>
      </c>
    </row>
    <row r="277" spans="6:20" hidden="1">
      <c r="F277" t="s">
        <v>682</v>
      </c>
      <c r="T277">
        <f t="shared" si="5"/>
        <v>0</v>
      </c>
    </row>
    <row r="278" spans="6:20">
      <c r="F278" t="s">
        <v>683</v>
      </c>
      <c r="T278">
        <f t="shared" si="5"/>
        <v>0</v>
      </c>
    </row>
    <row r="279" spans="6:20">
      <c r="G279" t="s">
        <v>684</v>
      </c>
      <c r="M279" s="18">
        <v>1</v>
      </c>
      <c r="T279">
        <f t="shared" si="5"/>
        <v>1</v>
      </c>
    </row>
    <row r="280" spans="6:20" hidden="1">
      <c r="G280" t="s">
        <v>685</v>
      </c>
      <c r="T280">
        <f t="shared" si="5"/>
        <v>0</v>
      </c>
    </row>
    <row r="281" spans="6:20">
      <c r="F281" t="s">
        <v>672</v>
      </c>
      <c r="T281">
        <f t="shared" si="5"/>
        <v>0</v>
      </c>
    </row>
    <row r="282" spans="6:20" hidden="1">
      <c r="G282" t="s">
        <v>686</v>
      </c>
      <c r="T282">
        <f t="shared" si="5"/>
        <v>0</v>
      </c>
    </row>
    <row r="283" spans="6:20" hidden="1">
      <c r="G283" t="s">
        <v>687</v>
      </c>
      <c r="T283">
        <f t="shared" si="5"/>
        <v>0</v>
      </c>
    </row>
    <row r="284" spans="6:20" hidden="1">
      <c r="G284" t="s">
        <v>688</v>
      </c>
      <c r="T284">
        <f t="shared" si="5"/>
        <v>0</v>
      </c>
    </row>
    <row r="285" spans="6:20">
      <c r="G285" t="s">
        <v>689</v>
      </c>
      <c r="N285" s="20"/>
      <c r="T285">
        <f t="shared" si="5"/>
        <v>0</v>
      </c>
    </row>
    <row r="286" spans="6:20" hidden="1">
      <c r="G286" t="s">
        <v>690</v>
      </c>
      <c r="T286">
        <f t="shared" si="5"/>
        <v>0</v>
      </c>
    </row>
    <row r="287" spans="6:20" hidden="1">
      <c r="G287" t="s">
        <v>520</v>
      </c>
      <c r="T287">
        <f t="shared" si="5"/>
        <v>0</v>
      </c>
    </row>
    <row r="288" spans="6:20" hidden="1">
      <c r="G288" t="s">
        <v>691</v>
      </c>
      <c r="T288">
        <f t="shared" si="5"/>
        <v>0</v>
      </c>
    </row>
    <row r="289" spans="5:20" hidden="1">
      <c r="G289" t="s">
        <v>692</v>
      </c>
      <c r="T289">
        <f t="shared" si="5"/>
        <v>0</v>
      </c>
    </row>
    <row r="290" spans="5:20" hidden="1">
      <c r="G290" t="s">
        <v>655</v>
      </c>
      <c r="T290">
        <f t="shared" si="5"/>
        <v>0</v>
      </c>
    </row>
    <row r="291" spans="5:20" hidden="1">
      <c r="G291" t="s">
        <v>656</v>
      </c>
      <c r="T291">
        <f t="shared" si="5"/>
        <v>0</v>
      </c>
    </row>
    <row r="292" spans="5:20" hidden="1">
      <c r="F292" t="s">
        <v>500</v>
      </c>
      <c r="T292">
        <f t="shared" si="5"/>
        <v>0</v>
      </c>
    </row>
    <row r="293" spans="5:20" hidden="1">
      <c r="G293" t="s">
        <v>693</v>
      </c>
      <c r="T293">
        <f t="shared" ref="T293:T324" si="6">SUM(I293:R293)</f>
        <v>0</v>
      </c>
    </row>
    <row r="294" spans="5:20" hidden="1">
      <c r="G294" t="s">
        <v>694</v>
      </c>
      <c r="T294">
        <f t="shared" si="6"/>
        <v>0</v>
      </c>
    </row>
    <row r="295" spans="5:20" hidden="1">
      <c r="G295" t="s">
        <v>695</v>
      </c>
      <c r="T295">
        <f t="shared" si="6"/>
        <v>0</v>
      </c>
    </row>
    <row r="296" spans="5:20" hidden="1">
      <c r="G296" t="s">
        <v>696</v>
      </c>
      <c r="T296">
        <f t="shared" si="6"/>
        <v>0</v>
      </c>
    </row>
    <row r="297" spans="5:20" hidden="1">
      <c r="G297" t="s">
        <v>697</v>
      </c>
      <c r="T297">
        <f t="shared" si="6"/>
        <v>0</v>
      </c>
    </row>
    <row r="298" spans="5:20" hidden="1">
      <c r="G298" t="s">
        <v>698</v>
      </c>
      <c r="T298">
        <f t="shared" si="6"/>
        <v>0</v>
      </c>
    </row>
    <row r="299" spans="5:20" hidden="1">
      <c r="G299" t="s">
        <v>666</v>
      </c>
      <c r="T299">
        <f t="shared" si="6"/>
        <v>0</v>
      </c>
    </row>
    <row r="300" spans="5:20" hidden="1">
      <c r="G300" t="s">
        <v>699</v>
      </c>
      <c r="T300">
        <f t="shared" si="6"/>
        <v>0</v>
      </c>
    </row>
    <row r="301" spans="5:20" hidden="1">
      <c r="G301" t="s">
        <v>700</v>
      </c>
      <c r="T301">
        <f t="shared" si="6"/>
        <v>0</v>
      </c>
    </row>
    <row r="302" spans="5:20" hidden="1">
      <c r="E302" t="s">
        <v>701</v>
      </c>
      <c r="T302">
        <f t="shared" si="6"/>
        <v>0</v>
      </c>
    </row>
    <row r="303" spans="5:20" hidden="1">
      <c r="F303" t="s">
        <v>702</v>
      </c>
      <c r="T303">
        <f t="shared" si="6"/>
        <v>0</v>
      </c>
    </row>
    <row r="304" spans="5:20" hidden="1">
      <c r="F304" t="s">
        <v>672</v>
      </c>
      <c r="T304">
        <f t="shared" si="6"/>
        <v>0</v>
      </c>
    </row>
    <row r="305" spans="5:20" hidden="1">
      <c r="G305" t="s">
        <v>703</v>
      </c>
      <c r="T305">
        <f t="shared" si="6"/>
        <v>0</v>
      </c>
    </row>
    <row r="306" spans="5:20" hidden="1">
      <c r="F306" t="s">
        <v>500</v>
      </c>
      <c r="T306">
        <f t="shared" si="6"/>
        <v>0</v>
      </c>
    </row>
    <row r="307" spans="5:20" hidden="1">
      <c r="G307" t="s">
        <v>587</v>
      </c>
      <c r="T307">
        <f t="shared" si="6"/>
        <v>0</v>
      </c>
    </row>
    <row r="308" spans="5:20" hidden="1">
      <c r="G308" t="s">
        <v>585</v>
      </c>
      <c r="T308">
        <f t="shared" si="6"/>
        <v>0</v>
      </c>
    </row>
    <row r="309" spans="5:20" hidden="1">
      <c r="G309" t="s">
        <v>704</v>
      </c>
      <c r="T309">
        <f t="shared" si="6"/>
        <v>0</v>
      </c>
    </row>
    <row r="310" spans="5:20" hidden="1">
      <c r="G310" t="s">
        <v>588</v>
      </c>
      <c r="T310">
        <f t="shared" si="6"/>
        <v>0</v>
      </c>
    </row>
    <row r="311" spans="5:20" hidden="1">
      <c r="G311" t="s">
        <v>705</v>
      </c>
      <c r="T311">
        <f t="shared" si="6"/>
        <v>0</v>
      </c>
    </row>
    <row r="312" spans="5:20" hidden="1">
      <c r="G312" t="s">
        <v>706</v>
      </c>
      <c r="T312">
        <f t="shared" si="6"/>
        <v>0</v>
      </c>
    </row>
    <row r="313" spans="5:20" hidden="1">
      <c r="E313" t="s">
        <v>593</v>
      </c>
      <c r="T313">
        <f t="shared" si="6"/>
        <v>0</v>
      </c>
    </row>
    <row r="314" spans="5:20" hidden="1">
      <c r="F314" t="s">
        <v>707</v>
      </c>
      <c r="T314">
        <f t="shared" si="6"/>
        <v>0</v>
      </c>
    </row>
    <row r="315" spans="5:20" hidden="1">
      <c r="F315" t="s">
        <v>708</v>
      </c>
      <c r="T315">
        <f t="shared" si="6"/>
        <v>0</v>
      </c>
    </row>
    <row r="316" spans="5:20" hidden="1">
      <c r="F316" t="s">
        <v>484</v>
      </c>
      <c r="T316">
        <f t="shared" si="6"/>
        <v>0</v>
      </c>
    </row>
    <row r="317" spans="5:20" hidden="1">
      <c r="G317" t="s">
        <v>709</v>
      </c>
      <c r="T317">
        <f t="shared" si="6"/>
        <v>0</v>
      </c>
    </row>
    <row r="318" spans="5:20" hidden="1">
      <c r="G318" t="s">
        <v>605</v>
      </c>
      <c r="T318">
        <f t="shared" si="6"/>
        <v>0</v>
      </c>
    </row>
    <row r="319" spans="5:20" hidden="1">
      <c r="G319" t="s">
        <v>710</v>
      </c>
      <c r="T319">
        <f t="shared" si="6"/>
        <v>0</v>
      </c>
    </row>
    <row r="320" spans="5:20" hidden="1">
      <c r="G320" t="s">
        <v>711</v>
      </c>
      <c r="T320">
        <f t="shared" si="6"/>
        <v>0</v>
      </c>
    </row>
    <row r="321" spans="5:20" hidden="1">
      <c r="G321" t="s">
        <v>655</v>
      </c>
      <c r="T321">
        <f t="shared" si="6"/>
        <v>0</v>
      </c>
    </row>
    <row r="322" spans="5:20" hidden="1">
      <c r="G322" t="s">
        <v>656</v>
      </c>
      <c r="T322">
        <f t="shared" si="6"/>
        <v>0</v>
      </c>
    </row>
    <row r="323" spans="5:20" hidden="1">
      <c r="F323" t="s">
        <v>500</v>
      </c>
      <c r="T323">
        <f t="shared" si="6"/>
        <v>0</v>
      </c>
    </row>
    <row r="324" spans="5:20" hidden="1">
      <c r="G324" t="s">
        <v>712</v>
      </c>
      <c r="T324">
        <f t="shared" si="6"/>
        <v>0</v>
      </c>
    </row>
    <row r="325" spans="5:20" hidden="1">
      <c r="E325" t="s">
        <v>617</v>
      </c>
      <c r="T325">
        <f t="shared" ref="T325:T356" si="7">SUM(I325:R325)</f>
        <v>0</v>
      </c>
    </row>
    <row r="326" spans="5:20" hidden="1">
      <c r="F326" t="s">
        <v>713</v>
      </c>
      <c r="T326">
        <f t="shared" si="7"/>
        <v>0</v>
      </c>
    </row>
    <row r="327" spans="5:20" hidden="1">
      <c r="F327" t="s">
        <v>714</v>
      </c>
      <c r="T327">
        <f t="shared" si="7"/>
        <v>0</v>
      </c>
    </row>
    <row r="328" spans="5:20" hidden="1">
      <c r="F328" t="s">
        <v>715</v>
      </c>
      <c r="T328">
        <f t="shared" si="7"/>
        <v>0</v>
      </c>
    </row>
    <row r="329" spans="5:20" hidden="1">
      <c r="F329" t="s">
        <v>484</v>
      </c>
      <c r="T329">
        <f t="shared" si="7"/>
        <v>0</v>
      </c>
    </row>
    <row r="330" spans="5:20" hidden="1">
      <c r="G330" t="s">
        <v>625</v>
      </c>
      <c r="T330">
        <f t="shared" si="7"/>
        <v>0</v>
      </c>
    </row>
    <row r="331" spans="5:20" hidden="1">
      <c r="G331" t="s">
        <v>716</v>
      </c>
      <c r="T331">
        <f t="shared" si="7"/>
        <v>0</v>
      </c>
    </row>
    <row r="332" spans="5:20" hidden="1">
      <c r="G332" t="s">
        <v>655</v>
      </c>
      <c r="T332">
        <f t="shared" si="7"/>
        <v>0</v>
      </c>
    </row>
    <row r="333" spans="5:20" hidden="1">
      <c r="G333" t="s">
        <v>656</v>
      </c>
      <c r="T333">
        <f t="shared" si="7"/>
        <v>0</v>
      </c>
    </row>
    <row r="334" spans="5:20" hidden="1">
      <c r="F334" t="s">
        <v>500</v>
      </c>
      <c r="T334">
        <f t="shared" si="7"/>
        <v>0</v>
      </c>
    </row>
    <row r="335" spans="5:20" hidden="1">
      <c r="G335" t="s">
        <v>621</v>
      </c>
      <c r="T335">
        <f t="shared" si="7"/>
        <v>0</v>
      </c>
    </row>
    <row r="336" spans="5:20" hidden="1">
      <c r="G336" t="s">
        <v>717</v>
      </c>
      <c r="T336">
        <f t="shared" si="7"/>
        <v>0</v>
      </c>
    </row>
    <row r="337" spans="4:20" hidden="1">
      <c r="G337" t="s">
        <v>718</v>
      </c>
      <c r="T337">
        <f t="shared" si="7"/>
        <v>0</v>
      </c>
    </row>
    <row r="338" spans="4:20" hidden="1">
      <c r="G338" t="s">
        <v>719</v>
      </c>
      <c r="T338">
        <f t="shared" si="7"/>
        <v>0</v>
      </c>
    </row>
    <row r="339" spans="4:20" hidden="1">
      <c r="G339" t="s">
        <v>720</v>
      </c>
      <c r="T339">
        <f t="shared" si="7"/>
        <v>0</v>
      </c>
    </row>
    <row r="340" spans="4:20">
      <c r="D340" t="s">
        <v>721</v>
      </c>
      <c r="T340">
        <f t="shared" si="7"/>
        <v>0</v>
      </c>
    </row>
    <row r="341" spans="4:20">
      <c r="E341" t="s">
        <v>668</v>
      </c>
      <c r="L341" s="20">
        <v>12</v>
      </c>
      <c r="M341" s="18">
        <v>4</v>
      </c>
      <c r="N341" s="18">
        <v>3</v>
      </c>
      <c r="T341">
        <f t="shared" si="7"/>
        <v>19</v>
      </c>
    </row>
    <row r="342" spans="4:20">
      <c r="E342" t="s">
        <v>669</v>
      </c>
      <c r="L342" s="20">
        <v>7</v>
      </c>
      <c r="M342" s="18">
        <v>4</v>
      </c>
      <c r="N342" s="18">
        <v>8</v>
      </c>
      <c r="T342">
        <f t="shared" si="7"/>
        <v>19</v>
      </c>
    </row>
    <row r="343" spans="4:20">
      <c r="E343" t="s">
        <v>670</v>
      </c>
      <c r="L343" s="18">
        <v>1</v>
      </c>
      <c r="M343" s="18">
        <v>1</v>
      </c>
      <c r="O343" s="18">
        <v>1</v>
      </c>
      <c r="T343">
        <f t="shared" si="7"/>
        <v>3</v>
      </c>
    </row>
    <row r="344" spans="4:20">
      <c r="E344" t="s">
        <v>671</v>
      </c>
      <c r="L344" s="18">
        <v>2</v>
      </c>
      <c r="M344" s="20">
        <v>7</v>
      </c>
      <c r="N344" s="18">
        <v>6</v>
      </c>
      <c r="T344">
        <f t="shared" si="7"/>
        <v>15</v>
      </c>
    </row>
    <row r="345" spans="4:20">
      <c r="E345" t="s">
        <v>722</v>
      </c>
      <c r="T345">
        <f t="shared" si="7"/>
        <v>0</v>
      </c>
    </row>
    <row r="346" spans="4:20">
      <c r="E346" t="s">
        <v>680</v>
      </c>
      <c r="T346">
        <f t="shared" si="7"/>
        <v>0</v>
      </c>
    </row>
    <row r="347" spans="4:20">
      <c r="E347" t="s">
        <v>702</v>
      </c>
      <c r="L347" s="18">
        <v>1</v>
      </c>
      <c r="T347">
        <f t="shared" si="7"/>
        <v>1</v>
      </c>
    </row>
    <row r="348" spans="4:20">
      <c r="E348" t="s">
        <v>723</v>
      </c>
      <c r="T348">
        <f t="shared" si="7"/>
        <v>0</v>
      </c>
    </row>
    <row r="349" spans="4:20">
      <c r="E349" t="s">
        <v>621</v>
      </c>
      <c r="K349" s="20"/>
      <c r="T349">
        <f t="shared" si="7"/>
        <v>0</v>
      </c>
    </row>
    <row r="350" spans="4:20">
      <c r="D350" t="s">
        <v>724</v>
      </c>
      <c r="T350">
        <f t="shared" si="7"/>
        <v>0</v>
      </c>
    </row>
    <row r="351" spans="4:20">
      <c r="E351" t="s">
        <v>725</v>
      </c>
      <c r="I351" s="20">
        <v>14</v>
      </c>
      <c r="J351" s="18">
        <v>1</v>
      </c>
      <c r="K351" s="20">
        <v>9</v>
      </c>
      <c r="O351" s="18">
        <v>4</v>
      </c>
      <c r="R351" s="18">
        <v>2</v>
      </c>
      <c r="T351">
        <f t="shared" si="7"/>
        <v>30</v>
      </c>
    </row>
    <row r="352" spans="4:20">
      <c r="E352" t="s">
        <v>660</v>
      </c>
      <c r="I352" s="18">
        <v>5</v>
      </c>
      <c r="K352" s="20">
        <v>4</v>
      </c>
      <c r="O352" s="18">
        <v>1</v>
      </c>
      <c r="R352" s="18">
        <v>1</v>
      </c>
      <c r="T352">
        <f t="shared" si="7"/>
        <v>11</v>
      </c>
    </row>
    <row r="353" spans="2:21">
      <c r="E353" t="s">
        <v>661</v>
      </c>
      <c r="K353" s="18">
        <v>1</v>
      </c>
      <c r="O353" s="18">
        <v>1</v>
      </c>
      <c r="P353" s="18">
        <v>1</v>
      </c>
      <c r="R353" s="18">
        <v>1</v>
      </c>
      <c r="T353">
        <f t="shared" si="7"/>
        <v>4</v>
      </c>
    </row>
    <row r="354" spans="2:21">
      <c r="D354" t="s">
        <v>726</v>
      </c>
      <c r="T354">
        <f t="shared" si="7"/>
        <v>0</v>
      </c>
    </row>
    <row r="355" spans="2:21">
      <c r="E355" t="s">
        <v>498</v>
      </c>
      <c r="O355" s="20">
        <v>6</v>
      </c>
      <c r="T355">
        <f t="shared" si="7"/>
        <v>6</v>
      </c>
    </row>
    <row r="356" spans="2:21">
      <c r="E356" t="s">
        <v>727</v>
      </c>
      <c r="K356" s="18">
        <v>1</v>
      </c>
      <c r="P356" s="20"/>
      <c r="R356" s="18">
        <v>1</v>
      </c>
      <c r="T356">
        <f t="shared" si="7"/>
        <v>2</v>
      </c>
    </row>
    <row r="357" spans="2:21">
      <c r="E357" t="s">
        <v>689</v>
      </c>
      <c r="N357" s="20">
        <v>1</v>
      </c>
      <c r="T357">
        <f t="shared" ref="T357:T366" si="8">SUM(I357:R357)</f>
        <v>1</v>
      </c>
    </row>
    <row r="358" spans="2:21" hidden="1">
      <c r="E358" t="s">
        <v>686</v>
      </c>
      <c r="T358">
        <f t="shared" si="8"/>
        <v>0</v>
      </c>
    </row>
    <row r="359" spans="2:21" hidden="1">
      <c r="E359" t="s">
        <v>728</v>
      </c>
      <c r="T359">
        <f t="shared" si="8"/>
        <v>0</v>
      </c>
    </row>
    <row r="360" spans="2:21" hidden="1">
      <c r="E360" t="s">
        <v>656</v>
      </c>
      <c r="T360">
        <f t="shared" si="8"/>
        <v>0</v>
      </c>
    </row>
    <row r="361" spans="2:21">
      <c r="E361" t="s">
        <v>729</v>
      </c>
      <c r="Q361" s="20">
        <v>2</v>
      </c>
      <c r="T361">
        <f t="shared" si="8"/>
        <v>2</v>
      </c>
    </row>
    <row r="362" spans="2:21">
      <c r="D362" t="s">
        <v>730</v>
      </c>
      <c r="T362">
        <f t="shared" si="8"/>
        <v>0</v>
      </c>
    </row>
    <row r="363" spans="2:21">
      <c r="E363" t="s">
        <v>731</v>
      </c>
      <c r="R363" s="20">
        <v>13</v>
      </c>
      <c r="T363">
        <f t="shared" si="8"/>
        <v>13</v>
      </c>
    </row>
    <row r="364" spans="2:21">
      <c r="E364" t="s">
        <v>732</v>
      </c>
      <c r="O364" s="18">
        <v>1</v>
      </c>
      <c r="T364">
        <f t="shared" si="8"/>
        <v>1</v>
      </c>
    </row>
    <row r="365" spans="2:21" hidden="1">
      <c r="E365" t="s">
        <v>733</v>
      </c>
      <c r="T365">
        <f t="shared" si="8"/>
        <v>0</v>
      </c>
    </row>
    <row r="366" spans="2:21">
      <c r="E366" t="s">
        <v>734</v>
      </c>
      <c r="O366" s="18">
        <v>1</v>
      </c>
      <c r="T366">
        <f t="shared" si="8"/>
        <v>1</v>
      </c>
      <c r="U366">
        <f>SUM(T230:T366)</f>
        <v>205</v>
      </c>
    </row>
    <row r="367" spans="2:21">
      <c r="B367" t="s">
        <v>216</v>
      </c>
    </row>
    <row r="368" spans="2:21">
      <c r="C368" t="s">
        <v>735</v>
      </c>
    </row>
    <row r="369" spans="3:18">
      <c r="D369" t="s">
        <v>736</v>
      </c>
      <c r="O369" s="18">
        <v>1</v>
      </c>
      <c r="P369" s="18">
        <v>1</v>
      </c>
    </row>
    <row r="370" spans="3:18">
      <c r="D370" t="s">
        <v>737</v>
      </c>
      <c r="L370" s="18">
        <v>1</v>
      </c>
      <c r="M370" s="18">
        <v>1</v>
      </c>
      <c r="N370" s="18">
        <v>1</v>
      </c>
      <c r="R370" s="18">
        <v>1</v>
      </c>
    </row>
    <row r="371" spans="3:18" hidden="1">
      <c r="D371" t="s">
        <v>738</v>
      </c>
    </row>
    <row r="372" spans="3:18" hidden="1">
      <c r="D372" t="s">
        <v>739</v>
      </c>
    </row>
    <row r="373" spans="3:18" hidden="1">
      <c r="D373" t="s">
        <v>740</v>
      </c>
    </row>
    <row r="374" spans="3:18" hidden="1">
      <c r="D374" t="s">
        <v>741</v>
      </c>
    </row>
    <row r="375" spans="3:18" hidden="1">
      <c r="D375" t="s">
        <v>742</v>
      </c>
    </row>
    <row r="376" spans="3:18" hidden="1">
      <c r="C376" t="s">
        <v>743</v>
      </c>
    </row>
    <row r="377" spans="3:18" hidden="1">
      <c r="D377" t="s">
        <v>744</v>
      </c>
    </row>
    <row r="378" spans="3:18" hidden="1">
      <c r="D378" t="s">
        <v>745</v>
      </c>
    </row>
    <row r="379" spans="3:18" hidden="1">
      <c r="D379" t="s">
        <v>746</v>
      </c>
    </row>
    <row r="380" spans="3:18" hidden="1">
      <c r="D380" t="s">
        <v>747</v>
      </c>
    </row>
    <row r="381" spans="3:18" hidden="1">
      <c r="D381" t="s">
        <v>748</v>
      </c>
    </row>
    <row r="382" spans="3:18" hidden="1">
      <c r="D382" t="s">
        <v>749</v>
      </c>
    </row>
    <row r="383" spans="3:18" hidden="1">
      <c r="D383" t="s">
        <v>750</v>
      </c>
    </row>
    <row r="384" spans="3:18">
      <c r="C384" t="s">
        <v>751</v>
      </c>
    </row>
    <row r="385" spans="2:20" hidden="1">
      <c r="D385" t="s">
        <v>216</v>
      </c>
      <c r="T385">
        <f t="shared" ref="T385:T399" si="9">SUM(I385:R385)</f>
        <v>0</v>
      </c>
    </row>
    <row r="386" spans="2:20" hidden="1">
      <c r="D386" t="s">
        <v>752</v>
      </c>
      <c r="T386">
        <f t="shared" si="9"/>
        <v>0</v>
      </c>
    </row>
    <row r="387" spans="2:20" hidden="1">
      <c r="D387" t="s">
        <v>753</v>
      </c>
      <c r="T387">
        <f t="shared" si="9"/>
        <v>0</v>
      </c>
    </row>
    <row r="388" spans="2:20">
      <c r="D388" t="s">
        <v>754</v>
      </c>
      <c r="Q388" s="18">
        <v>1</v>
      </c>
      <c r="T388">
        <f t="shared" si="9"/>
        <v>1</v>
      </c>
    </row>
    <row r="389" spans="2:20" hidden="1">
      <c r="D389" t="s">
        <v>755</v>
      </c>
      <c r="T389">
        <f t="shared" si="9"/>
        <v>0</v>
      </c>
    </row>
    <row r="390" spans="2:20" hidden="1">
      <c r="D390" t="s">
        <v>756</v>
      </c>
      <c r="T390">
        <f t="shared" si="9"/>
        <v>0</v>
      </c>
    </row>
    <row r="391" spans="2:20">
      <c r="B391" t="s">
        <v>217</v>
      </c>
      <c r="T391">
        <f t="shared" si="9"/>
        <v>0</v>
      </c>
    </row>
    <row r="392" spans="2:20">
      <c r="C392" t="s">
        <v>757</v>
      </c>
      <c r="L392" s="18">
        <v>1</v>
      </c>
      <c r="T392">
        <f t="shared" si="9"/>
        <v>1</v>
      </c>
    </row>
    <row r="393" spans="2:20">
      <c r="C393" t="s">
        <v>758</v>
      </c>
      <c r="K393" s="18">
        <v>1</v>
      </c>
      <c r="T393">
        <f t="shared" si="9"/>
        <v>1</v>
      </c>
    </row>
    <row r="394" spans="2:20">
      <c r="C394" t="s">
        <v>759</v>
      </c>
      <c r="T394">
        <f t="shared" si="9"/>
        <v>0</v>
      </c>
    </row>
    <row r="395" spans="2:20">
      <c r="C395" t="s">
        <v>760</v>
      </c>
      <c r="J395" s="18">
        <v>1</v>
      </c>
      <c r="T395">
        <f t="shared" si="9"/>
        <v>1</v>
      </c>
    </row>
    <row r="396" spans="2:20">
      <c r="C396" t="s">
        <v>761</v>
      </c>
      <c r="P396" s="18">
        <v>1</v>
      </c>
      <c r="T396">
        <f t="shared" si="9"/>
        <v>1</v>
      </c>
    </row>
    <row r="397" spans="2:20">
      <c r="C397" t="s">
        <v>762</v>
      </c>
      <c r="J397" s="18">
        <v>1</v>
      </c>
      <c r="M397" s="18">
        <v>1</v>
      </c>
      <c r="O397" s="18">
        <v>1</v>
      </c>
      <c r="T397">
        <f t="shared" si="9"/>
        <v>3</v>
      </c>
    </row>
    <row r="398" spans="2:20">
      <c r="C398" t="s">
        <v>763</v>
      </c>
      <c r="T398">
        <f t="shared" si="9"/>
        <v>0</v>
      </c>
    </row>
    <row r="399" spans="2:20">
      <c r="C399" t="s">
        <v>764</v>
      </c>
      <c r="M399" s="18">
        <v>1</v>
      </c>
      <c r="T399">
        <f t="shared" si="9"/>
        <v>1</v>
      </c>
    </row>
    <row r="400" spans="2:20">
      <c r="M400" s="6"/>
    </row>
    <row r="401" spans="1:20">
      <c r="A401" s="3" t="s">
        <v>471</v>
      </c>
      <c r="I401" s="16">
        <v>1</v>
      </c>
      <c r="J401" s="16">
        <v>4</v>
      </c>
      <c r="K401" s="16">
        <v>5</v>
      </c>
      <c r="L401" s="16">
        <v>2</v>
      </c>
      <c r="M401" s="16">
        <v>3</v>
      </c>
      <c r="N401" s="16">
        <v>8</v>
      </c>
      <c r="O401" s="16">
        <v>7</v>
      </c>
      <c r="P401" s="16">
        <v>9</v>
      </c>
      <c r="Q401" s="16">
        <v>6</v>
      </c>
      <c r="R401" s="16">
        <v>10</v>
      </c>
    </row>
    <row r="402" spans="1:20" s="46" customFormat="1">
      <c r="A402" s="45"/>
      <c r="I402" s="47" t="s">
        <v>841</v>
      </c>
      <c r="J402" s="47" t="s">
        <v>863</v>
      </c>
      <c r="K402" s="47" t="s">
        <v>844</v>
      </c>
      <c r="L402" s="47" t="s">
        <v>843</v>
      </c>
      <c r="M402" s="47" t="s">
        <v>842</v>
      </c>
      <c r="N402" s="47" t="s">
        <v>847</v>
      </c>
      <c r="O402" s="47" t="s">
        <v>846</v>
      </c>
      <c r="P402" s="47" t="s">
        <v>848</v>
      </c>
      <c r="Q402" s="47" t="s">
        <v>845</v>
      </c>
      <c r="R402" s="47" t="s">
        <v>849</v>
      </c>
    </row>
    <row r="403" spans="1:20">
      <c r="I403" t="s">
        <v>862</v>
      </c>
      <c r="J403" t="s">
        <v>857</v>
      </c>
      <c r="K403" t="s">
        <v>857</v>
      </c>
      <c r="L403" t="s">
        <v>858</v>
      </c>
      <c r="M403" s="6" t="s">
        <v>858</v>
      </c>
      <c r="N403" t="s">
        <v>861</v>
      </c>
      <c r="O403" t="s">
        <v>860</v>
      </c>
      <c r="P403" t="s">
        <v>860</v>
      </c>
      <c r="Q403" t="s">
        <v>859</v>
      </c>
      <c r="R403" t="s">
        <v>859</v>
      </c>
    </row>
    <row r="404" spans="1:20" s="40" customFormat="1">
      <c r="A404" s="40" t="s">
        <v>850</v>
      </c>
      <c r="I404" s="40">
        <f t="shared" ref="I404:N404" si="10">SUM(I7:I403)</f>
        <v>46</v>
      </c>
      <c r="J404" s="40">
        <f t="shared" si="10"/>
        <v>48</v>
      </c>
      <c r="K404" s="40">
        <f t="shared" si="10"/>
        <v>49</v>
      </c>
      <c r="L404" s="40">
        <f t="shared" si="10"/>
        <v>46</v>
      </c>
      <c r="M404" s="40">
        <f t="shared" si="10"/>
        <v>47</v>
      </c>
      <c r="N404" s="40">
        <f t="shared" si="10"/>
        <v>52</v>
      </c>
      <c r="O404" s="40">
        <f>SUM(O7:O403)</f>
        <v>51</v>
      </c>
      <c r="P404" s="40">
        <f>SUM(P7:P403)</f>
        <v>53</v>
      </c>
      <c r="Q404" s="40">
        <f>SUM(Q7:Q403)</f>
        <v>50</v>
      </c>
      <c r="R404" s="40">
        <f>SUM(R7:R403)</f>
        <v>53</v>
      </c>
      <c r="T404" s="40">
        <f>SUM(I404:R404)</f>
        <v>495</v>
      </c>
    </row>
    <row r="405" spans="1:20">
      <c r="A405" t="s">
        <v>851</v>
      </c>
      <c r="I405">
        <f t="shared" ref="I405:N405" si="11">SUM(I7:I220)</f>
        <v>15</v>
      </c>
      <c r="J405">
        <f t="shared" si="11"/>
        <v>30</v>
      </c>
      <c r="K405">
        <f t="shared" si="11"/>
        <v>8</v>
      </c>
      <c r="L405">
        <f t="shared" si="11"/>
        <v>3</v>
      </c>
      <c r="M405">
        <f t="shared" si="11"/>
        <v>14</v>
      </c>
      <c r="N405">
        <f t="shared" si="11"/>
        <v>19</v>
      </c>
      <c r="O405">
        <f>SUM(O7:O220)</f>
        <v>17</v>
      </c>
      <c r="P405">
        <f>SUM(P7:P220)</f>
        <v>38</v>
      </c>
      <c r="Q405">
        <f>SUM(Q7:Q220)</f>
        <v>40</v>
      </c>
      <c r="R405">
        <f>SUM(R7:R220)</f>
        <v>21</v>
      </c>
      <c r="T405" s="41">
        <f>SUM(I405:R405)</f>
        <v>205</v>
      </c>
    </row>
    <row r="406" spans="1:20" s="40" customFormat="1" ht="14.5" thickBot="1">
      <c r="A406" s="40" t="s">
        <v>853</v>
      </c>
      <c r="H406" s="53"/>
      <c r="I406" s="49">
        <f t="shared" ref="I406:N406" si="12">I405/I404</f>
        <v>0.32608695652173914</v>
      </c>
      <c r="J406" s="48">
        <f t="shared" si="12"/>
        <v>0.625</v>
      </c>
      <c r="K406" s="49">
        <f t="shared" si="12"/>
        <v>0.16326530612244897</v>
      </c>
      <c r="L406" s="49">
        <f t="shared" si="12"/>
        <v>6.5217391304347824E-2</v>
      </c>
      <c r="M406" s="49">
        <f t="shared" si="12"/>
        <v>0.2978723404255319</v>
      </c>
      <c r="N406" s="52">
        <f t="shared" si="12"/>
        <v>0.36538461538461536</v>
      </c>
      <c r="O406" s="52">
        <f>O405/O404</f>
        <v>0.33333333333333331</v>
      </c>
      <c r="P406" s="48">
        <f>P405/P404</f>
        <v>0.71698113207547165</v>
      </c>
      <c r="Q406" s="44">
        <f>Q405/Q404</f>
        <v>0.8</v>
      </c>
      <c r="R406" s="44">
        <f>R405/R404</f>
        <v>0.39622641509433965</v>
      </c>
      <c r="S406" s="43"/>
      <c r="T406" s="43">
        <f>T405/T404</f>
        <v>0.41414141414141414</v>
      </c>
    </row>
    <row r="407" spans="1:20" s="40" customFormat="1" ht="14.5" thickBot="1">
      <c r="B407" s="41" t="s">
        <v>865</v>
      </c>
      <c r="H407" s="59"/>
      <c r="I407" s="87"/>
      <c r="J407" s="88"/>
      <c r="K407" s="89"/>
      <c r="L407" s="89"/>
      <c r="M407" s="90">
        <f>(I406+J406+K406+L406+M406)/5</f>
        <v>0.2954883988748136</v>
      </c>
      <c r="N407" s="91"/>
      <c r="O407" s="92"/>
      <c r="P407" s="90">
        <f>(N406+O406+P406)/3</f>
        <v>0.47189969359780681</v>
      </c>
      <c r="Q407" s="91"/>
      <c r="R407" s="90">
        <f>(Q406+R406)/2</f>
        <v>0.59811320754716979</v>
      </c>
      <c r="S407" s="60"/>
      <c r="T407" s="60"/>
    </row>
    <row r="408" spans="1:20" s="40" customFormat="1" ht="14.5" thickBot="1">
      <c r="B408" s="41" t="s">
        <v>879</v>
      </c>
      <c r="H408" s="59"/>
      <c r="I408" s="55"/>
      <c r="J408" s="54"/>
      <c r="K408" s="55"/>
      <c r="L408" s="87"/>
      <c r="M408" s="89"/>
      <c r="N408" s="90">
        <f>(L406+M406+N406)/3</f>
        <v>0.24282478237149838</v>
      </c>
      <c r="O408" s="56"/>
      <c r="P408" s="55"/>
      <c r="Q408" s="57"/>
      <c r="R408" s="58"/>
      <c r="S408" s="60"/>
      <c r="T408" s="60"/>
    </row>
    <row r="409" spans="1:20" s="40" customFormat="1" ht="14.5" thickBot="1">
      <c r="B409" s="41" t="s">
        <v>880</v>
      </c>
      <c r="H409" s="59"/>
      <c r="I409" s="93">
        <f>I406</f>
        <v>0.32608695652173914</v>
      </c>
      <c r="J409" s="54"/>
      <c r="K409" s="55"/>
      <c r="L409" s="55"/>
      <c r="M409" s="55"/>
      <c r="N409" s="56"/>
      <c r="O409" s="56"/>
      <c r="P409" s="55"/>
      <c r="Q409" s="57"/>
      <c r="R409" s="58"/>
      <c r="S409" s="60"/>
      <c r="T409" s="60"/>
    </row>
    <row r="410" spans="1:20">
      <c r="H410" s="53"/>
      <c r="I410" s="50"/>
      <c r="J410" s="50"/>
      <c r="K410" s="50"/>
      <c r="L410" s="50"/>
      <c r="N410" s="50"/>
      <c r="O410" s="50"/>
      <c r="P410" s="50"/>
      <c r="Q410" s="39"/>
      <c r="R410" s="39"/>
      <c r="T410" s="41"/>
    </row>
    <row r="411" spans="1:20" s="41" customFormat="1">
      <c r="A411" s="41" t="s">
        <v>852</v>
      </c>
      <c r="H411" s="53"/>
      <c r="I411" s="103">
        <f t="shared" ref="I411:N411" si="13">SUM(I230:I366)</f>
        <v>29</v>
      </c>
      <c r="J411" s="103">
        <f t="shared" si="13"/>
        <v>10</v>
      </c>
      <c r="K411" s="103">
        <f t="shared" si="13"/>
        <v>35</v>
      </c>
      <c r="L411" s="103">
        <f t="shared" si="13"/>
        <v>37</v>
      </c>
      <c r="M411" s="103">
        <f t="shared" si="13"/>
        <v>27</v>
      </c>
      <c r="N411" s="103">
        <f t="shared" si="13"/>
        <v>23</v>
      </c>
      <c r="O411" s="103">
        <f>SUM(O230:O366)</f>
        <v>20</v>
      </c>
      <c r="P411" s="103">
        <f>SUM(P230:P366)</f>
        <v>4</v>
      </c>
      <c r="Q411" s="103">
        <f>SUM(Q230:Q366)</f>
        <v>2</v>
      </c>
      <c r="R411" s="103">
        <f>SUM(R230:R366)</f>
        <v>18</v>
      </c>
      <c r="T411" s="41">
        <f>SUM(I411:R411)</f>
        <v>205</v>
      </c>
    </row>
    <row r="412" spans="1:20" s="40" customFormat="1" ht="14.5" thickBot="1">
      <c r="A412" s="40" t="s">
        <v>854</v>
      </c>
      <c r="H412" s="53"/>
      <c r="I412" s="51">
        <f t="shared" ref="I412:N412" si="14">I411/I404</f>
        <v>0.63043478260869568</v>
      </c>
      <c r="J412" s="48">
        <f t="shared" si="14"/>
        <v>0.20833333333333334</v>
      </c>
      <c r="K412" s="51">
        <f t="shared" si="14"/>
        <v>0.7142857142857143</v>
      </c>
      <c r="L412" s="51">
        <f t="shared" si="14"/>
        <v>0.80434782608695654</v>
      </c>
      <c r="M412" s="51">
        <f t="shared" si="14"/>
        <v>0.57446808510638303</v>
      </c>
      <c r="N412" s="52">
        <f t="shared" si="14"/>
        <v>0.44230769230769229</v>
      </c>
      <c r="O412" s="52">
        <f>O411/O404</f>
        <v>0.39215686274509803</v>
      </c>
      <c r="P412" s="48">
        <f>P411/P404</f>
        <v>7.5471698113207544E-2</v>
      </c>
      <c r="Q412" s="52">
        <f>Q411/Q404</f>
        <v>0.04</v>
      </c>
      <c r="R412" s="52">
        <f>R411/R404</f>
        <v>0.33962264150943394</v>
      </c>
      <c r="S412" s="43"/>
      <c r="T412" s="43">
        <f>T411/T404</f>
        <v>0.41414141414141414</v>
      </c>
    </row>
    <row r="413" spans="1:20" ht="14.5" thickBot="1">
      <c r="B413" s="41" t="s">
        <v>865</v>
      </c>
      <c r="H413" s="53"/>
      <c r="I413" s="95"/>
      <c r="J413" s="104"/>
      <c r="K413" s="104"/>
      <c r="L413" s="104"/>
      <c r="M413" s="105">
        <f>(I412+J412+K412+L412+M412)/5</f>
        <v>0.58637394828421652</v>
      </c>
      <c r="N413" s="95"/>
      <c r="O413" s="104"/>
      <c r="P413" s="106">
        <f>(N412+O412+P412)/3</f>
        <v>0.30331208438866591</v>
      </c>
      <c r="Q413" s="95"/>
      <c r="R413" s="106">
        <f>(Q412+R412)/2</f>
        <v>0.18981132075471696</v>
      </c>
    </row>
    <row r="414" spans="1:20" ht="14.5" thickBot="1">
      <c r="B414" t="s">
        <v>840</v>
      </c>
      <c r="H414" s="53"/>
      <c r="I414" s="61"/>
      <c r="J414" s="61"/>
      <c r="K414" s="61"/>
      <c r="L414" s="95"/>
      <c r="M414" s="89"/>
      <c r="N414" s="90">
        <f>(L412+M412+N412)/3</f>
        <v>0.60704120116701066</v>
      </c>
      <c r="O414" s="61"/>
      <c r="P414" s="94"/>
      <c r="Q414" s="61"/>
      <c r="R414" s="94"/>
    </row>
    <row r="415" spans="1:20" ht="14.5" thickBot="1">
      <c r="B415" t="s">
        <v>818</v>
      </c>
      <c r="H415" s="53"/>
      <c r="I415" s="96">
        <f>I412</f>
        <v>0.63043478260869568</v>
      </c>
      <c r="J415" s="61"/>
      <c r="K415" s="61"/>
      <c r="L415" s="61"/>
      <c r="M415" s="55"/>
      <c r="N415" s="61"/>
      <c r="O415" s="61"/>
      <c r="P415" s="94"/>
      <c r="Q415" s="61"/>
      <c r="R415" s="94"/>
    </row>
    <row r="416" spans="1:20" ht="14.5" thickBot="1">
      <c r="H416" s="53"/>
      <c r="M416" s="6"/>
    </row>
    <row r="417" spans="1:21" s="41" customFormat="1">
      <c r="A417" s="41" t="s">
        <v>855</v>
      </c>
      <c r="H417" s="53"/>
      <c r="I417" s="41">
        <f t="shared" ref="I417:N417" si="15">SUM(I340:I349)</f>
        <v>0</v>
      </c>
      <c r="J417" s="41">
        <f t="shared" si="15"/>
        <v>0</v>
      </c>
      <c r="K417" s="41">
        <f t="shared" si="15"/>
        <v>0</v>
      </c>
      <c r="L417" s="74">
        <f t="shared" si="15"/>
        <v>23</v>
      </c>
      <c r="M417" s="75">
        <f t="shared" si="15"/>
        <v>16</v>
      </c>
      <c r="N417" s="76">
        <f t="shared" si="15"/>
        <v>17</v>
      </c>
      <c r="O417" s="41">
        <f>SUM(O340:O349)</f>
        <v>1</v>
      </c>
      <c r="P417" s="41">
        <f>SUM(P340:P349)</f>
        <v>0</v>
      </c>
      <c r="Q417" s="41">
        <f>SUM(Q340:Q349)</f>
        <v>0</v>
      </c>
      <c r="R417" s="41">
        <f>SUM(R340:R349)</f>
        <v>0</v>
      </c>
      <c r="T417" s="41">
        <f>SUM(I417:R417)</f>
        <v>57</v>
      </c>
    </row>
    <row r="418" spans="1:21" s="40" customFormat="1">
      <c r="A418" s="40" t="s">
        <v>866</v>
      </c>
      <c r="H418" s="53"/>
      <c r="I418" s="49">
        <f t="shared" ref="I418:N418" si="16">I417/I404</f>
        <v>0</v>
      </c>
      <c r="J418" s="49">
        <f t="shared" si="16"/>
        <v>0</v>
      </c>
      <c r="K418" s="49">
        <f t="shared" si="16"/>
        <v>0</v>
      </c>
      <c r="L418" s="77">
        <f t="shared" si="16"/>
        <v>0.5</v>
      </c>
      <c r="M418" s="52">
        <f t="shared" si="16"/>
        <v>0.34042553191489361</v>
      </c>
      <c r="N418" s="78">
        <f t="shared" si="16"/>
        <v>0.32692307692307693</v>
      </c>
      <c r="O418" s="49">
        <f>O417/O404</f>
        <v>1.9607843137254902E-2</v>
      </c>
      <c r="P418" s="49">
        <f>P417/P404</f>
        <v>0</v>
      </c>
      <c r="Q418" s="43">
        <f>Q417/Q404</f>
        <v>0</v>
      </c>
      <c r="R418" s="43">
        <f>R417/R404</f>
        <v>0</v>
      </c>
      <c r="S418" s="43"/>
      <c r="T418" s="43">
        <f>T417/T404</f>
        <v>0.11515151515151516</v>
      </c>
    </row>
    <row r="419" spans="1:21">
      <c r="H419" s="53"/>
      <c r="I419" s="62"/>
      <c r="J419" s="62"/>
      <c r="K419" s="62"/>
      <c r="L419" s="79"/>
      <c r="M419" s="63"/>
      <c r="N419" s="80">
        <f>(L418+M418+N4162)/3</f>
        <v>0.28014184397163122</v>
      </c>
      <c r="O419" s="62"/>
      <c r="P419" s="62"/>
      <c r="Q419" s="64"/>
      <c r="R419" s="58">
        <f>(Q418+R418)/2</f>
        <v>0</v>
      </c>
      <c r="T419" s="41"/>
    </row>
    <row r="420" spans="1:21" ht="14.5" thickBot="1">
      <c r="H420" s="53"/>
      <c r="I420" s="50"/>
      <c r="J420" s="50"/>
      <c r="K420" s="50"/>
      <c r="L420" s="81"/>
      <c r="M420" s="82"/>
      <c r="N420" s="83"/>
      <c r="O420" s="50"/>
      <c r="P420" s="50"/>
      <c r="Q420" s="39"/>
      <c r="R420" s="39"/>
      <c r="T420" s="41"/>
    </row>
    <row r="421" spans="1:21" s="41" customFormat="1">
      <c r="A421" s="41" t="s">
        <v>856</v>
      </c>
      <c r="H421" s="53"/>
      <c r="I421" s="84">
        <f t="shared" ref="I421:N421" si="17">SUM(I350:I353)</f>
        <v>19</v>
      </c>
      <c r="J421" s="41">
        <f t="shared" si="17"/>
        <v>1</v>
      </c>
      <c r="K421" s="41">
        <f t="shared" si="17"/>
        <v>14</v>
      </c>
      <c r="L421" s="41">
        <f t="shared" si="17"/>
        <v>0</v>
      </c>
      <c r="M421" s="41">
        <f t="shared" si="17"/>
        <v>0</v>
      </c>
      <c r="N421" s="41">
        <f t="shared" si="17"/>
        <v>0</v>
      </c>
      <c r="O421" s="41">
        <f>SUM(O350:O353)</f>
        <v>6</v>
      </c>
      <c r="P421" s="41">
        <f>SUM(P350:P353)</f>
        <v>1</v>
      </c>
      <c r="Q421" s="41">
        <f>SUM(Q350:Q353)</f>
        <v>0</v>
      </c>
      <c r="R421" s="41">
        <f>SUM(R350:R353)</f>
        <v>4</v>
      </c>
      <c r="T421" s="41">
        <f>SUM(I421:R421)</f>
        <v>45</v>
      </c>
    </row>
    <row r="422" spans="1:21" s="40" customFormat="1">
      <c r="A422" s="40" t="s">
        <v>867</v>
      </c>
      <c r="H422" s="53"/>
      <c r="I422" s="85">
        <f t="shared" ref="I422:N422" si="18">I421/I404</f>
        <v>0.41304347826086957</v>
      </c>
      <c r="J422" s="49">
        <f t="shared" si="18"/>
        <v>2.0833333333333332E-2</v>
      </c>
      <c r="K422" s="52">
        <f t="shared" si="18"/>
        <v>0.2857142857142857</v>
      </c>
      <c r="L422" s="49">
        <f t="shared" si="18"/>
        <v>0</v>
      </c>
      <c r="M422" s="49">
        <f t="shared" si="18"/>
        <v>0</v>
      </c>
      <c r="N422" s="49">
        <f t="shared" si="18"/>
        <v>0</v>
      </c>
      <c r="O422" s="52">
        <f>O421/O404</f>
        <v>0.11764705882352941</v>
      </c>
      <c r="P422" s="49">
        <f>P421/P404</f>
        <v>1.8867924528301886E-2</v>
      </c>
      <c r="Q422" s="43">
        <f>Q421/Q404</f>
        <v>0</v>
      </c>
      <c r="R422" s="43">
        <f>R421/R404</f>
        <v>7.5471698113207544E-2</v>
      </c>
      <c r="S422" s="43"/>
      <c r="T422" s="43">
        <f>T421/T404</f>
        <v>9.0909090909090912E-2</v>
      </c>
    </row>
    <row r="423" spans="1:21" ht="14.5" thickBot="1">
      <c r="I423" s="86">
        <f>I422</f>
        <v>0.41304347826086957</v>
      </c>
      <c r="J423" s="61"/>
      <c r="K423" s="61"/>
      <c r="L423" s="61"/>
      <c r="M423" s="61"/>
      <c r="N423" s="61"/>
      <c r="O423" s="61"/>
      <c r="P423" s="73" t="s">
        <v>864</v>
      </c>
      <c r="Q423" s="61"/>
      <c r="R423" s="58">
        <f>(Q422+R422)/2</f>
        <v>3.7735849056603772E-2</v>
      </c>
    </row>
    <row r="424" spans="1:21">
      <c r="M424" s="6"/>
    </row>
    <row r="425" spans="1:21">
      <c r="M425" s="6"/>
    </row>
    <row r="426" spans="1:21">
      <c r="A426" s="3" t="s">
        <v>765</v>
      </c>
      <c r="B426" s="3"/>
      <c r="C426" s="3"/>
      <c r="D426" s="3"/>
      <c r="E426" s="3"/>
      <c r="F426" s="3"/>
      <c r="G426" s="3"/>
      <c r="H426" s="3"/>
      <c r="I426" s="6">
        <v>45</v>
      </c>
      <c r="J426" s="6">
        <v>44</v>
      </c>
      <c r="K426" s="6">
        <v>44</v>
      </c>
      <c r="L426" s="6">
        <v>44</v>
      </c>
      <c r="M426" s="6">
        <v>44</v>
      </c>
      <c r="N426" s="6">
        <v>44</v>
      </c>
      <c r="O426" s="6">
        <v>44</v>
      </c>
      <c r="P426" s="6">
        <v>44</v>
      </c>
      <c r="Q426" s="6">
        <v>44</v>
      </c>
      <c r="R426" s="6">
        <v>44</v>
      </c>
      <c r="S426" s="6"/>
      <c r="T426" s="6">
        <v>44.1</v>
      </c>
      <c r="U426">
        <f>SUM(I426:R426)</f>
        <v>441</v>
      </c>
    </row>
    <row r="427" spans="1:21">
      <c r="A427" s="3" t="s">
        <v>766</v>
      </c>
      <c r="B427" s="3"/>
      <c r="C427" s="3"/>
      <c r="D427" s="3"/>
      <c r="E427" s="3"/>
      <c r="F427" s="3"/>
      <c r="G427" s="3"/>
      <c r="H427" s="3"/>
      <c r="I427" s="6">
        <v>45</v>
      </c>
      <c r="J427" s="6">
        <v>44</v>
      </c>
      <c r="K427" s="6">
        <v>44</v>
      </c>
      <c r="L427" s="6">
        <v>44</v>
      </c>
      <c r="M427" s="6">
        <v>44</v>
      </c>
      <c r="N427" s="6">
        <v>44</v>
      </c>
      <c r="O427" s="6">
        <v>44</v>
      </c>
      <c r="P427" s="6">
        <v>44</v>
      </c>
      <c r="Q427" s="6">
        <v>44</v>
      </c>
      <c r="R427" s="6">
        <v>43</v>
      </c>
      <c r="S427" s="6"/>
      <c r="T427" s="6">
        <v>44</v>
      </c>
    </row>
    <row r="429" spans="1:21">
      <c r="A429" s="3" t="s">
        <v>767</v>
      </c>
      <c r="B429" s="3"/>
      <c r="C429" s="3"/>
      <c r="D429" s="3"/>
      <c r="E429" s="3"/>
      <c r="F429" s="3"/>
      <c r="G429" s="3"/>
      <c r="H429" s="3"/>
      <c r="I429" s="6">
        <v>21</v>
      </c>
      <c r="J429" s="6">
        <v>13</v>
      </c>
      <c r="K429" s="6">
        <v>26</v>
      </c>
      <c r="L429" s="6">
        <v>17</v>
      </c>
      <c r="M429" s="6">
        <v>8</v>
      </c>
      <c r="N429" s="6">
        <v>11</v>
      </c>
      <c r="O429" s="6">
        <v>6</v>
      </c>
      <c r="P429" s="6">
        <v>17</v>
      </c>
      <c r="Q429" s="6">
        <v>21</v>
      </c>
      <c r="R429" s="6">
        <v>3</v>
      </c>
      <c r="S429" s="6"/>
      <c r="T429" s="6">
        <v>14.3</v>
      </c>
    </row>
    <row r="430" spans="1:21">
      <c r="A430" s="3" t="s">
        <v>768</v>
      </c>
      <c r="B430" s="3"/>
      <c r="C430" s="3"/>
      <c r="D430" s="3"/>
      <c r="E430" s="3"/>
      <c r="F430" s="3"/>
      <c r="G430" s="3"/>
      <c r="H430" s="3"/>
      <c r="I430" s="6">
        <v>8</v>
      </c>
      <c r="J430" s="6">
        <v>0</v>
      </c>
      <c r="K430" s="6">
        <v>9</v>
      </c>
      <c r="L430" s="6">
        <v>12</v>
      </c>
      <c r="M430" s="6">
        <v>1</v>
      </c>
      <c r="N430" s="6">
        <v>7</v>
      </c>
      <c r="O430" s="6">
        <v>14</v>
      </c>
      <c r="P430" s="6">
        <v>19</v>
      </c>
      <c r="Q430" s="6">
        <v>9</v>
      </c>
      <c r="R430" s="6">
        <v>10</v>
      </c>
      <c r="S430" s="6"/>
      <c r="T430" s="6">
        <v>8.9</v>
      </c>
    </row>
    <row r="431" spans="1:21">
      <c r="A431" s="3" t="s">
        <v>473</v>
      </c>
      <c r="B431" s="3"/>
      <c r="C431" s="3"/>
      <c r="D431" s="3"/>
      <c r="E431" s="3"/>
      <c r="F431" s="3"/>
      <c r="G431" s="3"/>
      <c r="H431" s="3"/>
      <c r="I431" s="6">
        <v>29</v>
      </c>
      <c r="J431" s="6">
        <v>13</v>
      </c>
      <c r="K431" s="6">
        <v>35</v>
      </c>
      <c r="L431" s="6">
        <v>29</v>
      </c>
      <c r="M431" s="6">
        <v>9</v>
      </c>
      <c r="N431" s="6">
        <v>18</v>
      </c>
      <c r="O431" s="6">
        <v>20</v>
      </c>
      <c r="P431" s="6">
        <v>36</v>
      </c>
      <c r="Q431" s="6">
        <v>30</v>
      </c>
      <c r="R431" s="6">
        <v>13</v>
      </c>
      <c r="S431" s="6"/>
      <c r="T431" s="6">
        <v>23.2</v>
      </c>
    </row>
    <row r="433" spans="1:20">
      <c r="A433" s="3" t="s">
        <v>769</v>
      </c>
      <c r="B433" s="3"/>
      <c r="C433" s="3"/>
      <c r="D433" s="3"/>
      <c r="E433" s="3"/>
      <c r="F433" s="3"/>
      <c r="G433" s="3"/>
      <c r="H433" s="3"/>
      <c r="I433" s="6">
        <v>14</v>
      </c>
      <c r="J433" s="6">
        <v>21</v>
      </c>
      <c r="K433" s="6">
        <v>4</v>
      </c>
      <c r="L433" s="6">
        <v>12</v>
      </c>
      <c r="M433" s="6">
        <v>25</v>
      </c>
      <c r="N433" s="6">
        <v>18</v>
      </c>
      <c r="O433" s="6">
        <v>18</v>
      </c>
      <c r="P433" s="6">
        <v>3</v>
      </c>
      <c r="Q433" s="6">
        <v>11</v>
      </c>
      <c r="R433" s="6">
        <v>10</v>
      </c>
      <c r="S433" s="6"/>
      <c r="T433" s="6">
        <v>13.6</v>
      </c>
    </row>
    <row r="434" spans="1:20">
      <c r="A434" s="3" t="s">
        <v>770</v>
      </c>
      <c r="B434" s="3"/>
      <c r="C434" s="3"/>
      <c r="D434" s="3"/>
      <c r="E434" s="3"/>
      <c r="F434" s="3"/>
      <c r="G434" s="3"/>
      <c r="H434" s="3"/>
      <c r="I434" s="6">
        <v>2</v>
      </c>
      <c r="J434" s="6">
        <v>10</v>
      </c>
      <c r="K434" s="6">
        <v>5</v>
      </c>
      <c r="L434" s="6">
        <v>3</v>
      </c>
      <c r="M434" s="6">
        <v>10</v>
      </c>
      <c r="N434" s="6">
        <v>8</v>
      </c>
      <c r="O434" s="6">
        <v>6</v>
      </c>
      <c r="P434" s="6">
        <v>5</v>
      </c>
      <c r="Q434" s="6">
        <v>3</v>
      </c>
      <c r="R434" s="6">
        <v>20</v>
      </c>
      <c r="S434" s="6"/>
      <c r="T434" s="6">
        <v>7.2</v>
      </c>
    </row>
    <row r="435" spans="1:20">
      <c r="A435" s="3" t="s">
        <v>771</v>
      </c>
      <c r="B435" s="3"/>
      <c r="C435" s="3"/>
      <c r="D435" s="3"/>
      <c r="E435" s="3"/>
      <c r="F435" s="3"/>
      <c r="G435" s="3"/>
      <c r="H435" s="3"/>
      <c r="I435" s="6">
        <v>16</v>
      </c>
      <c r="J435" s="6">
        <v>31</v>
      </c>
      <c r="K435" s="6">
        <v>9</v>
      </c>
      <c r="L435" s="6">
        <v>15</v>
      </c>
      <c r="M435" s="6">
        <v>35</v>
      </c>
      <c r="N435" s="6">
        <v>26</v>
      </c>
      <c r="O435" s="6">
        <v>24</v>
      </c>
      <c r="P435" s="6">
        <v>8</v>
      </c>
      <c r="Q435" s="6">
        <v>14</v>
      </c>
      <c r="R435" s="6">
        <v>30</v>
      </c>
      <c r="S435" s="6"/>
      <c r="T435" s="6">
        <v>20.8</v>
      </c>
    </row>
    <row r="437" spans="1:20">
      <c r="A437" s="3" t="s">
        <v>772</v>
      </c>
      <c r="B437" s="3"/>
      <c r="C437" s="3"/>
      <c r="D437" s="3"/>
      <c r="E437" s="3"/>
      <c r="F437" s="3"/>
      <c r="G437" s="3"/>
      <c r="H437" s="3"/>
      <c r="I437" s="6">
        <v>0</v>
      </c>
      <c r="J437" s="6">
        <v>0</v>
      </c>
      <c r="K437" s="6">
        <v>0</v>
      </c>
      <c r="L437" s="6">
        <v>0</v>
      </c>
      <c r="M437" s="6">
        <v>0</v>
      </c>
      <c r="N437" s="6">
        <v>0</v>
      </c>
      <c r="O437" s="6">
        <v>0</v>
      </c>
      <c r="P437" s="6">
        <v>0</v>
      </c>
      <c r="Q437" s="6">
        <v>0</v>
      </c>
      <c r="R437" s="6">
        <v>0</v>
      </c>
      <c r="S437" s="6"/>
      <c r="T437" s="6">
        <v>0</v>
      </c>
    </row>
    <row r="438" spans="1:20">
      <c r="A438" s="3" t="s">
        <v>773</v>
      </c>
      <c r="B438" s="3"/>
      <c r="C438" s="3"/>
      <c r="D438" s="3"/>
      <c r="E438" s="3"/>
      <c r="F438" s="3"/>
      <c r="G438" s="3"/>
      <c r="H438" s="3"/>
      <c r="I438" s="6">
        <v>0</v>
      </c>
      <c r="J438" s="6">
        <v>0</v>
      </c>
      <c r="K438" s="6">
        <v>0</v>
      </c>
      <c r="L438" s="6">
        <v>0</v>
      </c>
      <c r="M438" s="6">
        <v>0</v>
      </c>
      <c r="N438" s="6">
        <v>0</v>
      </c>
      <c r="O438" s="6">
        <v>0</v>
      </c>
      <c r="P438" s="6">
        <v>0</v>
      </c>
      <c r="Q438" s="6">
        <v>0</v>
      </c>
      <c r="R438" s="6">
        <v>1</v>
      </c>
      <c r="S438" s="6"/>
      <c r="T438" s="6">
        <v>0.1</v>
      </c>
    </row>
    <row r="439" spans="1:20">
      <c r="A439" s="3" t="s">
        <v>774</v>
      </c>
      <c r="B439" s="3"/>
      <c r="C439" s="3"/>
      <c r="D439" s="3"/>
      <c r="E439" s="3"/>
      <c r="F439" s="3"/>
      <c r="G439" s="3"/>
      <c r="H439" s="3"/>
      <c r="I439" s="6">
        <v>0</v>
      </c>
      <c r="J439" s="6">
        <v>0</v>
      </c>
      <c r="K439" s="6">
        <v>0</v>
      </c>
      <c r="L439" s="6">
        <v>0</v>
      </c>
      <c r="M439" s="6">
        <v>0</v>
      </c>
      <c r="N439" s="6">
        <v>0</v>
      </c>
      <c r="O439" s="6">
        <v>0</v>
      </c>
      <c r="P439" s="6">
        <v>0</v>
      </c>
      <c r="Q439" s="6">
        <v>0</v>
      </c>
      <c r="R439" s="6">
        <v>1</v>
      </c>
      <c r="S439" s="6"/>
      <c r="T439" s="6">
        <v>0.1</v>
      </c>
    </row>
    <row r="441" spans="1:20">
      <c r="A441" s="3" t="s">
        <v>775</v>
      </c>
      <c r="B441" s="3"/>
      <c r="C441" s="3"/>
      <c r="D441" s="3"/>
      <c r="E441" s="3"/>
      <c r="F441" s="3"/>
      <c r="G441" s="3"/>
      <c r="H441" s="3"/>
      <c r="I441" s="14">
        <v>0.47</v>
      </c>
      <c r="J441" s="14">
        <v>0.3</v>
      </c>
      <c r="K441" s="14">
        <v>0.59</v>
      </c>
      <c r="L441" s="14">
        <v>0.39</v>
      </c>
      <c r="M441" s="14">
        <v>0.18</v>
      </c>
      <c r="N441" s="14">
        <v>0.25</v>
      </c>
      <c r="O441" s="14">
        <v>0.14000000000000001</v>
      </c>
      <c r="P441" s="14">
        <v>0.39</v>
      </c>
      <c r="Q441" s="14">
        <v>0.48</v>
      </c>
      <c r="R441" s="14">
        <v>7.0000000000000007E-2</v>
      </c>
      <c r="S441" s="14"/>
      <c r="T441" s="14">
        <v>0.32600000000000001</v>
      </c>
    </row>
    <row r="442" spans="1:20">
      <c r="A442" s="3" t="s">
        <v>776</v>
      </c>
      <c r="B442" s="3"/>
      <c r="C442" s="3"/>
      <c r="D442" s="3"/>
      <c r="E442" s="3"/>
      <c r="F442" s="3"/>
      <c r="G442" s="3"/>
      <c r="H442" s="3"/>
      <c r="I442" s="14">
        <v>0.18</v>
      </c>
      <c r="J442" s="14">
        <v>0</v>
      </c>
      <c r="K442" s="14">
        <v>0.2</v>
      </c>
      <c r="L442" s="14">
        <v>0.27</v>
      </c>
      <c r="M442" s="14">
        <v>0.02</v>
      </c>
      <c r="N442" s="14">
        <v>0.16</v>
      </c>
      <c r="O442" s="14">
        <v>0.32</v>
      </c>
      <c r="P442" s="14">
        <v>0.43</v>
      </c>
      <c r="Q442" s="14">
        <v>0.2</v>
      </c>
      <c r="R442" s="14">
        <v>0.23</v>
      </c>
      <c r="S442" s="14"/>
      <c r="T442" s="14">
        <v>0.20100000000000001</v>
      </c>
    </row>
    <row r="443" spans="1:20">
      <c r="A443" s="3" t="s">
        <v>474</v>
      </c>
      <c r="B443" s="3"/>
      <c r="C443" s="3"/>
      <c r="D443" s="3"/>
      <c r="E443" s="3"/>
      <c r="F443" s="3"/>
      <c r="G443" s="3"/>
      <c r="H443" s="3"/>
      <c r="I443" s="14">
        <v>0.64</v>
      </c>
      <c r="J443" s="14">
        <v>0.3</v>
      </c>
      <c r="K443" s="14">
        <v>0.8</v>
      </c>
      <c r="L443" s="14">
        <v>0.66</v>
      </c>
      <c r="M443" s="14">
        <v>0.2</v>
      </c>
      <c r="N443" s="14">
        <v>0.41</v>
      </c>
      <c r="O443" s="14">
        <v>0.45</v>
      </c>
      <c r="P443" s="14">
        <v>0.82</v>
      </c>
      <c r="Q443" s="14">
        <v>0.68</v>
      </c>
      <c r="R443" s="14">
        <v>0.3</v>
      </c>
      <c r="S443" s="14"/>
      <c r="T443" s="14">
        <v>0.52600000000000002</v>
      </c>
    </row>
    <row r="445" spans="1:20">
      <c r="A445" s="3" t="s">
        <v>777</v>
      </c>
      <c r="B445" s="3"/>
      <c r="C445" s="3"/>
      <c r="D445" s="3"/>
      <c r="E445" s="3"/>
      <c r="F445" s="3"/>
      <c r="G445" s="3"/>
      <c r="H445" s="3"/>
      <c r="I445" s="14">
        <v>0.31</v>
      </c>
      <c r="J445" s="14">
        <v>0.48</v>
      </c>
      <c r="K445" s="14">
        <v>0.09</v>
      </c>
      <c r="L445" s="14">
        <v>0.27</v>
      </c>
      <c r="M445" s="14">
        <v>0.56999999999999995</v>
      </c>
      <c r="N445" s="14">
        <v>0.41</v>
      </c>
      <c r="O445" s="14">
        <v>0.41</v>
      </c>
      <c r="P445" s="14">
        <v>7.0000000000000007E-2</v>
      </c>
      <c r="Q445" s="14">
        <v>0.25</v>
      </c>
      <c r="R445" s="14">
        <v>0.23</v>
      </c>
      <c r="S445" s="14"/>
      <c r="T445" s="14">
        <v>0.309</v>
      </c>
    </row>
    <row r="446" spans="1:20">
      <c r="A446" s="3" t="s">
        <v>778</v>
      </c>
      <c r="B446" s="3"/>
      <c r="C446" s="3"/>
      <c r="D446" s="3"/>
      <c r="E446" s="3"/>
      <c r="F446" s="3"/>
      <c r="G446" s="3"/>
      <c r="H446" s="3"/>
      <c r="I446" s="14">
        <v>0.04</v>
      </c>
      <c r="J446" s="14">
        <v>0.23</v>
      </c>
      <c r="K446" s="14">
        <v>0.11</v>
      </c>
      <c r="L446" s="14">
        <v>7.0000000000000007E-2</v>
      </c>
      <c r="M446" s="14">
        <v>0.23</v>
      </c>
      <c r="N446" s="14">
        <v>0.18</v>
      </c>
      <c r="O446" s="14">
        <v>0.14000000000000001</v>
      </c>
      <c r="P446" s="14">
        <v>0.11</v>
      </c>
      <c r="Q446" s="14">
        <v>7.0000000000000007E-2</v>
      </c>
      <c r="R446" s="14">
        <v>0.45</v>
      </c>
      <c r="S446" s="14"/>
      <c r="T446" s="14">
        <v>0.16300000000000001</v>
      </c>
    </row>
    <row r="447" spans="1:20">
      <c r="A447" s="3" t="s">
        <v>779</v>
      </c>
      <c r="B447" s="3"/>
      <c r="C447" s="3"/>
      <c r="D447" s="3"/>
      <c r="E447" s="3"/>
      <c r="F447" s="3"/>
      <c r="G447" s="3"/>
      <c r="H447" s="3"/>
      <c r="I447" s="14">
        <v>0.36</v>
      </c>
      <c r="J447" s="14">
        <v>0.7</v>
      </c>
      <c r="K447" s="14">
        <v>0.2</v>
      </c>
      <c r="L447" s="14">
        <v>0.34</v>
      </c>
      <c r="M447" s="14">
        <v>0.8</v>
      </c>
      <c r="N447" s="14">
        <v>0.59</v>
      </c>
      <c r="O447" s="14">
        <v>0.55000000000000004</v>
      </c>
      <c r="P447" s="14">
        <v>0.18</v>
      </c>
      <c r="Q447" s="14">
        <v>0.32</v>
      </c>
      <c r="R447" s="14">
        <v>0.68</v>
      </c>
      <c r="S447" s="14"/>
      <c r="T447" s="14">
        <v>0.47199999999999998</v>
      </c>
    </row>
    <row r="449" spans="1:20">
      <c r="A449" s="3" t="s">
        <v>780</v>
      </c>
      <c r="B449" s="3"/>
      <c r="C449" s="3"/>
      <c r="D449" s="3"/>
      <c r="E449" s="3"/>
      <c r="F449" s="3"/>
      <c r="G449" s="3"/>
      <c r="H449" s="3"/>
      <c r="I449" s="14">
        <v>0</v>
      </c>
      <c r="J449" s="14">
        <v>0</v>
      </c>
      <c r="K449" s="14">
        <v>0</v>
      </c>
      <c r="L449" s="14">
        <v>0</v>
      </c>
      <c r="M449" s="14">
        <v>0</v>
      </c>
      <c r="N449" s="14">
        <v>0</v>
      </c>
      <c r="O449" s="14">
        <v>0</v>
      </c>
      <c r="P449" s="14">
        <v>0</v>
      </c>
      <c r="Q449" s="14">
        <v>0</v>
      </c>
      <c r="R449" s="14">
        <v>0</v>
      </c>
      <c r="S449" s="14"/>
      <c r="T449" s="14">
        <v>0</v>
      </c>
    </row>
    <row r="450" spans="1:20">
      <c r="A450" s="3" t="s">
        <v>781</v>
      </c>
      <c r="B450" s="3"/>
      <c r="C450" s="3"/>
      <c r="D450" s="3"/>
      <c r="E450" s="3"/>
      <c r="F450" s="3"/>
      <c r="G450" s="3"/>
      <c r="H450" s="3"/>
      <c r="I450" s="14">
        <v>0</v>
      </c>
      <c r="J450" s="14">
        <v>0</v>
      </c>
      <c r="K450" s="14">
        <v>0</v>
      </c>
      <c r="L450" s="14">
        <v>0</v>
      </c>
      <c r="M450" s="14">
        <v>0</v>
      </c>
      <c r="N450" s="14">
        <v>0</v>
      </c>
      <c r="O450" s="14">
        <v>0</v>
      </c>
      <c r="P450" s="14">
        <v>0</v>
      </c>
      <c r="Q450" s="14">
        <v>0</v>
      </c>
      <c r="R450" s="14">
        <v>0.02</v>
      </c>
      <c r="S450" s="14"/>
      <c r="T450" s="14">
        <v>2E-3</v>
      </c>
    </row>
    <row r="451" spans="1:20">
      <c r="A451" s="3" t="s">
        <v>782</v>
      </c>
      <c r="B451" s="3"/>
      <c r="C451" s="3"/>
      <c r="D451" s="3"/>
      <c r="E451" s="3"/>
      <c r="F451" s="3"/>
      <c r="G451" s="3"/>
      <c r="H451" s="3"/>
      <c r="I451" s="14">
        <v>0</v>
      </c>
      <c r="J451" s="14">
        <v>0</v>
      </c>
      <c r="K451" s="14">
        <v>0</v>
      </c>
      <c r="L451" s="14">
        <v>0</v>
      </c>
      <c r="M451" s="14">
        <v>0</v>
      </c>
      <c r="N451" s="14">
        <v>0</v>
      </c>
      <c r="O451" s="14">
        <v>0</v>
      </c>
      <c r="P451" s="14">
        <v>0</v>
      </c>
      <c r="Q451" s="14">
        <v>0</v>
      </c>
      <c r="R451" s="14">
        <v>0.02</v>
      </c>
      <c r="S451" s="14"/>
      <c r="T451" s="14">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4EBA-B070-4E9D-AC40-BE005E90AB59}">
  <dimension ref="A1:O47"/>
  <sheetViews>
    <sheetView topLeftCell="A16" workbookViewId="0">
      <selection activeCell="L33" sqref="L33"/>
    </sheetView>
  </sheetViews>
  <sheetFormatPr defaultRowHeight="14"/>
  <cols>
    <col min="1" max="1" width="27.1640625" bestFit="1" customWidth="1"/>
    <col min="2" max="2" width="10.08203125" bestFit="1" customWidth="1"/>
    <col min="3" max="3" width="4.5" style="39" bestFit="1" customWidth="1"/>
    <col min="4" max="4" width="12.4140625" bestFit="1" customWidth="1"/>
    <col min="5" max="5" width="4.5" style="39" bestFit="1" customWidth="1"/>
    <col min="6" max="6" width="11" bestFit="1" customWidth="1"/>
    <col min="7" max="7" width="4.5" bestFit="1" customWidth="1"/>
    <col min="8" max="8" width="16.9140625" bestFit="1" customWidth="1"/>
    <col min="9" max="9" width="4.5" bestFit="1" customWidth="1"/>
    <col min="10" max="10" width="11.6640625" bestFit="1" customWidth="1"/>
    <col min="11" max="11" width="4.5" bestFit="1" customWidth="1"/>
    <col min="12" max="12" width="11.08203125" customWidth="1"/>
    <col min="13" max="13" width="4.5" style="39" bestFit="1" customWidth="1"/>
    <col min="15" max="15" width="8.58203125" style="39"/>
  </cols>
  <sheetData>
    <row r="1" spans="1:15" s="40" customFormat="1">
      <c r="A1" s="40" t="s">
        <v>471</v>
      </c>
      <c r="B1" s="40">
        <v>1</v>
      </c>
      <c r="C1" s="43"/>
      <c r="D1" s="40">
        <v>2</v>
      </c>
      <c r="E1" s="43"/>
      <c r="F1" s="40">
        <v>3</v>
      </c>
      <c r="H1" s="40">
        <v>4</v>
      </c>
      <c r="J1" s="40">
        <v>5</v>
      </c>
      <c r="M1" s="43"/>
      <c r="O1" s="43"/>
    </row>
    <row r="2" spans="1:15" s="40" customFormat="1">
      <c r="A2" s="40" t="s">
        <v>868</v>
      </c>
      <c r="B2" s="40" t="s">
        <v>476</v>
      </c>
      <c r="C2" s="43"/>
      <c r="D2" s="40" t="s">
        <v>843</v>
      </c>
      <c r="E2" s="43"/>
      <c r="F2" s="40" t="s">
        <v>874</v>
      </c>
      <c r="H2" s="40" t="s">
        <v>876</v>
      </c>
      <c r="J2" s="40" t="s">
        <v>844</v>
      </c>
      <c r="M2" s="43"/>
      <c r="O2" s="43"/>
    </row>
    <row r="3" spans="1:15">
      <c r="A3" t="s">
        <v>873</v>
      </c>
      <c r="B3">
        <v>41</v>
      </c>
      <c r="D3">
        <v>41</v>
      </c>
      <c r="F3">
        <v>41</v>
      </c>
      <c r="G3" s="39"/>
      <c r="H3">
        <v>41</v>
      </c>
      <c r="I3" s="39"/>
      <c r="J3">
        <v>41</v>
      </c>
      <c r="K3" s="39"/>
    </row>
    <row r="4" spans="1:15">
      <c r="G4" s="39"/>
      <c r="I4" s="39"/>
      <c r="K4" s="39"/>
    </row>
    <row r="5" spans="1:15" s="65" customFormat="1">
      <c r="A5" s="65" t="s">
        <v>869</v>
      </c>
      <c r="B5" s="65">
        <v>21</v>
      </c>
      <c r="C5" s="66">
        <f>B5/B$3</f>
        <v>0.51219512195121952</v>
      </c>
      <c r="D5" s="65">
        <v>25</v>
      </c>
      <c r="E5" s="66">
        <f>D5/D$3</f>
        <v>0.6097560975609756</v>
      </c>
      <c r="F5" s="65">
        <v>9</v>
      </c>
      <c r="G5" s="66">
        <f>F5/F$3</f>
        <v>0.21951219512195122</v>
      </c>
      <c r="H5" s="65">
        <v>8</v>
      </c>
      <c r="I5" s="66">
        <f>H5/H$3</f>
        <v>0.1951219512195122</v>
      </c>
      <c r="J5" s="65">
        <v>28</v>
      </c>
      <c r="K5" s="66">
        <f>J5/J$3</f>
        <v>0.68292682926829273</v>
      </c>
      <c r="M5" s="66">
        <f>(C5+E5+G5+I5+K5)/5</f>
        <v>0.44390243902439031</v>
      </c>
      <c r="N5" s="65">
        <f>B5+D5+F5+H5+J5</f>
        <v>91</v>
      </c>
      <c r="O5" s="67">
        <f>N5/N7</f>
        <v>0.71653543307086609</v>
      </c>
    </row>
    <row r="6" spans="1:15">
      <c r="A6" t="s">
        <v>870</v>
      </c>
      <c r="B6">
        <v>5</v>
      </c>
      <c r="C6" s="39">
        <f>B6/B$3</f>
        <v>0.12195121951219512</v>
      </c>
      <c r="D6">
        <v>9</v>
      </c>
      <c r="E6" s="39">
        <f>D6/D$3</f>
        <v>0.21951219512195122</v>
      </c>
      <c r="F6">
        <v>16</v>
      </c>
      <c r="G6" s="42">
        <f>F6/F$3</f>
        <v>0.3902439024390244</v>
      </c>
      <c r="H6">
        <v>2</v>
      </c>
      <c r="I6" s="68">
        <f>H6/H$3</f>
        <v>4.878048780487805E-2</v>
      </c>
      <c r="J6">
        <v>4</v>
      </c>
      <c r="K6" s="68">
        <f>J6/J$3</f>
        <v>9.7560975609756101E-2</v>
      </c>
      <c r="M6" s="69">
        <f>(C6+E6+G6+I6+K6)/5</f>
        <v>0.17560975609756097</v>
      </c>
      <c r="N6">
        <f>B6+D6+F6+H6+J6</f>
        <v>36</v>
      </c>
      <c r="O6" s="39">
        <f>N6/N7</f>
        <v>0.28346456692913385</v>
      </c>
    </row>
    <row r="7" spans="1:15" s="97" customFormat="1">
      <c r="A7" s="97" t="s">
        <v>881</v>
      </c>
      <c r="B7" s="97">
        <f>SUM(B5:B6)</f>
        <v>26</v>
      </c>
      <c r="C7" s="98">
        <f>B7/B$3</f>
        <v>0.63414634146341464</v>
      </c>
      <c r="D7" s="97">
        <f>SUM(D5:D6)</f>
        <v>34</v>
      </c>
      <c r="E7" s="98">
        <f>D7/D$3</f>
        <v>0.82926829268292679</v>
      </c>
      <c r="F7" s="97">
        <f>SUM(F5:F6)</f>
        <v>25</v>
      </c>
      <c r="G7" s="98">
        <f>F7/F$3</f>
        <v>0.6097560975609756</v>
      </c>
      <c r="H7" s="97">
        <f>SUM(H5:H6)</f>
        <v>10</v>
      </c>
      <c r="I7" s="98">
        <f>H7/H$3</f>
        <v>0.24390243902439024</v>
      </c>
      <c r="J7" s="97">
        <f>SUM(J5:J6)</f>
        <v>32</v>
      </c>
      <c r="K7" s="98">
        <f>J7/J$3</f>
        <v>0.78048780487804881</v>
      </c>
      <c r="M7" s="99">
        <f>(C7+E7+G7+I7+K7)/5</f>
        <v>0.61951219512195121</v>
      </c>
      <c r="N7" s="97">
        <f>B7+D7+F7+H7+J7</f>
        <v>127</v>
      </c>
      <c r="O7" s="98"/>
    </row>
    <row r="8" spans="1:15">
      <c r="G8" s="42"/>
      <c r="I8" s="68"/>
      <c r="K8" s="68"/>
    </row>
    <row r="9" spans="1:15" s="65" customFormat="1">
      <c r="A9" s="65" t="s">
        <v>871</v>
      </c>
      <c r="B9" s="65">
        <v>6</v>
      </c>
      <c r="C9" s="67">
        <f>B9/B$3</f>
        <v>0.14634146341463414</v>
      </c>
      <c r="D9" s="65">
        <v>1</v>
      </c>
      <c r="E9" s="67">
        <f>D9/D$3</f>
        <v>2.4390243902439025E-2</v>
      </c>
      <c r="F9" s="65">
        <v>0</v>
      </c>
      <c r="G9" s="67">
        <f>F9/F$3</f>
        <v>0</v>
      </c>
      <c r="H9" s="65">
        <v>5</v>
      </c>
      <c r="I9" s="67">
        <f>H9/H$3</f>
        <v>0.12195121951219512</v>
      </c>
      <c r="J9" s="65">
        <v>4</v>
      </c>
      <c r="K9" s="67">
        <f>J9/J$3</f>
        <v>9.7560975609756101E-2</v>
      </c>
      <c r="M9" s="67">
        <f>(C9+E9+G9+I9+K9)/5</f>
        <v>7.8048780487804878E-2</v>
      </c>
      <c r="N9" s="65">
        <f>B9+D9+F9+H9+J9</f>
        <v>16</v>
      </c>
      <c r="O9" s="67">
        <f>N9/N11</f>
        <v>0.23880597014925373</v>
      </c>
    </row>
    <row r="10" spans="1:15">
      <c r="A10" t="s">
        <v>872</v>
      </c>
      <c r="B10">
        <v>8</v>
      </c>
      <c r="C10" s="43">
        <f>B10/B$3</f>
        <v>0.1951219512195122</v>
      </c>
      <c r="D10">
        <v>4</v>
      </c>
      <c r="E10" s="43">
        <f>D10/D$3</f>
        <v>9.7560975609756101E-2</v>
      </c>
      <c r="F10">
        <v>13</v>
      </c>
      <c r="G10" s="42">
        <f>F10/F$3</f>
        <v>0.31707317073170732</v>
      </c>
      <c r="H10">
        <v>22</v>
      </c>
      <c r="I10" s="42">
        <f>H10/H$3</f>
        <v>0.53658536585365857</v>
      </c>
      <c r="J10">
        <v>4</v>
      </c>
      <c r="K10" s="68">
        <f>J10/J$3</f>
        <v>9.7560975609756101E-2</v>
      </c>
      <c r="M10" s="60">
        <f>(C10+E10+G10+I10+K10)/5</f>
        <v>0.2487804878048781</v>
      </c>
      <c r="N10">
        <f>B10+D10+F10+H10+J10</f>
        <v>51</v>
      </c>
      <c r="O10" s="39">
        <f>N10/N11</f>
        <v>0.76119402985074625</v>
      </c>
    </row>
    <row r="11" spans="1:15" s="97" customFormat="1">
      <c r="A11" s="97" t="s">
        <v>882</v>
      </c>
      <c r="B11" s="97">
        <f>SUM(B9:B10)</f>
        <v>14</v>
      </c>
      <c r="C11" s="100">
        <f>B11/B$3</f>
        <v>0.34146341463414637</v>
      </c>
      <c r="D11" s="97">
        <f>SUM(D9:D10)</f>
        <v>5</v>
      </c>
      <c r="E11" s="100">
        <f>D11/D$3</f>
        <v>0.12195121951219512</v>
      </c>
      <c r="F11" s="97">
        <f>SUM(F9:F10)</f>
        <v>13</v>
      </c>
      <c r="G11" s="100">
        <f>F11/F$3</f>
        <v>0.31707317073170732</v>
      </c>
      <c r="H11" s="97">
        <f>SUM(H9:H10)</f>
        <v>27</v>
      </c>
      <c r="I11" s="100">
        <f>H11/H$3</f>
        <v>0.65853658536585369</v>
      </c>
      <c r="J11" s="97">
        <f>SUM(J9:J10)</f>
        <v>8</v>
      </c>
      <c r="K11" s="100">
        <f>J11/J$3</f>
        <v>0.1951219512195122</v>
      </c>
      <c r="M11" s="102">
        <f>(C11+E11+G11+I11+K11)/5</f>
        <v>0.32682926829268288</v>
      </c>
      <c r="N11" s="97">
        <f>B11+D11+F11+H11+J11</f>
        <v>67</v>
      </c>
      <c r="O11" s="98"/>
    </row>
    <row r="12" spans="1:15">
      <c r="G12" s="42"/>
      <c r="I12" s="42"/>
      <c r="K12" s="42"/>
    </row>
    <row r="13" spans="1:15">
      <c r="A13" t="s">
        <v>875</v>
      </c>
      <c r="B13">
        <v>1</v>
      </c>
      <c r="C13" s="39">
        <f>B13/B$3</f>
        <v>2.4390243902439025E-2</v>
      </c>
      <c r="D13">
        <v>2</v>
      </c>
      <c r="E13" s="39">
        <f>D13/D$3</f>
        <v>4.878048780487805E-2</v>
      </c>
      <c r="F13">
        <v>3</v>
      </c>
      <c r="G13" s="39">
        <f>F13/F$3</f>
        <v>7.3170731707317069E-2</v>
      </c>
      <c r="H13">
        <v>4</v>
      </c>
      <c r="I13" s="68">
        <f>H13/H$3</f>
        <v>9.7560975609756101E-2</v>
      </c>
      <c r="J13">
        <v>1</v>
      </c>
      <c r="K13" s="39">
        <f>J13/J$3</f>
        <v>2.4390243902439025E-2</v>
      </c>
      <c r="M13" s="69">
        <f>(C13+E13+G13+I13+K13)/5</f>
        <v>5.365853658536586E-2</v>
      </c>
    </row>
    <row r="14" spans="1:15">
      <c r="G14" s="39"/>
      <c r="I14" s="39"/>
      <c r="K14" s="39"/>
    </row>
    <row r="15" spans="1:15">
      <c r="C15"/>
      <c r="E15"/>
    </row>
    <row r="19" spans="1:15" s="40" customFormat="1">
      <c r="A19" s="40" t="s">
        <v>471</v>
      </c>
      <c r="B19" s="40">
        <v>7</v>
      </c>
      <c r="C19" s="43"/>
      <c r="D19" s="40">
        <v>8</v>
      </c>
      <c r="E19" s="43"/>
      <c r="F19" s="40">
        <v>9</v>
      </c>
      <c r="M19" s="43"/>
      <c r="O19" s="43"/>
    </row>
    <row r="20" spans="1:15" s="40" customFormat="1">
      <c r="A20" s="40" t="s">
        <v>868</v>
      </c>
      <c r="B20" s="40" t="s">
        <v>846</v>
      </c>
      <c r="C20" s="43"/>
      <c r="D20" s="40" t="s">
        <v>878</v>
      </c>
      <c r="E20" s="43"/>
      <c r="F20" s="40" t="s">
        <v>877</v>
      </c>
      <c r="H20" s="41"/>
      <c r="M20" s="43"/>
      <c r="O20" s="43"/>
    </row>
    <row r="21" spans="1:15">
      <c r="A21" t="s">
        <v>873</v>
      </c>
      <c r="B21">
        <v>41</v>
      </c>
      <c r="D21">
        <v>41</v>
      </c>
      <c r="F21">
        <v>41</v>
      </c>
      <c r="G21" s="39"/>
      <c r="I21" s="39"/>
      <c r="K21" s="39"/>
    </row>
    <row r="22" spans="1:15">
      <c r="G22" s="39"/>
      <c r="I22" s="39"/>
      <c r="K22" s="39"/>
    </row>
    <row r="23" spans="1:15" s="65" customFormat="1">
      <c r="A23" s="65" t="s">
        <v>869</v>
      </c>
      <c r="B23" s="65">
        <v>6</v>
      </c>
      <c r="C23" s="70">
        <f>B23/B$3</f>
        <v>0.14634146341463414</v>
      </c>
      <c r="D23" s="65">
        <v>3</v>
      </c>
      <c r="E23" s="70">
        <f>D23/D$3</f>
        <v>7.3170731707317069E-2</v>
      </c>
      <c r="F23" s="65">
        <v>0</v>
      </c>
      <c r="G23" s="66">
        <f>F23/F$3</f>
        <v>0</v>
      </c>
      <c r="I23" s="66"/>
      <c r="K23" s="66"/>
      <c r="M23" s="70">
        <f>(C23+E23+G23)/3</f>
        <v>7.3170731707317069E-2</v>
      </c>
      <c r="N23" s="65">
        <f>B23+D23+F23</f>
        <v>9</v>
      </c>
      <c r="O23" s="67">
        <f>N23/N25</f>
        <v>0.20454545454545456</v>
      </c>
    </row>
    <row r="24" spans="1:15">
      <c r="A24" t="s">
        <v>870</v>
      </c>
      <c r="B24">
        <v>12</v>
      </c>
      <c r="C24" s="42">
        <f>B24/B$3</f>
        <v>0.29268292682926828</v>
      </c>
      <c r="D24">
        <v>19</v>
      </c>
      <c r="E24" s="42">
        <f>D24/D$3</f>
        <v>0.46341463414634149</v>
      </c>
      <c r="F24">
        <v>4</v>
      </c>
      <c r="G24" s="68">
        <f>F24/F$3</f>
        <v>9.7560975609756101E-2</v>
      </c>
      <c r="I24" s="68"/>
      <c r="K24" s="68"/>
      <c r="M24" s="71">
        <f>(C24+E24+G24)/3</f>
        <v>0.28455284552845528</v>
      </c>
      <c r="N24">
        <f>B24+D24+F24+H24+J24</f>
        <v>35</v>
      </c>
      <c r="O24" s="39">
        <f>N24/N25</f>
        <v>0.79545454545454541</v>
      </c>
    </row>
    <row r="25" spans="1:15" s="97" customFormat="1">
      <c r="A25" s="97" t="s">
        <v>881</v>
      </c>
      <c r="B25" s="97">
        <f>SUM(B23:B24)</f>
        <v>18</v>
      </c>
      <c r="C25" s="100">
        <f>B25/B$3</f>
        <v>0.43902439024390244</v>
      </c>
      <c r="D25" s="97">
        <f>SUM(D23:D24)</f>
        <v>22</v>
      </c>
      <c r="E25" s="100">
        <f>D25/D$3</f>
        <v>0.53658536585365857</v>
      </c>
      <c r="F25" s="97">
        <f>SUM(F23:F24)</f>
        <v>4</v>
      </c>
      <c r="G25" s="100">
        <f>F25/F$3</f>
        <v>9.7560975609756101E-2</v>
      </c>
      <c r="I25" s="100"/>
      <c r="K25" s="100"/>
      <c r="M25" s="71">
        <f>(C25+E25+G25)/3</f>
        <v>0.35772357723577236</v>
      </c>
      <c r="N25" s="97">
        <f>B25+D25+F25+H25+J25</f>
        <v>44</v>
      </c>
      <c r="O25" s="98"/>
    </row>
    <row r="26" spans="1:15">
      <c r="G26" s="42"/>
      <c r="I26" s="68"/>
      <c r="K26" s="68"/>
    </row>
    <row r="27" spans="1:15" s="65" customFormat="1">
      <c r="A27" s="65" t="s">
        <v>871</v>
      </c>
      <c r="B27" s="65">
        <v>12</v>
      </c>
      <c r="C27" s="66">
        <f>B27/B$3</f>
        <v>0.29268292682926828</v>
      </c>
      <c r="D27" s="65">
        <v>14</v>
      </c>
      <c r="E27" s="66">
        <f>D27/D$3</f>
        <v>0.34146341463414637</v>
      </c>
      <c r="F27" s="65">
        <v>33</v>
      </c>
      <c r="G27" s="66">
        <f>F27/F$3</f>
        <v>0.80487804878048785</v>
      </c>
      <c r="I27" s="67"/>
      <c r="K27" s="67"/>
      <c r="M27" s="66">
        <f>(C27+E27+G27)/3</f>
        <v>0.47967479674796748</v>
      </c>
      <c r="N27" s="65">
        <f>B27+D27+F27</f>
        <v>59</v>
      </c>
      <c r="O27" s="67">
        <f>N27/N29</f>
        <v>0.89393939393939392</v>
      </c>
    </row>
    <row r="28" spans="1:15">
      <c r="A28" t="s">
        <v>872</v>
      </c>
      <c r="B28">
        <v>4</v>
      </c>
      <c r="C28" s="68">
        <f>B28/B$3</f>
        <v>9.7560975609756101E-2</v>
      </c>
      <c r="D28">
        <v>1</v>
      </c>
      <c r="E28" s="68">
        <f>D28/D$3</f>
        <v>2.4390243902439025E-2</v>
      </c>
      <c r="F28">
        <v>2</v>
      </c>
      <c r="G28" s="68">
        <f>F28/F$3</f>
        <v>4.878048780487805E-2</v>
      </c>
      <c r="I28" s="42"/>
      <c r="K28" s="68"/>
      <c r="M28" s="69">
        <f>(C28+E28+G28)/3</f>
        <v>5.6910569105691054E-2</v>
      </c>
      <c r="N28">
        <f>B28+D28+F28+H28+J28</f>
        <v>7</v>
      </c>
      <c r="O28" s="39">
        <f>N28/N29</f>
        <v>0.10606060606060606</v>
      </c>
    </row>
    <row r="29" spans="1:15" s="97" customFormat="1">
      <c r="A29" s="97" t="s">
        <v>882</v>
      </c>
      <c r="B29" s="97">
        <f>SUM(B27:B28)</f>
        <v>16</v>
      </c>
      <c r="C29" s="100">
        <f>B29/B$3</f>
        <v>0.3902439024390244</v>
      </c>
      <c r="D29" s="97">
        <f>SUM(D27:D28)</f>
        <v>15</v>
      </c>
      <c r="E29" s="100">
        <f>D29/D$3</f>
        <v>0.36585365853658536</v>
      </c>
      <c r="F29" s="97">
        <f>SUM(F27:F28)</f>
        <v>35</v>
      </c>
      <c r="G29" s="100">
        <f>F29/F$3</f>
        <v>0.85365853658536583</v>
      </c>
      <c r="I29" s="101"/>
      <c r="K29" s="101"/>
      <c r="M29" s="69">
        <f>(C29+E29+G29)/3</f>
        <v>0.53658536585365857</v>
      </c>
      <c r="N29" s="97">
        <f>B29+D29+F29+H29+J29</f>
        <v>66</v>
      </c>
      <c r="O29" s="98"/>
    </row>
    <row r="30" spans="1:15">
      <c r="G30" s="42"/>
      <c r="I30" s="42"/>
      <c r="K30" s="42"/>
    </row>
    <row r="31" spans="1:15">
      <c r="A31" t="s">
        <v>875</v>
      </c>
      <c r="B31">
        <v>7</v>
      </c>
      <c r="C31" s="43">
        <f>B31/B$3</f>
        <v>0.17073170731707318</v>
      </c>
      <c r="D31">
        <v>4</v>
      </c>
      <c r="E31" s="39">
        <f>D31/D$3</f>
        <v>9.7560975609756101E-2</v>
      </c>
      <c r="F31">
        <v>2</v>
      </c>
      <c r="G31" s="39">
        <f>F31/F$3</f>
        <v>4.878048780487805E-2</v>
      </c>
      <c r="I31" s="39"/>
      <c r="K31" s="39"/>
      <c r="M31" s="69">
        <f>(C31+E31+G31)/3</f>
        <v>0.10569105691056911</v>
      </c>
    </row>
    <row r="32" spans="1:15">
      <c r="G32" s="39"/>
      <c r="I32" s="39"/>
      <c r="K32" s="39"/>
    </row>
    <row r="33" spans="1:15">
      <c r="C33"/>
      <c r="E33"/>
    </row>
    <row r="36" spans="1:15" s="40" customFormat="1">
      <c r="A36" s="40" t="s">
        <v>471</v>
      </c>
      <c r="B36" s="40">
        <v>2</v>
      </c>
      <c r="C36" s="43"/>
      <c r="D36" s="40">
        <v>3</v>
      </c>
      <c r="F36" s="40">
        <v>8</v>
      </c>
      <c r="G36" s="43"/>
      <c r="M36" s="43"/>
      <c r="O36" s="43"/>
    </row>
    <row r="37" spans="1:15" s="40" customFormat="1">
      <c r="A37" s="40" t="s">
        <v>868</v>
      </c>
      <c r="B37" s="40" t="s">
        <v>843</v>
      </c>
      <c r="C37" s="43"/>
      <c r="D37" s="40" t="s">
        <v>874</v>
      </c>
      <c r="F37" s="40" t="s">
        <v>878</v>
      </c>
      <c r="G37" s="43"/>
      <c r="M37" s="43"/>
      <c r="O37" s="43"/>
    </row>
    <row r="38" spans="1:15">
      <c r="A38" t="s">
        <v>873</v>
      </c>
      <c r="B38">
        <v>41</v>
      </c>
      <c r="D38">
        <v>41</v>
      </c>
      <c r="F38">
        <v>41</v>
      </c>
      <c r="G38" s="39"/>
      <c r="I38" s="39"/>
      <c r="K38" s="39"/>
    </row>
    <row r="39" spans="1:15" s="65" customFormat="1">
      <c r="A39" s="65" t="s">
        <v>869</v>
      </c>
      <c r="B39" s="65">
        <v>25</v>
      </c>
      <c r="C39" s="66">
        <f>B39/B$3</f>
        <v>0.6097560975609756</v>
      </c>
      <c r="D39" s="65">
        <v>9</v>
      </c>
      <c r="E39" s="66">
        <f>D39/D$3</f>
        <v>0.21951219512195122</v>
      </c>
      <c r="F39" s="65">
        <v>3</v>
      </c>
      <c r="G39" s="70">
        <f>F39/F$3</f>
        <v>7.3170731707317069E-2</v>
      </c>
      <c r="I39" s="66"/>
      <c r="K39" s="66"/>
      <c r="M39" s="70">
        <f>(C39+E39+G39)/3</f>
        <v>0.30081300813008127</v>
      </c>
      <c r="N39" s="65">
        <f>B39+D39+F39</f>
        <v>37</v>
      </c>
      <c r="O39" s="67">
        <f>N39/N41</f>
        <v>0.4567901234567901</v>
      </c>
    </row>
    <row r="40" spans="1:15">
      <c r="A40" t="s">
        <v>870</v>
      </c>
      <c r="B40">
        <v>9</v>
      </c>
      <c r="C40" s="39">
        <f>B40/B$3</f>
        <v>0.21951219512195122</v>
      </c>
      <c r="D40">
        <v>16</v>
      </c>
      <c r="E40" s="42">
        <f>D40/D$3</f>
        <v>0.3902439024390244</v>
      </c>
      <c r="F40">
        <v>19</v>
      </c>
      <c r="G40" s="42">
        <f>F40/F$3</f>
        <v>0.46341463414634149</v>
      </c>
      <c r="I40" s="68"/>
      <c r="K40" s="68"/>
      <c r="M40" s="72">
        <f>(C40+E40+G40)/3</f>
        <v>0.35772357723577236</v>
      </c>
      <c r="N40">
        <f>B40+D40+F40+H40+J40</f>
        <v>44</v>
      </c>
      <c r="O40" s="39">
        <f>N40/N41</f>
        <v>0.54320987654320985</v>
      </c>
    </row>
    <row r="41" spans="1:15">
      <c r="B41">
        <f>SUM(B39:B40)</f>
        <v>34</v>
      </c>
      <c r="C41" s="39">
        <f>B41/B$3</f>
        <v>0.82926829268292679</v>
      </c>
      <c r="D41">
        <f>SUM(D39:D40)</f>
        <v>25</v>
      </c>
      <c r="E41" s="43">
        <f>D41/D$3</f>
        <v>0.6097560975609756</v>
      </c>
      <c r="F41">
        <f>SUM(F39:F40)</f>
        <v>22</v>
      </c>
      <c r="G41" s="43">
        <f>F41/F$3</f>
        <v>0.53658536585365857</v>
      </c>
      <c r="I41" s="68"/>
      <c r="K41" s="68"/>
      <c r="M41" s="72">
        <f>(C41+E41+G41)/3</f>
        <v>0.65853658536585369</v>
      </c>
      <c r="N41">
        <f>B41+D41+F41+H41+J41</f>
        <v>81</v>
      </c>
    </row>
    <row r="42" spans="1:15">
      <c r="E42" s="42"/>
      <c r="G42" s="39"/>
      <c r="I42" s="68"/>
      <c r="K42" s="68"/>
    </row>
    <row r="43" spans="1:15" s="65" customFormat="1">
      <c r="A43" s="65" t="s">
        <v>871</v>
      </c>
      <c r="B43" s="65">
        <v>1</v>
      </c>
      <c r="C43" s="67">
        <f>B43/B$3</f>
        <v>2.4390243902439025E-2</v>
      </c>
      <c r="D43" s="65">
        <v>0</v>
      </c>
      <c r="E43" s="67">
        <f>D43/D$3</f>
        <v>0</v>
      </c>
      <c r="F43" s="65">
        <v>14</v>
      </c>
      <c r="G43" s="66">
        <f>F43/F$3</f>
        <v>0.34146341463414637</v>
      </c>
      <c r="I43" s="67"/>
      <c r="K43" s="67"/>
      <c r="M43" s="70">
        <f>(C43+E43+G43)/3</f>
        <v>0.12195121951219513</v>
      </c>
      <c r="N43" s="65">
        <f>B43+D43+F43</f>
        <v>15</v>
      </c>
      <c r="O43" s="67">
        <f>N43/N45</f>
        <v>0.45454545454545453</v>
      </c>
    </row>
    <row r="44" spans="1:15">
      <c r="A44" t="s">
        <v>872</v>
      </c>
      <c r="B44">
        <v>4</v>
      </c>
      <c r="C44" s="43">
        <f>B44/B$3</f>
        <v>9.7560975609756101E-2</v>
      </c>
      <c r="D44">
        <v>13</v>
      </c>
      <c r="E44" s="42">
        <f>D44/D$3</f>
        <v>0.31707317073170732</v>
      </c>
      <c r="F44">
        <v>1</v>
      </c>
      <c r="G44" s="68">
        <f>F44/F$3</f>
        <v>2.4390243902439025E-2</v>
      </c>
      <c r="I44" s="42"/>
      <c r="K44" s="68"/>
      <c r="M44" s="69">
        <f>(C44+E44+G44)/3</f>
        <v>0.14634146341463417</v>
      </c>
      <c r="N44">
        <f>B44+D44+F44+H44+J44</f>
        <v>18</v>
      </c>
      <c r="O44" s="39">
        <f>N44/N45</f>
        <v>0.54545454545454541</v>
      </c>
    </row>
    <row r="45" spans="1:15">
      <c r="B45">
        <f>SUM(B43:B44)</f>
        <v>5</v>
      </c>
      <c r="C45" s="68">
        <f>B45/B$3</f>
        <v>0.12195121951219512</v>
      </c>
      <c r="D45">
        <f>SUM(D43:D44)</f>
        <v>13</v>
      </c>
      <c r="E45" s="68">
        <f>D45/D$3</f>
        <v>0.31707317073170732</v>
      </c>
      <c r="F45">
        <f>SUM(F43:F44)</f>
        <v>15</v>
      </c>
      <c r="G45" s="68">
        <f>F45/F$3</f>
        <v>0.36585365853658536</v>
      </c>
      <c r="I45" s="42"/>
      <c r="K45" s="42"/>
      <c r="M45" s="69">
        <f>(C45+E45+G45)/3</f>
        <v>0.26829268292682928</v>
      </c>
      <c r="N45">
        <f>B45+D45+F45+H45+J45</f>
        <v>33</v>
      </c>
    </row>
    <row r="46" spans="1:15">
      <c r="E46" s="42"/>
      <c r="G46" s="39"/>
      <c r="I46" s="42"/>
      <c r="K46" s="42"/>
    </row>
    <row r="47" spans="1:15">
      <c r="A47" t="s">
        <v>875</v>
      </c>
      <c r="B47">
        <v>2</v>
      </c>
      <c r="C47" s="39">
        <f>B47/B$3</f>
        <v>4.878048780487805E-2</v>
      </c>
      <c r="D47">
        <v>3</v>
      </c>
      <c r="E47" s="39">
        <f>D47/D$3</f>
        <v>7.3170731707317069E-2</v>
      </c>
      <c r="F47">
        <v>4</v>
      </c>
      <c r="G47" s="39">
        <f>F47/F$3</f>
        <v>9.7560975609756101E-2</v>
      </c>
      <c r="I47" s="39"/>
      <c r="K47" s="39"/>
      <c r="M47" s="69">
        <f>(C47+E47+G47)/3</f>
        <v>7.3170731707317069E-2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9"/>
  <sheetViews>
    <sheetView workbookViewId="0">
      <selection sqref="A1:B1"/>
    </sheetView>
  </sheetViews>
  <sheetFormatPr defaultRowHeight="14"/>
  <cols>
    <col min="1" max="1" width="10" bestFit="1" customWidth="1"/>
    <col min="2" max="2" width="20" bestFit="1" customWidth="1"/>
    <col min="3" max="22" width="15" bestFit="1" customWidth="1"/>
  </cols>
  <sheetData>
    <row r="1" spans="1:22">
      <c r="A1" s="128" t="s">
        <v>783</v>
      </c>
      <c r="B1" s="128" t="s">
        <v>803</v>
      </c>
      <c r="C1" s="129" t="s">
        <v>784</v>
      </c>
      <c r="D1" s="129" t="s">
        <v>803</v>
      </c>
      <c r="E1" s="129" t="s">
        <v>785</v>
      </c>
      <c r="F1" s="129" t="s">
        <v>803</v>
      </c>
      <c r="G1" s="129" t="s">
        <v>786</v>
      </c>
      <c r="H1" s="129" t="s">
        <v>803</v>
      </c>
      <c r="I1" s="129" t="s">
        <v>787</v>
      </c>
      <c r="J1" s="129" t="s">
        <v>803</v>
      </c>
      <c r="K1" s="129" t="s">
        <v>788</v>
      </c>
      <c r="L1" s="129" t="s">
        <v>803</v>
      </c>
      <c r="M1" s="129" t="s">
        <v>789</v>
      </c>
      <c r="N1" s="129" t="s">
        <v>803</v>
      </c>
      <c r="O1" s="129" t="s">
        <v>790</v>
      </c>
      <c r="P1" s="129" t="s">
        <v>803</v>
      </c>
      <c r="Q1" s="129" t="s">
        <v>791</v>
      </c>
      <c r="R1" s="129" t="s">
        <v>803</v>
      </c>
      <c r="S1" s="129" t="s">
        <v>792</v>
      </c>
      <c r="T1" s="129" t="s">
        <v>803</v>
      </c>
      <c r="U1" s="129" t="s">
        <v>793</v>
      </c>
      <c r="V1" s="129" t="s">
        <v>803</v>
      </c>
    </row>
    <row r="2" spans="1:22">
      <c r="A2" t="s">
        <v>794</v>
      </c>
      <c r="B2" t="s">
        <v>795</v>
      </c>
      <c r="C2" s="21" t="s">
        <v>796</v>
      </c>
      <c r="D2" s="22" t="s">
        <v>797</v>
      </c>
      <c r="E2" s="21" t="s">
        <v>796</v>
      </c>
      <c r="F2" s="22" t="s">
        <v>797</v>
      </c>
      <c r="G2" s="21" t="s">
        <v>796</v>
      </c>
      <c r="H2" s="22" t="s">
        <v>797</v>
      </c>
      <c r="I2" s="21" t="s">
        <v>796</v>
      </c>
      <c r="J2" s="22" t="s">
        <v>797</v>
      </c>
      <c r="K2" s="21" t="s">
        <v>796</v>
      </c>
      <c r="L2" s="22" t="s">
        <v>797</v>
      </c>
      <c r="M2" s="21" t="s">
        <v>796</v>
      </c>
      <c r="N2" s="22" t="s">
        <v>797</v>
      </c>
      <c r="O2" s="21" t="s">
        <v>796</v>
      </c>
      <c r="P2" s="22" t="s">
        <v>797</v>
      </c>
      <c r="Q2" s="21" t="s">
        <v>796</v>
      </c>
      <c r="R2" s="22" t="s">
        <v>797</v>
      </c>
      <c r="S2" s="21" t="s">
        <v>796</v>
      </c>
      <c r="T2" s="22" t="s">
        <v>797</v>
      </c>
      <c r="U2" s="21" t="s">
        <v>796</v>
      </c>
      <c r="V2" s="22" t="s">
        <v>797</v>
      </c>
    </row>
    <row r="3" spans="1:22">
      <c r="A3">
        <v>2</v>
      </c>
      <c r="B3">
        <v>3333</v>
      </c>
      <c r="C3" s="21" t="s">
        <v>798</v>
      </c>
      <c r="D3" s="22">
        <v>14.95</v>
      </c>
      <c r="E3" s="21" t="s">
        <v>798</v>
      </c>
      <c r="F3" s="22">
        <v>28.99</v>
      </c>
      <c r="G3" s="21" t="s">
        <v>799</v>
      </c>
      <c r="H3" s="22">
        <v>25.66</v>
      </c>
      <c r="I3" s="21" t="s">
        <v>799</v>
      </c>
      <c r="J3" s="22">
        <v>26.53</v>
      </c>
      <c r="K3" s="21" t="s">
        <v>798</v>
      </c>
      <c r="L3" s="22">
        <v>42.85</v>
      </c>
      <c r="M3" s="21" t="s">
        <v>798</v>
      </c>
      <c r="N3" s="22">
        <v>10.35</v>
      </c>
      <c r="O3" s="21" t="s">
        <v>800</v>
      </c>
      <c r="P3" s="22">
        <v>62.47</v>
      </c>
      <c r="Q3" s="21" t="s">
        <v>799</v>
      </c>
      <c r="R3" s="22">
        <v>34.97</v>
      </c>
      <c r="S3" s="21" t="s">
        <v>798</v>
      </c>
      <c r="T3" s="22">
        <v>12.98</v>
      </c>
      <c r="U3" s="21" t="s">
        <v>800</v>
      </c>
      <c r="V3" s="22">
        <v>102.03</v>
      </c>
    </row>
    <row r="4" spans="1:22">
      <c r="A4">
        <v>3</v>
      </c>
      <c r="B4" t="s">
        <v>28</v>
      </c>
      <c r="C4" s="21" t="s">
        <v>798</v>
      </c>
      <c r="D4" s="22">
        <v>24.01</v>
      </c>
      <c r="E4" s="21" t="s">
        <v>799</v>
      </c>
      <c r="F4" s="22">
        <v>13.69</v>
      </c>
      <c r="G4" s="21" t="s">
        <v>801</v>
      </c>
      <c r="H4" s="22">
        <v>26.9</v>
      </c>
      <c r="I4" s="21" t="s">
        <v>798</v>
      </c>
      <c r="J4" s="22">
        <v>12.06</v>
      </c>
      <c r="K4" s="21" t="s">
        <v>798</v>
      </c>
      <c r="L4" s="22">
        <v>22.23</v>
      </c>
      <c r="M4" s="21" t="s">
        <v>800</v>
      </c>
      <c r="N4" s="22">
        <v>21.23</v>
      </c>
      <c r="O4" s="21" t="s">
        <v>799</v>
      </c>
      <c r="P4" s="22">
        <v>21.17</v>
      </c>
      <c r="Q4" s="21" t="s">
        <v>799</v>
      </c>
      <c r="R4" s="22">
        <v>23.76</v>
      </c>
      <c r="S4" s="21" t="s">
        <v>798</v>
      </c>
      <c r="T4" s="22">
        <v>11.27</v>
      </c>
      <c r="U4" s="21" t="s">
        <v>801</v>
      </c>
      <c r="V4" s="22">
        <v>62.66</v>
      </c>
    </row>
    <row r="5" spans="1:22">
      <c r="A5">
        <v>4</v>
      </c>
      <c r="B5" t="s">
        <v>35</v>
      </c>
      <c r="C5" s="21" t="s">
        <v>799</v>
      </c>
      <c r="D5" s="22">
        <v>27.42</v>
      </c>
      <c r="E5" s="21" t="s">
        <v>799</v>
      </c>
      <c r="F5" s="22">
        <v>13.92</v>
      </c>
      <c r="G5" s="21" t="s">
        <v>799</v>
      </c>
      <c r="H5" s="22">
        <v>28.57</v>
      </c>
      <c r="I5" s="21" t="s">
        <v>799</v>
      </c>
      <c r="J5" s="22">
        <v>9.41</v>
      </c>
      <c r="K5" s="21" t="s">
        <v>799</v>
      </c>
      <c r="L5" s="22">
        <v>51.72</v>
      </c>
      <c r="M5" s="21" t="s">
        <v>799</v>
      </c>
      <c r="N5" s="22">
        <v>23.04</v>
      </c>
      <c r="O5" s="21" t="s">
        <v>799</v>
      </c>
      <c r="P5" s="22">
        <v>8.56</v>
      </c>
      <c r="Q5" s="21" t="s">
        <v>799</v>
      </c>
      <c r="R5" s="22">
        <v>13.53</v>
      </c>
      <c r="S5" s="21" t="s">
        <v>799</v>
      </c>
      <c r="T5" s="22">
        <v>49.56</v>
      </c>
      <c r="U5" s="21" t="s">
        <v>799</v>
      </c>
      <c r="V5" s="22">
        <v>22.64</v>
      </c>
    </row>
    <row r="6" spans="1:22">
      <c r="A6">
        <v>5</v>
      </c>
      <c r="B6" t="s">
        <v>40</v>
      </c>
      <c r="C6" s="21" t="s">
        <v>799</v>
      </c>
      <c r="D6" s="22">
        <v>34.409999999999997</v>
      </c>
      <c r="E6" s="21" t="s">
        <v>801</v>
      </c>
      <c r="F6" s="22">
        <v>78.040000000000006</v>
      </c>
      <c r="G6" s="21" t="s">
        <v>798</v>
      </c>
      <c r="H6" s="22">
        <v>81.5</v>
      </c>
      <c r="I6" s="21" t="s">
        <v>799</v>
      </c>
      <c r="J6" s="22">
        <v>54.78</v>
      </c>
      <c r="K6" s="21" t="s">
        <v>798</v>
      </c>
      <c r="L6" s="22">
        <v>49.51</v>
      </c>
      <c r="M6" s="21" t="s">
        <v>798</v>
      </c>
      <c r="N6" s="22">
        <v>59.63</v>
      </c>
      <c r="O6" s="21" t="s">
        <v>800</v>
      </c>
      <c r="P6" s="22">
        <v>248.63</v>
      </c>
      <c r="Q6" s="21" t="s">
        <v>800</v>
      </c>
      <c r="R6" s="22">
        <v>129.41</v>
      </c>
      <c r="S6" s="21" t="s">
        <v>800</v>
      </c>
      <c r="T6" s="22">
        <v>195.46</v>
      </c>
      <c r="U6" s="21" t="s">
        <v>801</v>
      </c>
      <c r="V6" s="22">
        <v>210.71</v>
      </c>
    </row>
    <row r="7" spans="1:22">
      <c r="A7">
        <v>6</v>
      </c>
      <c r="B7" t="s">
        <v>45</v>
      </c>
      <c r="C7" s="21" t="s">
        <v>800</v>
      </c>
      <c r="D7" s="22">
        <v>37.4</v>
      </c>
      <c r="E7" s="21" t="s">
        <v>798</v>
      </c>
      <c r="F7" s="22">
        <v>32.409999999999997</v>
      </c>
      <c r="G7" s="21" t="s">
        <v>799</v>
      </c>
      <c r="H7" s="22">
        <v>67.53</v>
      </c>
      <c r="I7" s="21" t="s">
        <v>799</v>
      </c>
      <c r="J7" s="22">
        <v>22.75</v>
      </c>
      <c r="K7" s="21" t="s">
        <v>798</v>
      </c>
      <c r="L7" s="22">
        <v>10.72</v>
      </c>
      <c r="M7" s="21" t="s">
        <v>798</v>
      </c>
      <c r="N7" s="22">
        <v>12.64</v>
      </c>
      <c r="O7" s="21" t="s">
        <v>800</v>
      </c>
      <c r="P7" s="22">
        <v>105.3</v>
      </c>
      <c r="Q7" s="21" t="s">
        <v>798</v>
      </c>
      <c r="R7" s="22">
        <v>20.61</v>
      </c>
      <c r="S7" s="21" t="s">
        <v>800</v>
      </c>
      <c r="T7" s="22">
        <v>23.26</v>
      </c>
      <c r="U7" s="21" t="s">
        <v>802</v>
      </c>
      <c r="V7" s="22"/>
    </row>
    <row r="8" spans="1:22">
      <c r="A8">
        <v>7</v>
      </c>
      <c r="B8" t="s">
        <v>48</v>
      </c>
      <c r="C8" s="21" t="s">
        <v>799</v>
      </c>
      <c r="D8" s="22">
        <v>24.75</v>
      </c>
      <c r="E8" s="21" t="s">
        <v>798</v>
      </c>
      <c r="F8" s="22">
        <v>52.8</v>
      </c>
      <c r="G8" s="21" t="s">
        <v>799</v>
      </c>
      <c r="H8" s="22">
        <v>44.11</v>
      </c>
      <c r="I8" s="21" t="s">
        <v>799</v>
      </c>
      <c r="J8" s="22">
        <v>51.5</v>
      </c>
      <c r="K8" s="21" t="s">
        <v>800</v>
      </c>
      <c r="L8" s="22">
        <v>133.13</v>
      </c>
      <c r="M8" s="21" t="s">
        <v>800</v>
      </c>
      <c r="N8" s="22">
        <v>23.99</v>
      </c>
      <c r="O8" s="21" t="s">
        <v>798</v>
      </c>
      <c r="P8" s="22">
        <v>15.61</v>
      </c>
      <c r="Q8" s="21" t="s">
        <v>801</v>
      </c>
      <c r="R8" s="22">
        <v>72.22</v>
      </c>
      <c r="S8" s="21" t="s">
        <v>798</v>
      </c>
      <c r="T8" s="22">
        <v>13.4</v>
      </c>
      <c r="U8" s="21" t="s">
        <v>800</v>
      </c>
      <c r="V8" s="22">
        <v>77.61</v>
      </c>
    </row>
    <row r="9" spans="1:22">
      <c r="A9">
        <v>8</v>
      </c>
      <c r="B9" t="s">
        <v>53</v>
      </c>
      <c r="C9" s="21" t="s">
        <v>799</v>
      </c>
      <c r="D9" s="22">
        <v>14.79</v>
      </c>
      <c r="E9" s="21" t="s">
        <v>56</v>
      </c>
      <c r="F9" s="22"/>
      <c r="G9" s="21" t="s">
        <v>56</v>
      </c>
      <c r="H9" s="22"/>
      <c r="I9" s="21" t="s">
        <v>56</v>
      </c>
      <c r="J9" s="22"/>
      <c r="K9" s="21" t="s">
        <v>56</v>
      </c>
      <c r="L9" s="22"/>
      <c r="M9" s="21" t="s">
        <v>56</v>
      </c>
      <c r="N9" s="22"/>
      <c r="O9" s="21" t="s">
        <v>56</v>
      </c>
      <c r="P9" s="22"/>
      <c r="Q9" s="21" t="s">
        <v>56</v>
      </c>
      <c r="R9" s="22"/>
      <c r="S9" s="21" t="s">
        <v>56</v>
      </c>
      <c r="T9" s="22"/>
      <c r="U9" s="21" t="s">
        <v>56</v>
      </c>
      <c r="V9" s="22"/>
    </row>
    <row r="10" spans="1:22">
      <c r="A10">
        <v>9</v>
      </c>
      <c r="B10" t="s">
        <v>59</v>
      </c>
      <c r="C10" s="21" t="s">
        <v>56</v>
      </c>
      <c r="D10" s="22"/>
      <c r="E10" s="21" t="s">
        <v>56</v>
      </c>
      <c r="F10" s="22"/>
      <c r="G10" s="21" t="s">
        <v>56</v>
      </c>
      <c r="H10" s="22"/>
      <c r="I10" s="21" t="s">
        <v>56</v>
      </c>
      <c r="J10" s="22"/>
      <c r="K10" s="21" t="s">
        <v>56</v>
      </c>
      <c r="L10" s="22"/>
      <c r="M10" s="21" t="s">
        <v>56</v>
      </c>
      <c r="N10" s="22"/>
      <c r="O10" s="21" t="s">
        <v>56</v>
      </c>
      <c r="P10" s="22"/>
      <c r="Q10" s="21" t="s">
        <v>56</v>
      </c>
      <c r="R10" s="22"/>
      <c r="S10" s="21" t="s">
        <v>56</v>
      </c>
      <c r="T10" s="22"/>
      <c r="U10" s="21" t="s">
        <v>56</v>
      </c>
      <c r="V10" s="22"/>
    </row>
    <row r="11" spans="1:22">
      <c r="A11">
        <v>10</v>
      </c>
      <c r="B11" t="s">
        <v>65</v>
      </c>
      <c r="C11" s="21" t="s">
        <v>798</v>
      </c>
      <c r="D11" s="22">
        <v>64.63</v>
      </c>
      <c r="E11" s="21" t="s">
        <v>800</v>
      </c>
      <c r="F11" s="22">
        <v>28.51</v>
      </c>
      <c r="G11" s="21" t="s">
        <v>801</v>
      </c>
      <c r="H11" s="22">
        <v>45.38</v>
      </c>
      <c r="I11" s="21" t="s">
        <v>799</v>
      </c>
      <c r="J11" s="22">
        <v>29.59</v>
      </c>
      <c r="K11" s="21" t="s">
        <v>800</v>
      </c>
      <c r="L11" s="22">
        <v>104.77</v>
      </c>
      <c r="M11" s="21" t="s">
        <v>801</v>
      </c>
      <c r="N11" s="22">
        <v>36.409999999999997</v>
      </c>
      <c r="O11" s="21" t="s">
        <v>798</v>
      </c>
      <c r="P11" s="22">
        <v>44.97</v>
      </c>
      <c r="Q11" s="21" t="s">
        <v>798</v>
      </c>
      <c r="R11" s="22">
        <v>52.13</v>
      </c>
      <c r="S11" s="21" t="s">
        <v>798</v>
      </c>
      <c r="T11" s="22">
        <v>11.55</v>
      </c>
      <c r="U11" s="21" t="s">
        <v>800</v>
      </c>
      <c r="V11" s="22">
        <v>94.77</v>
      </c>
    </row>
    <row r="12" spans="1:22">
      <c r="A12">
        <v>11</v>
      </c>
      <c r="B12" t="s">
        <v>67</v>
      </c>
      <c r="C12" s="21" t="s">
        <v>799</v>
      </c>
      <c r="D12" s="22">
        <v>306.06</v>
      </c>
      <c r="E12" s="21" t="s">
        <v>799</v>
      </c>
      <c r="F12" s="22">
        <v>194.9</v>
      </c>
      <c r="G12" s="21" t="s">
        <v>801</v>
      </c>
      <c r="H12" s="22">
        <v>83.89</v>
      </c>
      <c r="I12" s="21" t="s">
        <v>801</v>
      </c>
      <c r="J12" s="22">
        <v>104.84</v>
      </c>
      <c r="K12" s="21" t="s">
        <v>798</v>
      </c>
      <c r="L12" s="22">
        <v>79.62</v>
      </c>
      <c r="M12" s="21" t="s">
        <v>799</v>
      </c>
      <c r="N12" s="22">
        <v>22.42</v>
      </c>
      <c r="O12" s="21" t="s">
        <v>801</v>
      </c>
      <c r="P12" s="22">
        <v>344.44</v>
      </c>
      <c r="Q12" s="21" t="s">
        <v>800</v>
      </c>
      <c r="R12" s="22">
        <v>128.26</v>
      </c>
      <c r="S12" s="21" t="s">
        <v>801</v>
      </c>
      <c r="T12" s="22">
        <v>295.68</v>
      </c>
      <c r="U12" s="21" t="s">
        <v>799</v>
      </c>
      <c r="V12" s="22">
        <v>170.45</v>
      </c>
    </row>
    <row r="13" spans="1:22">
      <c r="A13">
        <v>12</v>
      </c>
      <c r="B13" t="s">
        <v>71</v>
      </c>
      <c r="C13" s="21" t="s">
        <v>798</v>
      </c>
      <c r="D13" s="22">
        <v>13.6</v>
      </c>
      <c r="E13" s="21" t="s">
        <v>799</v>
      </c>
      <c r="F13" s="22">
        <v>46.1</v>
      </c>
      <c r="G13" s="21" t="s">
        <v>799</v>
      </c>
      <c r="H13" s="22">
        <v>15.27</v>
      </c>
      <c r="I13" s="21" t="s">
        <v>799</v>
      </c>
      <c r="J13" s="22">
        <v>22.01</v>
      </c>
      <c r="K13" s="21" t="s">
        <v>799</v>
      </c>
      <c r="L13" s="22">
        <v>12.73</v>
      </c>
      <c r="M13" s="21" t="s">
        <v>799</v>
      </c>
      <c r="N13" s="22">
        <v>15.78</v>
      </c>
      <c r="O13" s="21" t="s">
        <v>799</v>
      </c>
      <c r="P13" s="22">
        <v>21.96</v>
      </c>
      <c r="Q13" s="21" t="s">
        <v>799</v>
      </c>
      <c r="R13" s="22">
        <v>17.57</v>
      </c>
      <c r="S13" s="21" t="s">
        <v>798</v>
      </c>
      <c r="T13" s="22">
        <v>11.91</v>
      </c>
      <c r="U13" s="21" t="s">
        <v>799</v>
      </c>
      <c r="V13" s="22">
        <v>41.62</v>
      </c>
    </row>
    <row r="14" spans="1:22">
      <c r="A14">
        <v>13</v>
      </c>
      <c r="B14" t="s">
        <v>77</v>
      </c>
      <c r="C14" s="21" t="s">
        <v>798</v>
      </c>
      <c r="D14" s="22">
        <v>39.380000000000003</v>
      </c>
      <c r="E14" s="21" t="s">
        <v>798</v>
      </c>
      <c r="F14" s="22">
        <v>22.35</v>
      </c>
      <c r="G14" s="21" t="s">
        <v>798</v>
      </c>
      <c r="H14" s="22">
        <v>60.45</v>
      </c>
      <c r="I14" s="21" t="s">
        <v>799</v>
      </c>
      <c r="J14" s="22">
        <v>16.32</v>
      </c>
      <c r="K14" s="21" t="s">
        <v>798</v>
      </c>
      <c r="L14" s="22">
        <v>29.63</v>
      </c>
      <c r="M14" s="21" t="s">
        <v>799</v>
      </c>
      <c r="N14" s="22">
        <v>56.04</v>
      </c>
      <c r="O14" s="21" t="s">
        <v>799</v>
      </c>
      <c r="P14" s="22">
        <v>36.26</v>
      </c>
      <c r="Q14" s="21" t="s">
        <v>799</v>
      </c>
      <c r="R14" s="22">
        <v>29.21</v>
      </c>
      <c r="S14" s="21" t="s">
        <v>800</v>
      </c>
      <c r="T14" s="22">
        <v>48.11</v>
      </c>
      <c r="U14" s="21" t="s">
        <v>799</v>
      </c>
      <c r="V14" s="22">
        <v>117.06</v>
      </c>
    </row>
    <row r="15" spans="1:22">
      <c r="A15">
        <v>14</v>
      </c>
      <c r="B15" t="s">
        <v>82</v>
      </c>
      <c r="C15" s="21" t="s">
        <v>800</v>
      </c>
      <c r="D15" s="22">
        <v>20.309999999999999</v>
      </c>
      <c r="E15" s="21" t="s">
        <v>798</v>
      </c>
      <c r="F15" s="22">
        <v>20.84</v>
      </c>
      <c r="G15" s="21" t="s">
        <v>799</v>
      </c>
      <c r="H15" s="22">
        <v>24.32</v>
      </c>
      <c r="I15" s="21" t="s">
        <v>798</v>
      </c>
      <c r="J15" s="22">
        <v>20.09</v>
      </c>
      <c r="K15" s="21" t="s">
        <v>798</v>
      </c>
      <c r="L15" s="22">
        <v>32.409999999999997</v>
      </c>
      <c r="M15" s="21" t="s">
        <v>798</v>
      </c>
      <c r="N15" s="22">
        <v>30.39</v>
      </c>
      <c r="O15" s="21" t="s">
        <v>799</v>
      </c>
      <c r="P15" s="22">
        <v>33.79</v>
      </c>
      <c r="Q15" s="21" t="s">
        <v>799</v>
      </c>
      <c r="R15" s="22">
        <v>25.31</v>
      </c>
      <c r="S15" s="21" t="s">
        <v>800</v>
      </c>
      <c r="T15" s="22">
        <v>59.51</v>
      </c>
      <c r="U15" s="21" t="s">
        <v>801</v>
      </c>
      <c r="V15" s="22">
        <v>44.78</v>
      </c>
    </row>
    <row r="16" spans="1:22">
      <c r="A16">
        <v>15</v>
      </c>
      <c r="B16" t="s">
        <v>86</v>
      </c>
      <c r="C16" s="21" t="s">
        <v>798</v>
      </c>
      <c r="D16" s="22">
        <v>49.99</v>
      </c>
      <c r="E16" s="21" t="s">
        <v>799</v>
      </c>
      <c r="F16" s="22">
        <v>36.700000000000003</v>
      </c>
      <c r="G16" s="21" t="s">
        <v>799</v>
      </c>
      <c r="H16" s="22">
        <v>44.83</v>
      </c>
      <c r="I16" s="21" t="s">
        <v>801</v>
      </c>
      <c r="J16" s="22">
        <v>534.67999999999995</v>
      </c>
      <c r="K16" s="21" t="s">
        <v>798</v>
      </c>
      <c r="L16" s="22">
        <v>89.77</v>
      </c>
      <c r="M16" s="21" t="s">
        <v>798</v>
      </c>
      <c r="N16" s="22">
        <v>60.14</v>
      </c>
      <c r="O16" s="21" t="s">
        <v>799</v>
      </c>
      <c r="P16" s="22">
        <v>193.42</v>
      </c>
      <c r="Q16" s="21" t="s">
        <v>799</v>
      </c>
      <c r="R16" s="22">
        <v>58.29</v>
      </c>
      <c r="S16" s="21" t="s">
        <v>801</v>
      </c>
      <c r="T16" s="22">
        <v>414.45</v>
      </c>
      <c r="U16" s="21" t="s">
        <v>801</v>
      </c>
      <c r="V16" s="22">
        <v>261.77999999999997</v>
      </c>
    </row>
    <row r="17" spans="1:22">
      <c r="A17">
        <v>16</v>
      </c>
      <c r="B17" t="s">
        <v>92</v>
      </c>
      <c r="C17" s="21" t="s">
        <v>799</v>
      </c>
      <c r="D17" s="22">
        <v>32.47</v>
      </c>
      <c r="E17" s="21" t="s">
        <v>800</v>
      </c>
      <c r="F17" s="22">
        <v>53.06</v>
      </c>
      <c r="G17" s="21" t="s">
        <v>801</v>
      </c>
      <c r="H17" s="22">
        <v>71.81</v>
      </c>
      <c r="I17" s="21" t="s">
        <v>801</v>
      </c>
      <c r="J17" s="22">
        <v>88.02</v>
      </c>
      <c r="K17" s="21" t="s">
        <v>801</v>
      </c>
      <c r="L17" s="22">
        <v>48.25</v>
      </c>
      <c r="M17" s="21" t="s">
        <v>798</v>
      </c>
      <c r="N17" s="22">
        <v>40.51</v>
      </c>
      <c r="O17" s="21" t="s">
        <v>799</v>
      </c>
      <c r="P17" s="22">
        <v>35.200000000000003</v>
      </c>
      <c r="Q17" s="21" t="s">
        <v>800</v>
      </c>
      <c r="R17" s="22">
        <v>43.95</v>
      </c>
      <c r="S17" s="21" t="s">
        <v>798</v>
      </c>
      <c r="T17" s="22">
        <v>25.32</v>
      </c>
      <c r="U17" s="21" t="s">
        <v>798</v>
      </c>
      <c r="V17" s="22">
        <v>28.25</v>
      </c>
    </row>
    <row r="18" spans="1:22">
      <c r="A18">
        <v>17</v>
      </c>
      <c r="B18" t="s">
        <v>97</v>
      </c>
      <c r="C18" s="21" t="s">
        <v>800</v>
      </c>
      <c r="D18" s="22">
        <v>24.01</v>
      </c>
      <c r="E18" s="21" t="s">
        <v>800</v>
      </c>
      <c r="F18" s="22">
        <v>30.5</v>
      </c>
      <c r="G18" s="21" t="s">
        <v>799</v>
      </c>
      <c r="H18" s="22">
        <v>10.64</v>
      </c>
      <c r="I18" s="21" t="s">
        <v>798</v>
      </c>
      <c r="J18" s="22">
        <v>14.64</v>
      </c>
      <c r="K18" s="21" t="s">
        <v>798</v>
      </c>
      <c r="L18" s="22">
        <v>13.83</v>
      </c>
      <c r="M18" s="21" t="s">
        <v>800</v>
      </c>
      <c r="N18" s="22">
        <v>34.65</v>
      </c>
      <c r="O18" s="21" t="s">
        <v>801</v>
      </c>
      <c r="P18" s="22">
        <v>83.53</v>
      </c>
      <c r="Q18" s="21" t="s">
        <v>798</v>
      </c>
      <c r="R18" s="22">
        <v>13.17</v>
      </c>
      <c r="S18" s="21" t="s">
        <v>800</v>
      </c>
      <c r="T18" s="22">
        <v>81.849999999999994</v>
      </c>
      <c r="U18" s="21" t="s">
        <v>801</v>
      </c>
      <c r="V18" s="22">
        <v>194.49</v>
      </c>
    </row>
    <row r="19" spans="1:22">
      <c r="A19">
        <v>18</v>
      </c>
      <c r="B19" t="s">
        <v>102</v>
      </c>
      <c r="C19" s="21" t="s">
        <v>800</v>
      </c>
      <c r="D19" s="22">
        <v>43.91</v>
      </c>
      <c r="E19" s="21" t="s">
        <v>798</v>
      </c>
      <c r="F19" s="22">
        <v>41.04</v>
      </c>
      <c r="G19" s="21" t="s">
        <v>798</v>
      </c>
      <c r="H19" s="22">
        <v>66.349999999999994</v>
      </c>
      <c r="I19" s="21" t="s">
        <v>801</v>
      </c>
      <c r="J19" s="22">
        <v>32.82</v>
      </c>
      <c r="K19" s="21" t="s">
        <v>798</v>
      </c>
      <c r="L19" s="22">
        <v>10.9</v>
      </c>
      <c r="M19" s="21" t="s">
        <v>800</v>
      </c>
      <c r="N19" s="22">
        <v>21.53</v>
      </c>
      <c r="O19" s="21" t="s">
        <v>799</v>
      </c>
      <c r="P19" s="22">
        <v>41.52</v>
      </c>
      <c r="Q19" s="21" t="s">
        <v>798</v>
      </c>
      <c r="R19" s="22">
        <v>14.41</v>
      </c>
      <c r="S19" s="21" t="s">
        <v>798</v>
      </c>
      <c r="T19" s="22">
        <v>21.17</v>
      </c>
      <c r="U19" s="21" t="s">
        <v>801</v>
      </c>
      <c r="V19" s="22">
        <v>51.15</v>
      </c>
    </row>
    <row r="20" spans="1:22">
      <c r="A20">
        <v>19</v>
      </c>
      <c r="B20" t="s">
        <v>107</v>
      </c>
      <c r="C20" s="21" t="s">
        <v>799</v>
      </c>
      <c r="D20" s="22">
        <v>37.1</v>
      </c>
      <c r="E20" s="21" t="s">
        <v>799</v>
      </c>
      <c r="F20" s="22">
        <v>15.49</v>
      </c>
      <c r="G20" s="21" t="s">
        <v>799</v>
      </c>
      <c r="H20" s="22">
        <v>17.82</v>
      </c>
      <c r="I20" s="21" t="s">
        <v>799</v>
      </c>
      <c r="J20" s="22">
        <v>9.14</v>
      </c>
      <c r="K20" s="21" t="s">
        <v>798</v>
      </c>
      <c r="L20" s="22">
        <v>15.85</v>
      </c>
      <c r="M20" s="21" t="s">
        <v>798</v>
      </c>
      <c r="N20" s="22">
        <v>11.9</v>
      </c>
      <c r="O20" s="21" t="s">
        <v>799</v>
      </c>
      <c r="P20" s="22">
        <v>25.9</v>
      </c>
      <c r="Q20" s="21" t="s">
        <v>799</v>
      </c>
      <c r="R20" s="22">
        <v>33.85</v>
      </c>
      <c r="S20" s="21" t="s">
        <v>798</v>
      </c>
      <c r="T20" s="22">
        <v>13.04</v>
      </c>
      <c r="U20" s="21" t="s">
        <v>799</v>
      </c>
      <c r="V20" s="22">
        <v>10.75</v>
      </c>
    </row>
    <row r="21" spans="1:22">
      <c r="A21">
        <v>20</v>
      </c>
      <c r="B21" t="s">
        <v>110</v>
      </c>
      <c r="C21" s="21" t="s">
        <v>798</v>
      </c>
      <c r="D21" s="22">
        <v>14.5</v>
      </c>
      <c r="E21" s="21" t="s">
        <v>799</v>
      </c>
      <c r="F21" s="22">
        <v>35.4</v>
      </c>
      <c r="G21" s="21" t="s">
        <v>800</v>
      </c>
      <c r="H21" s="22">
        <v>25.93</v>
      </c>
      <c r="I21" s="21" t="s">
        <v>801</v>
      </c>
      <c r="J21" s="22">
        <v>47.96</v>
      </c>
      <c r="K21" s="21" t="s">
        <v>798</v>
      </c>
      <c r="L21" s="22">
        <v>15.1</v>
      </c>
      <c r="M21" s="21" t="s">
        <v>798</v>
      </c>
      <c r="N21" s="22">
        <v>6.28</v>
      </c>
      <c r="O21" s="21" t="s">
        <v>800</v>
      </c>
      <c r="P21" s="22">
        <v>36.450000000000003</v>
      </c>
      <c r="Q21" s="21" t="s">
        <v>799</v>
      </c>
      <c r="R21" s="22">
        <v>33.619999999999997</v>
      </c>
      <c r="S21" s="21" t="s">
        <v>800</v>
      </c>
      <c r="T21" s="22">
        <v>33.630000000000003</v>
      </c>
      <c r="U21" s="21" t="s">
        <v>800</v>
      </c>
      <c r="V21" s="22">
        <v>36.92</v>
      </c>
    </row>
    <row r="22" spans="1:22">
      <c r="A22">
        <v>21</v>
      </c>
      <c r="B22" t="s">
        <v>114</v>
      </c>
      <c r="C22" s="21" t="s">
        <v>800</v>
      </c>
      <c r="D22" s="22">
        <v>78.16</v>
      </c>
      <c r="E22" s="21" t="s">
        <v>798</v>
      </c>
      <c r="F22" s="22">
        <v>27.65</v>
      </c>
      <c r="G22" s="21" t="s">
        <v>799</v>
      </c>
      <c r="H22" s="22">
        <v>24.79</v>
      </c>
      <c r="I22" s="21" t="s">
        <v>799</v>
      </c>
      <c r="J22" s="22">
        <v>37.51</v>
      </c>
      <c r="K22" s="21" t="s">
        <v>800</v>
      </c>
      <c r="L22" s="22">
        <v>41.1</v>
      </c>
      <c r="M22" s="21" t="s">
        <v>800</v>
      </c>
      <c r="N22" s="22">
        <v>35.69</v>
      </c>
      <c r="O22" s="21" t="s">
        <v>800</v>
      </c>
      <c r="P22" s="22">
        <v>77.31</v>
      </c>
      <c r="Q22" s="21" t="s">
        <v>799</v>
      </c>
      <c r="R22" s="22">
        <v>13.12</v>
      </c>
      <c r="S22" s="21" t="s">
        <v>801</v>
      </c>
      <c r="T22" s="22">
        <v>67.040000000000006</v>
      </c>
      <c r="U22" s="21" t="s">
        <v>800</v>
      </c>
      <c r="V22" s="22">
        <v>37.78</v>
      </c>
    </row>
    <row r="23" spans="1:22">
      <c r="A23">
        <v>22</v>
      </c>
      <c r="B23" t="s">
        <v>92</v>
      </c>
      <c r="C23" s="21" t="s">
        <v>798</v>
      </c>
      <c r="D23" s="22">
        <v>15.71</v>
      </c>
      <c r="E23" s="21" t="s">
        <v>798</v>
      </c>
      <c r="F23" s="22">
        <v>19.64</v>
      </c>
      <c r="G23" s="21" t="s">
        <v>799</v>
      </c>
      <c r="H23" s="22">
        <v>17.829999999999998</v>
      </c>
      <c r="I23" s="21" t="s">
        <v>801</v>
      </c>
      <c r="J23" s="22">
        <v>16.04</v>
      </c>
      <c r="K23" s="21" t="s">
        <v>800</v>
      </c>
      <c r="L23" s="22">
        <v>34.28</v>
      </c>
      <c r="M23" s="21" t="s">
        <v>800</v>
      </c>
      <c r="N23" s="22">
        <v>52.25</v>
      </c>
      <c r="O23" s="21" t="s">
        <v>798</v>
      </c>
      <c r="P23" s="22">
        <v>18.68</v>
      </c>
      <c r="Q23" s="21" t="s">
        <v>800</v>
      </c>
      <c r="R23" s="22">
        <v>48.51</v>
      </c>
      <c r="S23" s="21" t="s">
        <v>800</v>
      </c>
      <c r="T23" s="22">
        <v>23.44</v>
      </c>
      <c r="U23" s="21" t="s">
        <v>799</v>
      </c>
      <c r="V23" s="22">
        <v>60.54</v>
      </c>
    </row>
    <row r="24" spans="1:22">
      <c r="A24">
        <v>23</v>
      </c>
      <c r="B24" t="s">
        <v>119</v>
      </c>
      <c r="C24" s="21" t="s">
        <v>798</v>
      </c>
      <c r="D24" s="22">
        <v>9.7899999999999991</v>
      </c>
      <c r="E24" s="21" t="s">
        <v>799</v>
      </c>
      <c r="F24" s="22">
        <v>26.21</v>
      </c>
      <c r="G24" s="21" t="s">
        <v>801</v>
      </c>
      <c r="H24" s="22">
        <v>24.21</v>
      </c>
      <c r="I24" s="21" t="s">
        <v>799</v>
      </c>
      <c r="J24" s="22">
        <v>16.96</v>
      </c>
      <c r="K24" s="21" t="s">
        <v>801</v>
      </c>
      <c r="L24" s="22">
        <v>23.8</v>
      </c>
      <c r="M24" s="21" t="s">
        <v>798</v>
      </c>
      <c r="N24" s="22">
        <v>24.33</v>
      </c>
      <c r="O24" s="21" t="s">
        <v>800</v>
      </c>
      <c r="P24" s="22">
        <v>42.37</v>
      </c>
      <c r="Q24" s="21" t="s">
        <v>799</v>
      </c>
      <c r="R24" s="22">
        <v>23.82</v>
      </c>
      <c r="S24" s="21" t="s">
        <v>800</v>
      </c>
      <c r="T24" s="22">
        <v>30.25</v>
      </c>
      <c r="U24" s="21" t="s">
        <v>799</v>
      </c>
      <c r="V24" s="22">
        <v>25.07</v>
      </c>
    </row>
    <row r="25" spans="1:22">
      <c r="A25">
        <v>24</v>
      </c>
      <c r="B25" t="s">
        <v>123</v>
      </c>
      <c r="C25" s="21" t="s">
        <v>56</v>
      </c>
      <c r="D25" s="22"/>
      <c r="E25" s="21" t="s">
        <v>56</v>
      </c>
      <c r="F25" s="22"/>
      <c r="G25" s="21" t="s">
        <v>56</v>
      </c>
      <c r="H25" s="22"/>
      <c r="I25" s="21" t="s">
        <v>56</v>
      </c>
      <c r="J25" s="22"/>
      <c r="K25" s="21" t="s">
        <v>56</v>
      </c>
      <c r="L25" s="22"/>
      <c r="M25" s="21" t="s">
        <v>56</v>
      </c>
      <c r="N25" s="22"/>
      <c r="O25" s="21" t="s">
        <v>56</v>
      </c>
      <c r="P25" s="22"/>
      <c r="Q25" s="21" t="s">
        <v>56</v>
      </c>
      <c r="R25" s="22"/>
      <c r="S25" s="21" t="s">
        <v>56</v>
      </c>
      <c r="T25" s="22"/>
      <c r="U25" s="21" t="s">
        <v>56</v>
      </c>
      <c r="V25" s="22"/>
    </row>
    <row r="26" spans="1:22">
      <c r="A26">
        <v>25</v>
      </c>
      <c r="B26" t="s">
        <v>126</v>
      </c>
      <c r="C26" s="21" t="s">
        <v>799</v>
      </c>
      <c r="D26" s="22">
        <v>10.44</v>
      </c>
      <c r="E26" s="21" t="s">
        <v>799</v>
      </c>
      <c r="F26" s="22">
        <v>21.34</v>
      </c>
      <c r="G26" s="21" t="s">
        <v>799</v>
      </c>
      <c r="H26" s="22">
        <v>29.9</v>
      </c>
      <c r="I26" s="21" t="s">
        <v>801</v>
      </c>
      <c r="J26" s="22">
        <v>21.98</v>
      </c>
      <c r="K26" s="21" t="s">
        <v>800</v>
      </c>
      <c r="L26" s="22">
        <v>46.65</v>
      </c>
      <c r="M26" s="21" t="s">
        <v>798</v>
      </c>
      <c r="N26" s="22">
        <v>12.8</v>
      </c>
      <c r="O26" s="21" t="s">
        <v>800</v>
      </c>
      <c r="P26" s="22">
        <v>29.34</v>
      </c>
      <c r="Q26" s="21" t="s">
        <v>801</v>
      </c>
      <c r="R26" s="22">
        <v>62.49</v>
      </c>
      <c r="S26" s="21" t="s">
        <v>800</v>
      </c>
      <c r="T26" s="22">
        <v>19.309999999999999</v>
      </c>
      <c r="U26" s="21" t="s">
        <v>800</v>
      </c>
      <c r="V26" s="22">
        <v>49.42</v>
      </c>
    </row>
    <row r="27" spans="1:22">
      <c r="A27">
        <v>26</v>
      </c>
      <c r="B27" t="s">
        <v>130</v>
      </c>
      <c r="C27" s="21" t="s">
        <v>801</v>
      </c>
      <c r="D27" s="22">
        <v>48.23</v>
      </c>
      <c r="E27" s="21" t="s">
        <v>800</v>
      </c>
      <c r="F27" s="22">
        <v>62.57</v>
      </c>
      <c r="G27" s="21" t="s">
        <v>799</v>
      </c>
      <c r="H27" s="22">
        <v>21.95</v>
      </c>
      <c r="I27" s="21" t="s">
        <v>799</v>
      </c>
      <c r="J27" s="22">
        <v>33.99</v>
      </c>
      <c r="K27" s="21" t="s">
        <v>800</v>
      </c>
      <c r="L27" s="22">
        <v>27.33</v>
      </c>
      <c r="M27" s="21" t="s">
        <v>799</v>
      </c>
      <c r="N27" s="22">
        <v>15.78</v>
      </c>
      <c r="O27" s="21" t="s">
        <v>799</v>
      </c>
      <c r="P27" s="22">
        <v>33.409999999999997</v>
      </c>
      <c r="Q27" s="21" t="s">
        <v>801</v>
      </c>
      <c r="R27" s="22">
        <v>42.74</v>
      </c>
      <c r="S27" s="21" t="s">
        <v>798</v>
      </c>
      <c r="T27" s="22">
        <v>13.06</v>
      </c>
      <c r="U27" s="21" t="s">
        <v>801</v>
      </c>
      <c r="V27" s="22">
        <v>29.9</v>
      </c>
    </row>
    <row r="28" spans="1:22">
      <c r="A28">
        <v>27</v>
      </c>
      <c r="B28" t="s">
        <v>132</v>
      </c>
      <c r="C28" s="21" t="s">
        <v>799</v>
      </c>
      <c r="D28" s="22">
        <v>26.38</v>
      </c>
      <c r="E28" s="21" t="s">
        <v>799</v>
      </c>
      <c r="F28" s="22">
        <v>25.74</v>
      </c>
      <c r="G28" s="21" t="s">
        <v>799</v>
      </c>
      <c r="H28" s="22">
        <v>5.12</v>
      </c>
      <c r="I28" s="21" t="s">
        <v>799</v>
      </c>
      <c r="J28" s="22">
        <v>3.34</v>
      </c>
      <c r="K28" s="21" t="s">
        <v>799</v>
      </c>
      <c r="L28" s="22">
        <v>14.47</v>
      </c>
      <c r="M28" s="21" t="s">
        <v>798</v>
      </c>
      <c r="N28" s="22">
        <v>12.55</v>
      </c>
      <c r="O28" s="21" t="s">
        <v>799</v>
      </c>
      <c r="P28" s="22">
        <v>25.73</v>
      </c>
      <c r="Q28" s="21" t="s">
        <v>799</v>
      </c>
      <c r="R28" s="22">
        <v>44.38</v>
      </c>
      <c r="S28" s="21" t="s">
        <v>800</v>
      </c>
      <c r="T28" s="22">
        <v>28.28</v>
      </c>
      <c r="U28" s="21" t="s">
        <v>798</v>
      </c>
      <c r="V28" s="22">
        <v>37.72</v>
      </c>
    </row>
    <row r="29" spans="1:22">
      <c r="A29">
        <v>28</v>
      </c>
      <c r="B29" t="s">
        <v>135</v>
      </c>
      <c r="C29" s="21" t="s">
        <v>799</v>
      </c>
      <c r="D29" s="22">
        <v>32.840000000000003</v>
      </c>
      <c r="E29" s="21" t="s">
        <v>800</v>
      </c>
      <c r="F29" s="22">
        <v>52.68</v>
      </c>
      <c r="G29" s="21" t="s">
        <v>798</v>
      </c>
      <c r="H29" s="22">
        <v>60.86</v>
      </c>
      <c r="I29" s="21" t="s">
        <v>798</v>
      </c>
      <c r="J29" s="22">
        <v>32.590000000000003</v>
      </c>
      <c r="K29" s="21" t="s">
        <v>800</v>
      </c>
      <c r="L29" s="22">
        <v>127.55</v>
      </c>
      <c r="M29" s="21" t="s">
        <v>799</v>
      </c>
      <c r="N29" s="22">
        <v>21.7</v>
      </c>
      <c r="O29" s="21" t="s">
        <v>798</v>
      </c>
      <c r="P29" s="22">
        <v>19.09</v>
      </c>
      <c r="Q29" s="21" t="s">
        <v>798</v>
      </c>
      <c r="R29" s="22">
        <v>24.89</v>
      </c>
      <c r="S29" s="21" t="s">
        <v>800</v>
      </c>
      <c r="T29" s="22">
        <v>36.61</v>
      </c>
      <c r="U29" s="21" t="s">
        <v>801</v>
      </c>
      <c r="V29" s="22">
        <v>233.93</v>
      </c>
    </row>
    <row r="30" spans="1:22">
      <c r="A30">
        <v>29</v>
      </c>
      <c r="B30" t="s">
        <v>139</v>
      </c>
      <c r="C30" s="21" t="s">
        <v>798</v>
      </c>
      <c r="D30" s="22">
        <v>11.08</v>
      </c>
      <c r="E30" s="21" t="s">
        <v>798</v>
      </c>
      <c r="F30" s="22">
        <v>18.760000000000002</v>
      </c>
      <c r="G30" s="21" t="s">
        <v>801</v>
      </c>
      <c r="H30" s="22">
        <v>138.79</v>
      </c>
      <c r="I30" s="21" t="s">
        <v>798</v>
      </c>
      <c r="J30" s="22">
        <v>15.32</v>
      </c>
      <c r="K30" s="21" t="s">
        <v>800</v>
      </c>
      <c r="L30" s="22">
        <v>31.69</v>
      </c>
      <c r="M30" s="21" t="s">
        <v>798</v>
      </c>
      <c r="N30" s="22">
        <v>12</v>
      </c>
      <c r="O30" s="21" t="s">
        <v>801</v>
      </c>
      <c r="P30" s="22">
        <v>147.19</v>
      </c>
      <c r="Q30" s="21" t="s">
        <v>799</v>
      </c>
      <c r="R30" s="22">
        <v>12.8</v>
      </c>
      <c r="S30" s="21" t="s">
        <v>798</v>
      </c>
      <c r="T30" s="22">
        <v>9.5</v>
      </c>
      <c r="U30" s="21" t="s">
        <v>800</v>
      </c>
      <c r="V30" s="22">
        <v>21.98</v>
      </c>
    </row>
    <row r="31" spans="1:22">
      <c r="A31">
        <v>30</v>
      </c>
      <c r="B31" t="s">
        <v>143</v>
      </c>
      <c r="C31" s="21" t="s">
        <v>798</v>
      </c>
      <c r="D31" s="22">
        <v>19.3</v>
      </c>
      <c r="E31" s="21" t="s">
        <v>800</v>
      </c>
      <c r="F31" s="22">
        <v>58.03</v>
      </c>
      <c r="G31" s="21" t="s">
        <v>799</v>
      </c>
      <c r="H31" s="22">
        <v>41.32</v>
      </c>
      <c r="I31" s="21" t="s">
        <v>799</v>
      </c>
      <c r="J31" s="22">
        <v>91.23</v>
      </c>
      <c r="K31" s="21" t="s">
        <v>801</v>
      </c>
      <c r="L31" s="22">
        <v>20.49</v>
      </c>
      <c r="M31" s="21" t="s">
        <v>801</v>
      </c>
      <c r="N31" s="22">
        <v>22.33</v>
      </c>
      <c r="O31" s="21" t="s">
        <v>799</v>
      </c>
      <c r="P31" s="22">
        <v>37.700000000000003</v>
      </c>
      <c r="Q31" s="21" t="s">
        <v>798</v>
      </c>
      <c r="R31" s="22">
        <v>22.95</v>
      </c>
      <c r="S31" s="21" t="s">
        <v>800</v>
      </c>
      <c r="T31" s="22">
        <v>21.49</v>
      </c>
      <c r="U31" s="21" t="s">
        <v>801</v>
      </c>
      <c r="V31" s="22">
        <v>234.84</v>
      </c>
    </row>
    <row r="32" spans="1:22">
      <c r="A32">
        <v>31</v>
      </c>
      <c r="B32" t="s">
        <v>146</v>
      </c>
      <c r="C32" s="21" t="s">
        <v>798</v>
      </c>
      <c r="D32" s="22">
        <v>30.97</v>
      </c>
      <c r="E32" s="21" t="s">
        <v>801</v>
      </c>
      <c r="F32" s="22">
        <v>17.78</v>
      </c>
      <c r="G32" s="21" t="s">
        <v>801</v>
      </c>
      <c r="H32" s="22">
        <v>52.08</v>
      </c>
      <c r="I32" s="21" t="s">
        <v>801</v>
      </c>
      <c r="J32" s="22">
        <v>32.049999999999997</v>
      </c>
      <c r="K32" s="21" t="s">
        <v>801</v>
      </c>
      <c r="L32" s="22">
        <v>76.989999999999995</v>
      </c>
      <c r="M32" s="21" t="s">
        <v>800</v>
      </c>
      <c r="N32" s="22">
        <v>30.66</v>
      </c>
      <c r="O32" s="21" t="s">
        <v>799</v>
      </c>
      <c r="P32" s="22">
        <v>22.61</v>
      </c>
      <c r="Q32" s="21" t="s">
        <v>801</v>
      </c>
      <c r="R32" s="22">
        <v>41.58</v>
      </c>
      <c r="S32" s="21" t="s">
        <v>801</v>
      </c>
      <c r="T32" s="22">
        <v>54.59</v>
      </c>
      <c r="U32" s="21" t="s">
        <v>801</v>
      </c>
      <c r="V32" s="22">
        <v>37.49</v>
      </c>
    </row>
    <row r="33" spans="1:22">
      <c r="A33">
        <v>32</v>
      </c>
      <c r="B33" t="s">
        <v>150</v>
      </c>
      <c r="C33" s="21" t="s">
        <v>798</v>
      </c>
      <c r="D33" s="22">
        <v>9.06</v>
      </c>
      <c r="E33" s="21" t="s">
        <v>798</v>
      </c>
      <c r="F33" s="22">
        <v>35.06</v>
      </c>
      <c r="G33" s="21" t="s">
        <v>799</v>
      </c>
      <c r="H33" s="22">
        <v>33.799999999999997</v>
      </c>
      <c r="I33" s="21" t="s">
        <v>799</v>
      </c>
      <c r="J33" s="22">
        <v>74.84</v>
      </c>
      <c r="K33" s="21" t="s">
        <v>798</v>
      </c>
      <c r="L33" s="22">
        <v>37.24</v>
      </c>
      <c r="M33" s="21" t="s">
        <v>799</v>
      </c>
      <c r="N33" s="22">
        <v>26.93</v>
      </c>
      <c r="O33" s="21" t="s">
        <v>799</v>
      </c>
      <c r="P33" s="22">
        <v>38.840000000000003</v>
      </c>
      <c r="Q33" s="21" t="s">
        <v>798</v>
      </c>
      <c r="R33" s="22">
        <v>16.28</v>
      </c>
      <c r="S33" s="21" t="s">
        <v>798</v>
      </c>
      <c r="T33" s="22">
        <v>22.71</v>
      </c>
      <c r="U33" s="21" t="s">
        <v>800</v>
      </c>
      <c r="V33" s="22">
        <v>108.94</v>
      </c>
    </row>
    <row r="34" spans="1:22">
      <c r="A34">
        <v>33</v>
      </c>
      <c r="B34" t="s">
        <v>59</v>
      </c>
      <c r="C34" s="21" t="s">
        <v>798</v>
      </c>
      <c r="D34" s="22">
        <v>25.08</v>
      </c>
      <c r="E34" s="21" t="s">
        <v>798</v>
      </c>
      <c r="F34" s="22">
        <v>14.98</v>
      </c>
      <c r="G34" s="21" t="s">
        <v>798</v>
      </c>
      <c r="H34" s="22">
        <v>176.96</v>
      </c>
      <c r="I34" s="21" t="s">
        <v>798</v>
      </c>
      <c r="J34" s="22">
        <v>9.84</v>
      </c>
      <c r="K34" s="21" t="s">
        <v>798</v>
      </c>
      <c r="L34" s="22">
        <v>25.47</v>
      </c>
      <c r="M34" s="21" t="s">
        <v>798</v>
      </c>
      <c r="N34" s="22">
        <v>15.37</v>
      </c>
      <c r="O34" s="21" t="s">
        <v>799</v>
      </c>
      <c r="P34" s="22">
        <v>26.17</v>
      </c>
      <c r="Q34" s="21" t="s">
        <v>801</v>
      </c>
      <c r="R34" s="22">
        <v>23.32</v>
      </c>
      <c r="S34" s="21" t="s">
        <v>801</v>
      </c>
      <c r="T34" s="22">
        <v>51.28</v>
      </c>
      <c r="U34" s="21" t="s">
        <v>801</v>
      </c>
      <c r="V34" s="22">
        <v>29.22</v>
      </c>
    </row>
    <row r="35" spans="1:22">
      <c r="A35">
        <v>34</v>
      </c>
      <c r="B35" t="s">
        <v>157</v>
      </c>
      <c r="C35" s="21" t="s">
        <v>799</v>
      </c>
      <c r="D35" s="22">
        <v>11.98</v>
      </c>
      <c r="E35" s="21" t="s">
        <v>800</v>
      </c>
      <c r="F35" s="22">
        <v>20.59</v>
      </c>
      <c r="G35" s="21" t="s">
        <v>798</v>
      </c>
      <c r="H35" s="22">
        <v>22.87</v>
      </c>
      <c r="I35" s="21" t="s">
        <v>799</v>
      </c>
      <c r="J35" s="22">
        <v>7.69</v>
      </c>
      <c r="K35" s="21" t="s">
        <v>798</v>
      </c>
      <c r="L35" s="22">
        <v>23.11</v>
      </c>
      <c r="M35" s="21" t="s">
        <v>798</v>
      </c>
      <c r="N35" s="22">
        <v>10.1</v>
      </c>
      <c r="O35" s="21" t="s">
        <v>800</v>
      </c>
      <c r="P35" s="22">
        <v>151.19</v>
      </c>
      <c r="Q35" s="21" t="s">
        <v>800</v>
      </c>
      <c r="R35" s="22">
        <v>44.16</v>
      </c>
      <c r="S35" s="21" t="s">
        <v>800</v>
      </c>
      <c r="T35" s="22">
        <v>51.7</v>
      </c>
      <c r="U35" s="21" t="s">
        <v>800</v>
      </c>
      <c r="V35" s="22">
        <v>196.02</v>
      </c>
    </row>
    <row r="36" spans="1:22">
      <c r="A36">
        <v>35</v>
      </c>
      <c r="B36" t="s">
        <v>161</v>
      </c>
      <c r="C36" s="21" t="s">
        <v>799</v>
      </c>
      <c r="D36" s="22">
        <v>12.83</v>
      </c>
      <c r="E36" s="21" t="s">
        <v>799</v>
      </c>
      <c r="F36" s="22">
        <v>35.119999999999997</v>
      </c>
      <c r="G36" s="21" t="s">
        <v>799</v>
      </c>
      <c r="H36" s="22">
        <v>28.47</v>
      </c>
      <c r="I36" s="21" t="s">
        <v>798</v>
      </c>
      <c r="J36" s="22">
        <v>15.8</v>
      </c>
      <c r="K36" s="21" t="s">
        <v>799</v>
      </c>
      <c r="L36" s="22">
        <v>66.8</v>
      </c>
      <c r="M36" s="21" t="s">
        <v>798</v>
      </c>
      <c r="N36" s="22">
        <v>15.61</v>
      </c>
      <c r="O36" s="21" t="s">
        <v>799</v>
      </c>
      <c r="P36" s="22">
        <v>25.71</v>
      </c>
      <c r="Q36" s="21" t="s">
        <v>798</v>
      </c>
      <c r="R36" s="22">
        <v>18.809999999999999</v>
      </c>
      <c r="S36" s="21" t="s">
        <v>798</v>
      </c>
      <c r="T36" s="22">
        <v>63.93</v>
      </c>
      <c r="U36" s="21" t="s">
        <v>799</v>
      </c>
      <c r="V36" s="22">
        <v>17.190000000000001</v>
      </c>
    </row>
    <row r="37" spans="1:22">
      <c r="A37">
        <v>36</v>
      </c>
      <c r="B37" t="s">
        <v>163</v>
      </c>
      <c r="C37" s="21" t="s">
        <v>801</v>
      </c>
      <c r="D37" s="22">
        <v>62.73</v>
      </c>
      <c r="E37" s="21" t="s">
        <v>798</v>
      </c>
      <c r="F37" s="22">
        <v>48.47</v>
      </c>
      <c r="G37" s="21" t="s">
        <v>799</v>
      </c>
      <c r="H37" s="22">
        <v>15.04</v>
      </c>
      <c r="I37" s="21" t="s">
        <v>798</v>
      </c>
      <c r="J37" s="22">
        <v>15.08</v>
      </c>
      <c r="K37" s="21" t="s">
        <v>798</v>
      </c>
      <c r="L37" s="22">
        <v>76.5</v>
      </c>
      <c r="M37" s="21" t="s">
        <v>798</v>
      </c>
      <c r="N37" s="22">
        <v>13.31</v>
      </c>
      <c r="O37" s="21" t="s">
        <v>798</v>
      </c>
      <c r="P37" s="22">
        <v>16.829999999999998</v>
      </c>
      <c r="Q37" s="21" t="s">
        <v>798</v>
      </c>
      <c r="R37" s="22">
        <v>12.62</v>
      </c>
      <c r="S37" s="21" t="s">
        <v>800</v>
      </c>
      <c r="T37" s="22">
        <v>48.51</v>
      </c>
      <c r="U37" s="21" t="s">
        <v>801</v>
      </c>
      <c r="V37" s="22">
        <v>76.66</v>
      </c>
    </row>
    <row r="38" spans="1:22">
      <c r="A38">
        <v>37</v>
      </c>
      <c r="B38" t="s">
        <v>123</v>
      </c>
      <c r="C38" s="21" t="s">
        <v>800</v>
      </c>
      <c r="D38" s="22">
        <v>61.35</v>
      </c>
      <c r="E38" s="21" t="s">
        <v>798</v>
      </c>
      <c r="F38" s="22">
        <v>53.81</v>
      </c>
      <c r="G38" s="21" t="s">
        <v>798</v>
      </c>
      <c r="H38" s="22">
        <v>50.98</v>
      </c>
      <c r="I38" s="21" t="s">
        <v>798</v>
      </c>
      <c r="J38" s="22">
        <v>86.3</v>
      </c>
      <c r="K38" s="21" t="s">
        <v>798</v>
      </c>
      <c r="L38" s="22">
        <v>31.94</v>
      </c>
      <c r="M38" s="21" t="s">
        <v>801</v>
      </c>
      <c r="N38" s="22">
        <v>27.33</v>
      </c>
      <c r="O38" s="21" t="s">
        <v>801</v>
      </c>
      <c r="P38" s="22">
        <v>43.82</v>
      </c>
      <c r="Q38" s="21" t="s">
        <v>799</v>
      </c>
      <c r="R38" s="22">
        <v>56.53</v>
      </c>
      <c r="S38" s="21" t="s">
        <v>800</v>
      </c>
      <c r="T38" s="22">
        <v>23.46</v>
      </c>
      <c r="U38" s="21" t="s">
        <v>801</v>
      </c>
      <c r="V38" s="22">
        <v>147.84</v>
      </c>
    </row>
    <row r="39" spans="1:22">
      <c r="A39">
        <v>38</v>
      </c>
      <c r="B39" t="s">
        <v>168</v>
      </c>
      <c r="C39" s="21" t="s">
        <v>798</v>
      </c>
      <c r="D39" s="22">
        <v>26.75</v>
      </c>
      <c r="E39" s="21" t="s">
        <v>800</v>
      </c>
      <c r="F39" s="22">
        <v>49.65</v>
      </c>
      <c r="G39" s="21" t="s">
        <v>799</v>
      </c>
      <c r="H39" s="22">
        <v>89.6</v>
      </c>
      <c r="I39" s="21" t="s">
        <v>799</v>
      </c>
      <c r="J39" s="22">
        <v>8.51</v>
      </c>
      <c r="K39" s="21" t="s">
        <v>798</v>
      </c>
      <c r="L39" s="22">
        <v>31.17</v>
      </c>
      <c r="M39" s="21" t="s">
        <v>798</v>
      </c>
      <c r="N39" s="22">
        <v>13.09</v>
      </c>
      <c r="O39" s="21" t="s">
        <v>799</v>
      </c>
      <c r="P39" s="22">
        <v>19.66</v>
      </c>
      <c r="Q39" s="21" t="s">
        <v>801</v>
      </c>
      <c r="R39" s="22">
        <v>59.17</v>
      </c>
      <c r="S39" s="21" t="s">
        <v>799</v>
      </c>
      <c r="T39" s="22">
        <v>28.06</v>
      </c>
      <c r="U39" s="21" t="s">
        <v>799</v>
      </c>
      <c r="V39" s="22">
        <v>27.33</v>
      </c>
    </row>
    <row r="40" spans="1:22">
      <c r="A40">
        <v>39</v>
      </c>
      <c r="B40" t="s">
        <v>172</v>
      </c>
      <c r="C40" s="21" t="s">
        <v>800</v>
      </c>
      <c r="D40" s="22">
        <v>23.04</v>
      </c>
      <c r="E40" s="21" t="s">
        <v>800</v>
      </c>
      <c r="F40" s="22">
        <v>39.590000000000003</v>
      </c>
      <c r="G40" s="21" t="s">
        <v>801</v>
      </c>
      <c r="H40" s="22">
        <v>42.11</v>
      </c>
      <c r="I40" s="21" t="s">
        <v>798</v>
      </c>
      <c r="J40" s="22">
        <v>26.99</v>
      </c>
      <c r="K40" s="21" t="s">
        <v>798</v>
      </c>
      <c r="L40" s="22">
        <v>20.97</v>
      </c>
      <c r="M40" s="21" t="s">
        <v>800</v>
      </c>
      <c r="N40" s="22">
        <v>63.32</v>
      </c>
      <c r="O40" s="21" t="s">
        <v>800</v>
      </c>
      <c r="P40" s="22">
        <v>53.96</v>
      </c>
      <c r="Q40" s="21" t="s">
        <v>799</v>
      </c>
      <c r="R40" s="22">
        <v>33.69</v>
      </c>
      <c r="S40" s="21" t="s">
        <v>800</v>
      </c>
      <c r="T40" s="22">
        <v>54.25</v>
      </c>
      <c r="U40" s="21" t="s">
        <v>801</v>
      </c>
      <c r="V40" s="22">
        <v>213.79</v>
      </c>
    </row>
    <row r="41" spans="1:22">
      <c r="A41">
        <v>40</v>
      </c>
      <c r="B41" t="s">
        <v>175</v>
      </c>
      <c r="C41" s="21" t="s">
        <v>798</v>
      </c>
      <c r="D41" s="22">
        <v>27.7</v>
      </c>
      <c r="E41" s="21" t="s">
        <v>801</v>
      </c>
      <c r="F41" s="22">
        <v>60.1</v>
      </c>
      <c r="G41" s="21" t="s">
        <v>801</v>
      </c>
      <c r="H41" s="22">
        <v>168.37</v>
      </c>
      <c r="I41" s="21" t="s">
        <v>801</v>
      </c>
      <c r="J41" s="22">
        <v>126.71</v>
      </c>
      <c r="K41" s="21" t="s">
        <v>798</v>
      </c>
      <c r="L41" s="22">
        <v>43.17</v>
      </c>
      <c r="M41" s="21" t="s">
        <v>800</v>
      </c>
      <c r="N41" s="22">
        <v>34.979999999999997</v>
      </c>
      <c r="O41" s="21" t="s">
        <v>800</v>
      </c>
      <c r="P41" s="22">
        <v>135.26</v>
      </c>
      <c r="Q41" s="21" t="s">
        <v>800</v>
      </c>
      <c r="R41" s="22">
        <v>41.78</v>
      </c>
      <c r="S41" s="21" t="s">
        <v>798</v>
      </c>
      <c r="T41" s="22">
        <v>31.34</v>
      </c>
      <c r="U41" s="21" t="s">
        <v>801</v>
      </c>
      <c r="V41" s="22">
        <v>166.72</v>
      </c>
    </row>
    <row r="42" spans="1:22">
      <c r="A42">
        <v>41</v>
      </c>
      <c r="B42" t="s">
        <v>179</v>
      </c>
      <c r="C42" s="21" t="s">
        <v>798</v>
      </c>
      <c r="D42" s="22">
        <v>22.03</v>
      </c>
      <c r="E42" s="21" t="s">
        <v>798</v>
      </c>
      <c r="F42" s="22">
        <v>34.64</v>
      </c>
      <c r="G42" s="21" t="s">
        <v>798</v>
      </c>
      <c r="H42" s="22">
        <v>21.67</v>
      </c>
      <c r="I42" s="21" t="s">
        <v>799</v>
      </c>
      <c r="J42" s="22">
        <v>28.15</v>
      </c>
      <c r="K42" s="21" t="s">
        <v>798</v>
      </c>
      <c r="L42" s="22">
        <v>22.15</v>
      </c>
      <c r="M42" s="21" t="s">
        <v>799</v>
      </c>
      <c r="N42" s="22">
        <v>16.02</v>
      </c>
      <c r="O42" s="21" t="s">
        <v>801</v>
      </c>
      <c r="P42" s="22">
        <v>69.33</v>
      </c>
      <c r="Q42" s="21" t="s">
        <v>799</v>
      </c>
      <c r="R42" s="22">
        <v>26.42</v>
      </c>
      <c r="S42" s="21" t="s">
        <v>798</v>
      </c>
      <c r="T42" s="22">
        <v>9.2100000000000009</v>
      </c>
      <c r="U42" s="21" t="s">
        <v>801</v>
      </c>
      <c r="V42" s="22">
        <v>135.03</v>
      </c>
    </row>
    <row r="43" spans="1:22">
      <c r="A43">
        <v>42</v>
      </c>
      <c r="B43" t="s">
        <v>185</v>
      </c>
      <c r="C43" s="21" t="s">
        <v>799</v>
      </c>
      <c r="D43" s="22">
        <v>12.07</v>
      </c>
      <c r="E43" s="21" t="s">
        <v>798</v>
      </c>
      <c r="F43" s="22">
        <v>16.39</v>
      </c>
      <c r="G43" s="21" t="s">
        <v>799</v>
      </c>
      <c r="H43" s="22">
        <v>17.07</v>
      </c>
      <c r="I43" s="21" t="s">
        <v>798</v>
      </c>
      <c r="J43" s="22">
        <v>13.05</v>
      </c>
      <c r="K43" s="21" t="s">
        <v>798</v>
      </c>
      <c r="L43" s="22">
        <v>10.3</v>
      </c>
      <c r="M43" s="21" t="s">
        <v>798</v>
      </c>
      <c r="N43" s="22">
        <v>18.73</v>
      </c>
      <c r="O43" s="21" t="s">
        <v>800</v>
      </c>
      <c r="P43" s="22">
        <v>46.5</v>
      </c>
      <c r="Q43" s="21" t="s">
        <v>800</v>
      </c>
      <c r="R43" s="22">
        <v>21.2</v>
      </c>
      <c r="S43" s="21" t="s">
        <v>798</v>
      </c>
      <c r="T43" s="22">
        <v>6.24</v>
      </c>
      <c r="U43" s="21" t="s">
        <v>801</v>
      </c>
      <c r="V43" s="22">
        <v>147.59</v>
      </c>
    </row>
    <row r="44" spans="1:22">
      <c r="A44">
        <v>43</v>
      </c>
      <c r="B44" t="s">
        <v>188</v>
      </c>
      <c r="C44" s="21" t="s">
        <v>798</v>
      </c>
      <c r="D44" s="22">
        <v>11.69</v>
      </c>
      <c r="E44" s="21" t="s">
        <v>798</v>
      </c>
      <c r="F44" s="22">
        <v>15.25</v>
      </c>
      <c r="G44" s="21" t="s">
        <v>799</v>
      </c>
      <c r="H44" s="22">
        <v>20.61</v>
      </c>
      <c r="I44" s="21" t="s">
        <v>798</v>
      </c>
      <c r="J44" s="22">
        <v>38.35</v>
      </c>
      <c r="K44" s="21" t="s">
        <v>798</v>
      </c>
      <c r="L44" s="22">
        <v>17.53</v>
      </c>
      <c r="M44" s="21" t="s">
        <v>799</v>
      </c>
      <c r="N44" s="22">
        <v>23.52</v>
      </c>
      <c r="O44" s="21" t="s">
        <v>801</v>
      </c>
      <c r="P44" s="22">
        <v>74.91</v>
      </c>
      <c r="Q44" s="21" t="s">
        <v>799</v>
      </c>
      <c r="R44" s="22">
        <v>20.97</v>
      </c>
      <c r="S44" s="21" t="s">
        <v>798</v>
      </c>
      <c r="T44" s="22">
        <v>16.489999999999998</v>
      </c>
      <c r="U44" s="21" t="s">
        <v>801</v>
      </c>
      <c r="V44" s="22">
        <v>42.01</v>
      </c>
    </row>
    <row r="45" spans="1:22">
      <c r="A45">
        <v>44</v>
      </c>
      <c r="B45" t="s">
        <v>192</v>
      </c>
      <c r="C45" s="21" t="s">
        <v>798</v>
      </c>
      <c r="D45" s="22">
        <v>82.59</v>
      </c>
      <c r="E45" s="21" t="s">
        <v>798</v>
      </c>
      <c r="F45" s="22">
        <v>147.94999999999999</v>
      </c>
      <c r="G45" s="21" t="s">
        <v>799</v>
      </c>
      <c r="H45" s="22">
        <v>108.54</v>
      </c>
      <c r="I45" s="21" t="s">
        <v>801</v>
      </c>
      <c r="J45" s="22">
        <v>103.46</v>
      </c>
      <c r="K45" s="21" t="s">
        <v>800</v>
      </c>
      <c r="L45" s="22">
        <v>63.85</v>
      </c>
      <c r="M45" s="21" t="s">
        <v>799</v>
      </c>
      <c r="N45" s="22">
        <v>77.66</v>
      </c>
      <c r="O45" s="21" t="s">
        <v>799</v>
      </c>
      <c r="P45" s="22">
        <v>87.56</v>
      </c>
      <c r="Q45" s="21" t="s">
        <v>799</v>
      </c>
      <c r="R45" s="22">
        <v>75.14</v>
      </c>
      <c r="S45" s="21" t="s">
        <v>799</v>
      </c>
      <c r="T45" s="22">
        <v>130.97999999999999</v>
      </c>
      <c r="U45" s="21" t="s">
        <v>798</v>
      </c>
      <c r="V45" s="22">
        <v>66.790000000000006</v>
      </c>
    </row>
    <row r="46" spans="1:22">
      <c r="A46">
        <v>45</v>
      </c>
      <c r="B46" t="s">
        <v>196</v>
      </c>
      <c r="C46" s="21" t="s">
        <v>799</v>
      </c>
      <c r="D46" s="22">
        <v>9.6</v>
      </c>
      <c r="E46" s="21" t="s">
        <v>799</v>
      </c>
      <c r="F46" s="22">
        <v>6.55</v>
      </c>
      <c r="G46" s="21" t="s">
        <v>801</v>
      </c>
      <c r="H46" s="22">
        <v>17.96</v>
      </c>
      <c r="I46" s="21" t="s">
        <v>799</v>
      </c>
      <c r="J46" s="22">
        <v>11.33</v>
      </c>
      <c r="K46" s="21" t="s">
        <v>798</v>
      </c>
      <c r="L46" s="22">
        <v>9.48</v>
      </c>
      <c r="M46" s="21" t="s">
        <v>798</v>
      </c>
      <c r="N46" s="22">
        <v>23.17</v>
      </c>
      <c r="O46" s="21" t="s">
        <v>798</v>
      </c>
      <c r="P46" s="22">
        <v>13.38</v>
      </c>
      <c r="Q46" s="21" t="s">
        <v>798</v>
      </c>
      <c r="R46" s="22">
        <v>15.43</v>
      </c>
      <c r="S46" s="21" t="s">
        <v>798</v>
      </c>
      <c r="T46" s="22">
        <v>6.4</v>
      </c>
      <c r="U46" s="21" t="s">
        <v>799</v>
      </c>
      <c r="V46" s="22">
        <v>17.57</v>
      </c>
    </row>
    <row r="47" spans="1:22">
      <c r="A47">
        <v>46</v>
      </c>
      <c r="B47" t="s">
        <v>201</v>
      </c>
      <c r="C47" s="21" t="s">
        <v>800</v>
      </c>
      <c r="D47" s="22">
        <v>70.459999999999994</v>
      </c>
      <c r="E47" s="21" t="s">
        <v>800</v>
      </c>
      <c r="F47" s="22">
        <v>52.61</v>
      </c>
      <c r="G47" s="21" t="s">
        <v>799</v>
      </c>
      <c r="H47" s="22">
        <v>33.01</v>
      </c>
      <c r="I47" s="21" t="s">
        <v>799</v>
      </c>
      <c r="J47" s="22">
        <v>13.53</v>
      </c>
      <c r="K47" s="21" t="s">
        <v>798</v>
      </c>
      <c r="L47" s="22">
        <v>17.350000000000001</v>
      </c>
      <c r="M47" s="21" t="s">
        <v>798</v>
      </c>
      <c r="N47" s="22">
        <v>22.85</v>
      </c>
      <c r="O47" s="21" t="s">
        <v>800</v>
      </c>
      <c r="P47" s="22">
        <v>70.55</v>
      </c>
      <c r="Q47" s="21" t="s">
        <v>801</v>
      </c>
      <c r="R47" s="22">
        <v>27.36</v>
      </c>
      <c r="S47" s="21" t="s">
        <v>800</v>
      </c>
      <c r="T47" s="22">
        <v>18.32</v>
      </c>
      <c r="U47" s="21" t="s">
        <v>800</v>
      </c>
      <c r="V47" s="22">
        <v>63.84</v>
      </c>
    </row>
    <row r="48" spans="1:22">
      <c r="A48">
        <v>47</v>
      </c>
      <c r="B48" t="s">
        <v>204</v>
      </c>
      <c r="C48" s="21" t="s">
        <v>798</v>
      </c>
      <c r="D48" s="22">
        <v>38.049999999999997</v>
      </c>
      <c r="E48" s="21" t="s">
        <v>800</v>
      </c>
      <c r="F48" s="22">
        <v>112.74</v>
      </c>
      <c r="G48" s="21" t="s">
        <v>799</v>
      </c>
      <c r="H48" s="22">
        <v>36.25</v>
      </c>
      <c r="I48" s="21" t="s">
        <v>799</v>
      </c>
      <c r="J48" s="22">
        <v>14.76</v>
      </c>
      <c r="K48" s="21" t="s">
        <v>801</v>
      </c>
      <c r="L48" s="22">
        <v>49.27</v>
      </c>
      <c r="M48" s="21" t="s">
        <v>798</v>
      </c>
      <c r="N48" s="22">
        <v>17.98</v>
      </c>
      <c r="O48" s="21" t="s">
        <v>800</v>
      </c>
      <c r="P48" s="22">
        <v>84.91</v>
      </c>
      <c r="Q48" s="21" t="s">
        <v>798</v>
      </c>
      <c r="R48" s="22">
        <v>33.04</v>
      </c>
      <c r="S48" s="21" t="s">
        <v>800</v>
      </c>
      <c r="T48" s="22">
        <v>29.72</v>
      </c>
      <c r="U48" s="21" t="s">
        <v>801</v>
      </c>
      <c r="V48" s="22">
        <v>58.83</v>
      </c>
    </row>
    <row r="49" spans="1:22">
      <c r="A49">
        <v>48</v>
      </c>
      <c r="B49" t="s">
        <v>208</v>
      </c>
      <c r="C49" s="21" t="s">
        <v>798</v>
      </c>
      <c r="D49" s="22">
        <v>16.46</v>
      </c>
      <c r="E49" s="21" t="s">
        <v>800</v>
      </c>
      <c r="F49" s="22">
        <v>18.72</v>
      </c>
      <c r="G49" s="21" t="s">
        <v>799</v>
      </c>
      <c r="H49" s="22">
        <v>12.87</v>
      </c>
      <c r="I49" s="21" t="s">
        <v>798</v>
      </c>
      <c r="J49" s="22">
        <v>56.62</v>
      </c>
      <c r="K49" s="21" t="s">
        <v>798</v>
      </c>
      <c r="L49" s="22">
        <v>83.83</v>
      </c>
      <c r="M49" s="21" t="s">
        <v>799</v>
      </c>
      <c r="N49" s="22">
        <v>57.41</v>
      </c>
      <c r="O49" s="21" t="s">
        <v>800</v>
      </c>
      <c r="P49" s="22">
        <v>37.729999999999997</v>
      </c>
      <c r="Q49" s="21" t="s">
        <v>801</v>
      </c>
      <c r="R49" s="22">
        <v>37.35</v>
      </c>
      <c r="S49" s="21" t="s">
        <v>800</v>
      </c>
      <c r="T49" s="22">
        <v>17.23</v>
      </c>
      <c r="U49" s="21" t="s">
        <v>801</v>
      </c>
      <c r="V49" s="22">
        <v>210.48</v>
      </c>
    </row>
  </sheetData>
  <mergeCells count="11">
    <mergeCell ref="U1:V1"/>
    <mergeCell ref="K1:L1"/>
    <mergeCell ref="M1:N1"/>
    <mergeCell ref="O1:P1"/>
    <mergeCell ref="Q1:R1"/>
    <mergeCell ref="S1:T1"/>
    <mergeCell ref="A1:B1"/>
    <mergeCell ref="C1:D1"/>
    <mergeCell ref="E1:F1"/>
    <mergeCell ref="G1:H1"/>
    <mergeCell ref="I1:J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C0CA-193E-4C0D-9665-514841F4EF14}">
  <dimension ref="A1:R18"/>
  <sheetViews>
    <sheetView workbookViewId="0">
      <selection activeCell="O2" sqref="O2"/>
    </sheetView>
  </sheetViews>
  <sheetFormatPr defaultRowHeight="12.5"/>
  <cols>
    <col min="1" max="1" width="4.58203125" style="110" bestFit="1" customWidth="1"/>
    <col min="2" max="2" width="15.6640625" style="110" bestFit="1" customWidth="1"/>
    <col min="3" max="3" width="8.5" style="110" bestFit="1" customWidth="1"/>
    <col min="4" max="4" width="12.33203125" style="110" bestFit="1" customWidth="1"/>
    <col min="5" max="5" width="11.58203125" style="109" bestFit="1" customWidth="1"/>
    <col min="6" max="6" width="12.4140625" style="110" bestFit="1" customWidth="1"/>
    <col min="7" max="7" width="9.1640625" style="110" bestFit="1" customWidth="1"/>
    <col min="8" max="8" width="7.75" style="109" bestFit="1" customWidth="1"/>
    <col min="9" max="9" width="6.6640625" style="110" bestFit="1" customWidth="1"/>
    <col min="10" max="10" width="9.4140625" style="110" customWidth="1"/>
    <col min="11" max="11" width="8.5" style="110" bestFit="1" customWidth="1"/>
    <col min="12" max="12" width="7.1640625" style="109" bestFit="1" customWidth="1"/>
    <col min="13" max="13" width="7.1640625" style="110" customWidth="1"/>
    <col min="14" max="14" width="8.6640625" style="110"/>
    <col min="15" max="15" width="7.1640625" style="109" bestFit="1" customWidth="1"/>
    <col min="16" max="16" width="7.1640625" style="110" customWidth="1"/>
    <col min="17" max="17" width="8.6640625" style="110"/>
    <col min="18" max="18" width="8.6640625" style="109"/>
    <col min="19" max="16384" width="8.6640625" style="110"/>
  </cols>
  <sheetData>
    <row r="1" spans="1:18" s="112" customFormat="1" ht="13">
      <c r="A1" s="112" t="s">
        <v>471</v>
      </c>
      <c r="B1" s="112" t="s">
        <v>886</v>
      </c>
      <c r="C1" s="117" t="s">
        <v>887</v>
      </c>
      <c r="D1" s="117" t="s">
        <v>833</v>
      </c>
      <c r="E1" s="111" t="s">
        <v>888</v>
      </c>
      <c r="F1" s="112" t="s">
        <v>798</v>
      </c>
      <c r="G1" s="112" t="s">
        <v>885</v>
      </c>
      <c r="H1" s="130" t="s">
        <v>883</v>
      </c>
      <c r="I1" s="131"/>
      <c r="J1" s="131"/>
      <c r="K1" s="131"/>
      <c r="L1" s="130" t="s">
        <v>896</v>
      </c>
      <c r="M1" s="131"/>
      <c r="N1" s="132"/>
      <c r="O1" s="130" t="s">
        <v>889</v>
      </c>
      <c r="P1" s="131"/>
      <c r="Q1" s="132"/>
      <c r="R1" s="111" t="s">
        <v>892</v>
      </c>
    </row>
    <row r="2" spans="1:18" s="108" customFormat="1">
      <c r="E2" s="107"/>
      <c r="H2" s="107" t="s">
        <v>884</v>
      </c>
      <c r="I2" s="108" t="s">
        <v>895</v>
      </c>
      <c r="J2" s="108" t="s">
        <v>893</v>
      </c>
      <c r="K2" s="108" t="s">
        <v>894</v>
      </c>
      <c r="L2" s="107" t="s">
        <v>890</v>
      </c>
      <c r="M2" s="108" t="s">
        <v>893</v>
      </c>
      <c r="N2" s="108" t="s">
        <v>894</v>
      </c>
      <c r="O2" s="107" t="s">
        <v>890</v>
      </c>
      <c r="P2" s="108" t="s">
        <v>893</v>
      </c>
      <c r="Q2" s="108" t="s">
        <v>894</v>
      </c>
      <c r="R2" s="107" t="s">
        <v>890</v>
      </c>
    </row>
    <row r="4" spans="1:18">
      <c r="A4" s="118">
        <v>1</v>
      </c>
      <c r="B4" s="118" t="s">
        <v>476</v>
      </c>
      <c r="C4" s="118" t="s">
        <v>835</v>
      </c>
      <c r="D4" s="118" t="s">
        <v>818</v>
      </c>
      <c r="E4" s="125">
        <v>66</v>
      </c>
      <c r="F4" s="110">
        <v>46</v>
      </c>
      <c r="G4" s="110">
        <v>78</v>
      </c>
      <c r="H4" s="123">
        <v>56</v>
      </c>
      <c r="I4" s="119">
        <v>63</v>
      </c>
      <c r="J4" s="115">
        <v>51</v>
      </c>
      <c r="K4" s="110">
        <v>12</v>
      </c>
      <c r="L4" s="109">
        <v>44</v>
      </c>
      <c r="M4" s="110">
        <v>32</v>
      </c>
      <c r="N4" s="110">
        <v>10</v>
      </c>
      <c r="O4" s="123">
        <v>37</v>
      </c>
      <c r="P4" s="110">
        <v>15</v>
      </c>
      <c r="Q4" s="115">
        <v>20</v>
      </c>
    </row>
    <row r="5" spans="1:18">
      <c r="A5" s="118">
        <v>2</v>
      </c>
      <c r="B5" s="118" t="s">
        <v>822</v>
      </c>
      <c r="C5" s="118" t="s">
        <v>835</v>
      </c>
      <c r="D5" s="118" t="s">
        <v>840</v>
      </c>
      <c r="E5" s="109">
        <v>63</v>
      </c>
      <c r="F5" s="110">
        <v>37</v>
      </c>
      <c r="G5" s="110">
        <v>66</v>
      </c>
      <c r="H5" s="116">
        <v>78</v>
      </c>
      <c r="I5" s="119">
        <v>83</v>
      </c>
      <c r="J5" s="115">
        <v>61</v>
      </c>
      <c r="K5" s="115">
        <v>22</v>
      </c>
      <c r="L5" s="109">
        <v>49</v>
      </c>
      <c r="M5" s="110">
        <v>44</v>
      </c>
      <c r="N5" s="110">
        <v>10</v>
      </c>
      <c r="O5" s="109">
        <v>10</v>
      </c>
      <c r="P5" s="110">
        <v>2</v>
      </c>
      <c r="Q5" s="110">
        <v>10</v>
      </c>
      <c r="R5" s="109">
        <v>7</v>
      </c>
    </row>
    <row r="6" spans="1:18">
      <c r="A6" s="118">
        <v>3</v>
      </c>
      <c r="B6" s="118" t="s">
        <v>671</v>
      </c>
      <c r="C6" s="118" t="s">
        <v>835</v>
      </c>
      <c r="D6" s="118" t="s">
        <v>840</v>
      </c>
      <c r="E6" s="122">
        <v>22</v>
      </c>
      <c r="F6" s="110">
        <v>20</v>
      </c>
      <c r="G6" s="110">
        <v>73</v>
      </c>
      <c r="H6" s="123">
        <v>56</v>
      </c>
      <c r="I6" s="119">
        <v>66</v>
      </c>
      <c r="J6" s="115">
        <v>22</v>
      </c>
      <c r="K6" s="115">
        <v>39</v>
      </c>
      <c r="L6" s="109">
        <v>37</v>
      </c>
      <c r="M6" s="110">
        <v>17</v>
      </c>
      <c r="N6" s="110">
        <v>20</v>
      </c>
      <c r="O6" s="109">
        <v>29</v>
      </c>
      <c r="P6" s="110">
        <v>0</v>
      </c>
      <c r="Q6" s="115">
        <v>32</v>
      </c>
      <c r="R6" s="109">
        <v>7</v>
      </c>
    </row>
    <row r="7" spans="1:18" ht="25">
      <c r="A7" s="118">
        <v>4</v>
      </c>
      <c r="B7" s="118" t="s">
        <v>824</v>
      </c>
      <c r="C7" s="118" t="s">
        <v>835</v>
      </c>
      <c r="D7" s="118" t="s">
        <v>839</v>
      </c>
      <c r="E7" s="122">
        <v>32</v>
      </c>
      <c r="F7" s="110">
        <v>32</v>
      </c>
      <c r="G7" s="110">
        <v>78</v>
      </c>
      <c r="H7" s="109">
        <v>27</v>
      </c>
      <c r="I7" s="110">
        <v>27</v>
      </c>
      <c r="J7" s="115">
        <v>20</v>
      </c>
      <c r="K7" s="110">
        <v>5</v>
      </c>
      <c r="L7" s="122"/>
      <c r="N7" s="115"/>
      <c r="O7" s="122">
        <v>56</v>
      </c>
      <c r="P7" s="110">
        <v>12</v>
      </c>
      <c r="Q7" s="115">
        <v>24</v>
      </c>
    </row>
    <row r="8" spans="1:18">
      <c r="A8" s="118">
        <v>5</v>
      </c>
      <c r="B8" s="118" t="s">
        <v>825</v>
      </c>
      <c r="C8" s="118" t="s">
        <v>835</v>
      </c>
      <c r="D8" s="118" t="s">
        <v>839</v>
      </c>
      <c r="E8" s="116">
        <v>78</v>
      </c>
      <c r="F8" s="110">
        <v>61</v>
      </c>
      <c r="G8" s="110">
        <v>71</v>
      </c>
      <c r="H8" s="116">
        <v>78</v>
      </c>
      <c r="I8" s="119">
        <v>80</v>
      </c>
      <c r="J8" s="110">
        <v>68</v>
      </c>
      <c r="K8" s="110">
        <v>10</v>
      </c>
      <c r="O8" s="109">
        <v>20</v>
      </c>
      <c r="P8" s="110">
        <v>10</v>
      </c>
      <c r="Q8" s="110">
        <v>10</v>
      </c>
    </row>
    <row r="9" spans="1:18" s="112" customFormat="1" ht="13">
      <c r="B9" s="112" t="s">
        <v>472</v>
      </c>
      <c r="E9" s="113">
        <f>AVERAGE(E4:E8)</f>
        <v>52.2</v>
      </c>
      <c r="F9" s="114">
        <f t="shared" ref="F9:G9" si="0">AVERAGE(F4:F8)</f>
        <v>39.200000000000003</v>
      </c>
      <c r="G9" s="114">
        <f t="shared" si="0"/>
        <v>73.2</v>
      </c>
      <c r="H9" s="121">
        <f t="shared" ref="H9" si="1">AVERAGE(H4:H8)</f>
        <v>59</v>
      </c>
      <c r="I9" s="114">
        <f t="shared" ref="I9" si="2">AVERAGE(I4:I8)</f>
        <v>63.8</v>
      </c>
      <c r="J9" s="114">
        <f t="shared" ref="J9" si="3">AVERAGE(J4:J8)</f>
        <v>44.4</v>
      </c>
      <c r="K9" s="114">
        <f t="shared" ref="K9:N9" si="4">AVERAGE(K4:K8)</f>
        <v>17.600000000000001</v>
      </c>
      <c r="L9" s="113">
        <f t="shared" si="4"/>
        <v>43.333333333333336</v>
      </c>
      <c r="M9" s="114">
        <f t="shared" si="4"/>
        <v>31</v>
      </c>
      <c r="N9" s="114">
        <f t="shared" si="4"/>
        <v>13.333333333333334</v>
      </c>
      <c r="O9" s="113">
        <f t="shared" ref="O9" si="5">AVERAGE(O4:O8)</f>
        <v>30.4</v>
      </c>
      <c r="P9" s="114">
        <f t="shared" ref="P9" si="6">AVERAGE(P4:P8)</f>
        <v>7.8</v>
      </c>
      <c r="Q9" s="114">
        <f t="shared" ref="Q9" si="7">AVERAGE(Q4:Q8)</f>
        <v>19.2</v>
      </c>
      <c r="R9" s="111"/>
    </row>
    <row r="10" spans="1:18">
      <c r="A10" s="118"/>
      <c r="B10" s="118"/>
      <c r="C10" s="118"/>
      <c r="D10" s="118"/>
    </row>
    <row r="11" spans="1:18">
      <c r="A11" s="118">
        <v>7</v>
      </c>
      <c r="B11" s="118" t="s">
        <v>827</v>
      </c>
      <c r="C11" s="118" t="s">
        <v>836</v>
      </c>
      <c r="D11" s="118" t="s">
        <v>839</v>
      </c>
      <c r="E11" s="125">
        <v>44</v>
      </c>
      <c r="F11" s="110">
        <v>12</v>
      </c>
      <c r="G11" s="110">
        <v>54</v>
      </c>
      <c r="H11" s="123">
        <v>44</v>
      </c>
      <c r="I11" s="119">
        <v>61</v>
      </c>
      <c r="J11" s="110">
        <v>15</v>
      </c>
      <c r="K11" s="115">
        <v>29</v>
      </c>
      <c r="O11" s="109">
        <v>32</v>
      </c>
      <c r="P11" s="110">
        <v>29</v>
      </c>
      <c r="Q11" s="110">
        <v>10</v>
      </c>
      <c r="R11" s="109">
        <v>15</v>
      </c>
    </row>
    <row r="12" spans="1:18">
      <c r="A12" s="118">
        <v>8</v>
      </c>
      <c r="B12" s="118" t="s">
        <v>828</v>
      </c>
      <c r="C12" s="118" t="s">
        <v>836</v>
      </c>
      <c r="D12" s="118" t="s">
        <v>840</v>
      </c>
      <c r="E12" s="125">
        <v>41</v>
      </c>
      <c r="F12" s="110">
        <v>27</v>
      </c>
      <c r="G12" s="110">
        <v>68</v>
      </c>
      <c r="H12" s="123">
        <v>49</v>
      </c>
      <c r="I12" s="110">
        <v>54</v>
      </c>
      <c r="J12" s="110">
        <v>7</v>
      </c>
      <c r="K12" s="115">
        <v>46</v>
      </c>
      <c r="L12" s="109">
        <v>32</v>
      </c>
      <c r="M12" s="110">
        <v>0</v>
      </c>
      <c r="N12" s="115">
        <v>39</v>
      </c>
      <c r="O12" s="109">
        <v>37</v>
      </c>
      <c r="P12" s="110">
        <v>34</v>
      </c>
      <c r="Q12" s="110">
        <v>2</v>
      </c>
    </row>
    <row r="13" spans="1:18">
      <c r="A13" s="118">
        <v>9</v>
      </c>
      <c r="B13" s="118" t="s">
        <v>829</v>
      </c>
      <c r="C13" s="118" t="s">
        <v>836</v>
      </c>
      <c r="D13" s="118" t="s">
        <v>839</v>
      </c>
      <c r="E13" s="116">
        <v>80</v>
      </c>
      <c r="F13" s="110">
        <v>37</v>
      </c>
      <c r="G13" s="110">
        <v>44</v>
      </c>
      <c r="H13" s="122">
        <v>7</v>
      </c>
      <c r="I13" s="115">
        <v>12</v>
      </c>
      <c r="J13" s="110">
        <v>0</v>
      </c>
      <c r="K13" s="110">
        <v>4</v>
      </c>
      <c r="L13" s="116"/>
      <c r="M13" s="119"/>
      <c r="O13" s="116">
        <v>93</v>
      </c>
      <c r="P13" s="119">
        <v>80</v>
      </c>
      <c r="Q13" s="110">
        <v>5</v>
      </c>
    </row>
    <row r="14" spans="1:18" s="108" customFormat="1" ht="13">
      <c r="A14" s="120"/>
      <c r="B14" s="112" t="s">
        <v>472</v>
      </c>
      <c r="C14" s="120"/>
      <c r="D14" s="120"/>
      <c r="E14" s="113">
        <f>AVERAGE(E11:E13)</f>
        <v>55</v>
      </c>
      <c r="F14" s="114">
        <f t="shared" ref="F14:R14" si="8">AVERAGE(F11:F13)</f>
        <v>25.333333333333332</v>
      </c>
      <c r="G14" s="114">
        <f t="shared" si="8"/>
        <v>55.333333333333336</v>
      </c>
      <c r="H14" s="113">
        <f t="shared" si="8"/>
        <v>33.333333333333336</v>
      </c>
      <c r="I14" s="114">
        <f t="shared" si="8"/>
        <v>42.333333333333336</v>
      </c>
      <c r="J14" s="114">
        <f t="shared" si="8"/>
        <v>7.333333333333333</v>
      </c>
      <c r="K14" s="114">
        <f t="shared" si="8"/>
        <v>26.333333333333332</v>
      </c>
      <c r="L14" s="121">
        <f t="shared" ref="L14:N14" si="9">AVERAGE(L11:L13)</f>
        <v>32</v>
      </c>
      <c r="M14" s="114">
        <f t="shared" si="9"/>
        <v>0</v>
      </c>
      <c r="N14" s="114">
        <f t="shared" si="9"/>
        <v>39</v>
      </c>
      <c r="O14" s="121">
        <f t="shared" si="8"/>
        <v>54</v>
      </c>
      <c r="P14" s="114">
        <f t="shared" si="8"/>
        <v>47.666666666666664</v>
      </c>
      <c r="Q14" s="114">
        <f t="shared" si="8"/>
        <v>5.666666666666667</v>
      </c>
      <c r="R14" s="113">
        <f t="shared" si="8"/>
        <v>15</v>
      </c>
    </row>
    <row r="15" spans="1:18">
      <c r="A15" s="118"/>
      <c r="B15" s="118"/>
      <c r="C15" s="118"/>
      <c r="D15" s="118"/>
      <c r="M15" s="119"/>
      <c r="P15" s="119"/>
    </row>
    <row r="16" spans="1:18">
      <c r="A16" s="118">
        <v>6</v>
      </c>
      <c r="B16" s="118" t="s">
        <v>826</v>
      </c>
      <c r="C16" s="118" t="s">
        <v>891</v>
      </c>
      <c r="D16" s="118" t="s">
        <v>839</v>
      </c>
      <c r="E16" s="125">
        <v>68</v>
      </c>
      <c r="F16" s="110">
        <v>49</v>
      </c>
      <c r="G16" s="110">
        <v>73</v>
      </c>
      <c r="H16" s="122">
        <v>5</v>
      </c>
      <c r="I16" s="115">
        <v>5</v>
      </c>
      <c r="J16" s="110">
        <v>5</v>
      </c>
      <c r="K16" s="110">
        <v>0</v>
      </c>
      <c r="L16" s="116"/>
      <c r="M16" s="119"/>
      <c r="O16" s="116">
        <v>80</v>
      </c>
      <c r="P16" s="119">
        <v>68</v>
      </c>
      <c r="Q16" s="110">
        <v>7</v>
      </c>
    </row>
    <row r="17" spans="1:18">
      <c r="A17" s="118">
        <v>10</v>
      </c>
      <c r="B17" s="118" t="s">
        <v>830</v>
      </c>
      <c r="C17" s="118" t="s">
        <v>891</v>
      </c>
      <c r="D17" s="118" t="s">
        <v>839</v>
      </c>
      <c r="E17" s="122">
        <v>29</v>
      </c>
      <c r="F17" s="110">
        <v>7</v>
      </c>
      <c r="G17" s="110">
        <v>29</v>
      </c>
      <c r="H17" s="122">
        <v>20</v>
      </c>
      <c r="I17" s="124">
        <v>51</v>
      </c>
      <c r="J17" s="110">
        <v>29</v>
      </c>
      <c r="K17" s="110">
        <v>10</v>
      </c>
      <c r="L17" s="123"/>
      <c r="N17" s="115"/>
      <c r="O17" s="123">
        <v>39</v>
      </c>
      <c r="P17" s="110">
        <v>0</v>
      </c>
      <c r="Q17" s="115">
        <v>51</v>
      </c>
      <c r="R17" s="109">
        <v>34</v>
      </c>
    </row>
    <row r="18" spans="1:18" s="112" customFormat="1" ht="13">
      <c r="B18" s="112" t="s">
        <v>472</v>
      </c>
      <c r="E18" s="113">
        <f>AVERAGE(E16:E17)</f>
        <v>48.5</v>
      </c>
      <c r="F18" s="114">
        <f t="shared" ref="F18:Q18" si="10">AVERAGE(F16:F17)</f>
        <v>28</v>
      </c>
      <c r="G18" s="114">
        <f t="shared" si="10"/>
        <v>51</v>
      </c>
      <c r="H18" s="113">
        <f t="shared" si="10"/>
        <v>12.5</v>
      </c>
      <c r="I18" s="114">
        <f t="shared" si="10"/>
        <v>28</v>
      </c>
      <c r="J18" s="114">
        <f t="shared" si="10"/>
        <v>17</v>
      </c>
      <c r="K18" s="114">
        <f t="shared" si="10"/>
        <v>5</v>
      </c>
      <c r="L18" s="121" t="e">
        <f t="shared" ref="L18:N18" si="11">AVERAGE(L16:L17)</f>
        <v>#DIV/0!</v>
      </c>
      <c r="M18" s="114" t="e">
        <f t="shared" si="11"/>
        <v>#DIV/0!</v>
      </c>
      <c r="N18" s="114" t="e">
        <f t="shared" si="11"/>
        <v>#DIV/0!</v>
      </c>
      <c r="O18" s="121">
        <f t="shared" si="10"/>
        <v>59.5</v>
      </c>
      <c r="P18" s="114">
        <f t="shared" si="10"/>
        <v>34</v>
      </c>
      <c r="Q18" s="114">
        <f t="shared" si="10"/>
        <v>29</v>
      </c>
      <c r="R18" s="111"/>
    </row>
  </sheetData>
  <mergeCells count="3">
    <mergeCell ref="H1:K1"/>
    <mergeCell ref="O1:Q1"/>
    <mergeCell ref="L1:N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Participants</vt:lpstr>
      <vt:lpstr>First click</vt:lpstr>
      <vt:lpstr>Paths</vt:lpstr>
      <vt:lpstr>Paths (MN)</vt:lpstr>
      <vt:lpstr>Destinations</vt:lpstr>
      <vt:lpstr>Destinations (MN)</vt:lpstr>
      <vt:lpstr>Selections (MN)</vt:lpstr>
      <vt:lpstr>Task results</vt:lpstr>
      <vt:lpstr>Task analysis (MN)</vt:lpstr>
      <vt:lpstr>recruitment checker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Northuis, Mikki</cp:lastModifiedBy>
  <cp:revision>0</cp:revision>
  <dcterms:created xsi:type="dcterms:W3CDTF">2023-11-20T18:04:06Z</dcterms:created>
  <dcterms:modified xsi:type="dcterms:W3CDTF">2023-12-19T22:43:28Z</dcterms:modified>
</cp:coreProperties>
</file>