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12.19-12.26.2023" sheetId="2" r:id="rId5"/>
    <sheet state="visible" name="12.27.2023-01.02.2024" sheetId="3" r:id="rId6"/>
    <sheet state="visible" name="01.03.2024-01.09.2024" sheetId="4" r:id="rId7"/>
    <sheet state="visible" name="01.10.2024-01.16.2024" sheetId="5" r:id="rId8"/>
  </sheets>
  <definedNames/>
  <calcPr/>
</workbook>
</file>

<file path=xl/sharedStrings.xml><?xml version="1.0" encoding="utf-8"?>
<sst xmlns="http://schemas.openxmlformats.org/spreadsheetml/2006/main" count="214" uniqueCount="63">
  <si>
    <t># ----------------------------------------</t>
  </si>
  <si>
    <t># All VA.gov Website Data [Production]</t>
  </si>
  <si>
    <t># Profile Navigation Clicks-All Link Clicks in the profile</t>
  </si>
  <si>
    <t># 20231219-20231226</t>
  </si>
  <si>
    <t>Time Period</t>
  </si>
  <si>
    <t>2023.12.19-2023.12.26</t>
  </si>
  <si>
    <t>12.27.2023-01.02.2024</t>
  </si>
  <si>
    <t>01.03.2024-01.09.2024</t>
  </si>
  <si>
    <t>01.10.2024-01.16.2024</t>
  </si>
  <si>
    <t>Event Action</t>
  </si>
  <si>
    <t>Users</t>
  </si>
  <si>
    <t>%users</t>
  </si>
  <si>
    <t>Total Events</t>
  </si>
  <si>
    <t>% total events</t>
  </si>
  <si>
    <t>Grand totals</t>
  </si>
  <si>
    <t>Side Nav</t>
  </si>
  <si>
    <t>Navigation - Side - Profile - Personal information</t>
  </si>
  <si>
    <t>Navigation - Side - Profile - Notification settings</t>
  </si>
  <si>
    <t>Navigation - Side - Profile - Military information</t>
  </si>
  <si>
    <t>Navigation - Side - Profile - Direct deposit information</t>
  </si>
  <si>
    <t>Navigation - Side - Profile - Contact information</t>
  </si>
  <si>
    <t>Navigation - Side - Profile - Connected apps</t>
  </si>
  <si>
    <t>Navigation - Side - Profile - Account security</t>
  </si>
  <si>
    <t>Profile Hub</t>
  </si>
  <si>
    <t>Navigation - Link Click - View payment history</t>
  </si>
  <si>
    <t>Navigation - Link Click - Update your sign-in info on the My HealtheVet website</t>
  </si>
  <si>
    <t>Navigation - Link Click - Update your sign-in info on the Login.gov website</t>
  </si>
  <si>
    <t>Navigation - Link Click - Update your sign-in info on the ID.me website</t>
  </si>
  <si>
    <t>Navigation - Link Click - Update your sign-in info on the DS Logon website</t>
  </si>
  <si>
    <t>Navigation - Link Click - Update your mobile phone number</t>
  </si>
  <si>
    <t>Navigation - Link Click - Profile Hub - Review your military information</t>
  </si>
  <si>
    <t>Navigation - Link Click - Profile Hub - Review account security</t>
  </si>
  <si>
    <t>Navigation - Link Click - Profile Hub - Manage your personal information</t>
  </si>
  <si>
    <t>Navigation - Link Click - Profile Hub - Manage your direct deposit information</t>
  </si>
  <si>
    <t>Navigation - Link Click - Profile Hub - Manage your contact information</t>
  </si>
  <si>
    <t>Navigation - Link Click - Profile Hub - Manage notification settings</t>
  </si>
  <si>
    <t>Navigation - Link Click - Profile Hub - Manage connected apps</t>
  </si>
  <si>
    <t>Navigation - Link Click - Profile Hub -</t>
  </si>
  <si>
    <t>Navigation - Link Click - Learn how to verify your identity on VA.gov</t>
  </si>
  <si>
    <t>Navigation - Link Click - Learn how to request your DD214 and other military records</t>
  </si>
  <si>
    <t>Navigation - Link Click - Add a phone number to your profile</t>
  </si>
  <si>
    <t>Navigation - Link Click - Account security</t>
  </si>
  <si>
    <t># 20231227-20240102</t>
  </si>
  <si>
    <t xml:space="preserve">not included in the first week, given the low count I'm going to exclude these from the data to reducte complexity in compiling the info weekly </t>
  </si>
  <si>
    <t>Grand total</t>
  </si>
  <si>
    <t>Navigation - Side - Profile - Información de depósito directo</t>
  </si>
  <si>
    <t>Navigation - Link Click - Profile Hub - 管理您的联系信息</t>
  </si>
  <si>
    <t>Navigation - Link Click - Profile Hub - 管理您的个人信息</t>
  </si>
  <si>
    <t># 20240103-20240109</t>
  </si>
  <si>
    <t xml:space="preserve">n/a items, since not included in the first week, given the low count, I'm going to exclude these from the data to reducte complexity in compiling the info weekly, if these counts significantly increase I'll change course </t>
  </si>
  <si>
    <t>The row and/or column totals may include duplicate values, and so may differ slightly from other reports.</t>
  </si>
  <si>
    <t>Navigation - Side - Profile - 通知设置</t>
  </si>
  <si>
    <t>Navigation - Side - Profile - 连接的应用程序</t>
  </si>
  <si>
    <t>Navigation - Side - Profile - 账户安全</t>
  </si>
  <si>
    <t>Navigation - Side - Profile - 联系信息</t>
  </si>
  <si>
    <t>Navigation - Side - Profile - 直接存款信息</t>
  </si>
  <si>
    <t>Navigation - Side - Profile - Configuración de notificaciones</t>
  </si>
  <si>
    <t>Navigation - Link Click - View this page as a TRICARE beneficiary</t>
  </si>
  <si>
    <t>Navigation - Link Click - Learn how to correct your military service records on the National Archives website</t>
  </si>
  <si>
    <t># 20240110-20240116</t>
  </si>
  <si>
    <t>Navigation - Link Click - View this page as a VA beneficiary</t>
  </si>
  <si>
    <t>Navigation - Link Click - Profile Hub - Revisa tu información militar</t>
  </si>
  <si>
    <t>Navigation - Link Click - Profile Hub - Gestiona tu información personal</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</si>
</sst>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b/>
      <color theme="1"/>
      <name val="Arial"/>
      <scheme val="minor"/>
    </font>
    <font/>
    <font>
      <color theme="1"/>
      <name val="Arial"/>
    </font>
    <font>
      <b/>
      <color theme="1"/>
      <name val="Arial"/>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6">
    <border/>
    <border>
      <bottom style="thin">
        <color rgb="FF000000"/>
      </bottom>
    </border>
    <border>
      <left style="thin">
        <color rgb="FF000000"/>
      </left>
    </border>
    <border>
      <left style="thin">
        <color rgb="FF000000"/>
      </left>
      <bottom style="thin">
        <color rgb="FF000000"/>
      </bottom>
    </border>
    <border>
      <top style="thin">
        <color rgb="FF000000"/>
      </top>
    </border>
    <border>
      <left style="thin">
        <color rgb="FF000000"/>
      </left>
      <top style="thin">
        <color rgb="FF000000"/>
      </top>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xf>
    <xf borderId="1" fillId="0" fontId="3" numFmtId="0" xfId="0" applyBorder="1" applyFont="1"/>
    <xf borderId="1" fillId="0" fontId="1" numFmtId="0" xfId="0" applyBorder="1" applyFont="1"/>
    <xf borderId="0" fillId="0" fontId="2" numFmtId="0" xfId="0" applyAlignment="1" applyFont="1">
      <alignment readingOrder="0"/>
    </xf>
    <xf borderId="2" fillId="0" fontId="2" numFmtId="0" xfId="0" applyAlignment="1" applyBorder="1" applyFont="1">
      <alignment readingOrder="0"/>
    </xf>
    <xf borderId="2" fillId="0" fontId="1" numFmtId="0" xfId="0" applyAlignment="1" applyBorder="1" applyFont="1">
      <alignment readingOrder="0"/>
    </xf>
    <xf borderId="2" fillId="0" fontId="1" numFmtId="0" xfId="0" applyBorder="1" applyFont="1"/>
    <xf borderId="0" fillId="0" fontId="4" numFmtId="0" xfId="0" applyAlignment="1" applyFont="1">
      <alignment horizontal="right" vertical="bottom"/>
    </xf>
    <xf borderId="0" fillId="0" fontId="1" numFmtId="10" xfId="0" applyAlignment="1" applyFont="1" applyNumberFormat="1">
      <alignment readingOrder="0"/>
    </xf>
    <xf borderId="3" fillId="0" fontId="1" numFmtId="0" xfId="0" applyBorder="1" applyFont="1"/>
    <xf borderId="1" fillId="0" fontId="1" numFmtId="10" xfId="0" applyAlignment="1" applyBorder="1" applyFont="1" applyNumberFormat="1">
      <alignment readingOrder="0"/>
    </xf>
    <xf borderId="1" fillId="0" fontId="1" numFmtId="10" xfId="0" applyBorder="1" applyFont="1" applyNumberFormat="1"/>
    <xf borderId="4" fillId="0" fontId="2" numFmtId="0" xfId="0" applyAlignment="1" applyBorder="1" applyFont="1">
      <alignment readingOrder="0"/>
    </xf>
    <xf borderId="4" fillId="0" fontId="1" numFmtId="0" xfId="0" applyAlignment="1" applyBorder="1" applyFont="1">
      <alignment readingOrder="0"/>
    </xf>
    <xf borderId="5" fillId="0" fontId="1" numFmtId="0" xfId="0" applyAlignment="1" applyBorder="1" applyFont="1">
      <alignment readingOrder="0"/>
    </xf>
    <xf borderId="0" fillId="0" fontId="1" numFmtId="10" xfId="0" applyFont="1" applyNumberFormat="1"/>
    <xf borderId="0" fillId="0" fontId="1" numFmtId="0" xfId="0" applyFont="1"/>
    <xf borderId="0" fillId="0" fontId="4" numFmtId="0" xfId="0" applyAlignment="1" applyFont="1">
      <alignment vertical="bottom"/>
    </xf>
    <xf borderId="0" fillId="0" fontId="5" numFmtId="0" xfId="0" applyAlignment="1" applyFont="1">
      <alignment readingOrder="0" vertical="bottom"/>
    </xf>
    <xf borderId="0" fillId="2" fontId="6"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7.63"/>
  </cols>
  <sheetData>
    <row r="1">
      <c r="A1" s="1" t="s">
        <v>0</v>
      </c>
    </row>
    <row r="2">
      <c r="A2" s="1" t="s">
        <v>1</v>
      </c>
    </row>
    <row r="3">
      <c r="A3" s="1" t="s">
        <v>2</v>
      </c>
    </row>
    <row r="4">
      <c r="A4" s="1" t="s">
        <v>3</v>
      </c>
    </row>
    <row r="5">
      <c r="A5" s="1" t="s">
        <v>0</v>
      </c>
    </row>
    <row r="6">
      <c r="A6" s="2" t="s">
        <v>4</v>
      </c>
      <c r="B6" s="2" t="s">
        <v>5</v>
      </c>
      <c r="C6" s="3"/>
      <c r="D6" s="3"/>
      <c r="E6" s="3"/>
      <c r="F6" s="2" t="s">
        <v>6</v>
      </c>
      <c r="G6" s="4"/>
      <c r="H6" s="4"/>
      <c r="I6" s="4"/>
      <c r="J6" s="2" t="s">
        <v>7</v>
      </c>
      <c r="K6" s="4"/>
      <c r="L6" s="4"/>
      <c r="M6" s="4"/>
      <c r="N6" s="2" t="s">
        <v>8</v>
      </c>
      <c r="O6" s="4"/>
      <c r="P6" s="4"/>
      <c r="Q6" s="4"/>
    </row>
    <row r="7">
      <c r="A7" s="5" t="s">
        <v>9</v>
      </c>
      <c r="B7" s="5" t="s">
        <v>10</v>
      </c>
      <c r="C7" s="5" t="s">
        <v>11</v>
      </c>
      <c r="D7" s="5" t="s">
        <v>12</v>
      </c>
      <c r="E7" s="5" t="s">
        <v>13</v>
      </c>
      <c r="F7" s="6" t="s">
        <v>10</v>
      </c>
      <c r="G7" s="5" t="s">
        <v>11</v>
      </c>
      <c r="H7" s="5" t="s">
        <v>12</v>
      </c>
      <c r="I7" s="5" t="s">
        <v>13</v>
      </c>
      <c r="J7" s="6" t="s">
        <v>10</v>
      </c>
      <c r="K7" s="5" t="s">
        <v>11</v>
      </c>
      <c r="L7" s="5" t="s">
        <v>12</v>
      </c>
      <c r="M7" s="5" t="s">
        <v>13</v>
      </c>
      <c r="N7" s="6" t="s">
        <v>10</v>
      </c>
      <c r="O7" s="5" t="s">
        <v>11</v>
      </c>
      <c r="P7" s="5" t="s">
        <v>12</v>
      </c>
      <c r="Q7" s="5" t="s">
        <v>13</v>
      </c>
    </row>
    <row r="8">
      <c r="A8" s="5" t="s">
        <v>14</v>
      </c>
      <c r="B8" s="1">
        <v>34992.0</v>
      </c>
      <c r="C8" s="1"/>
      <c r="D8" s="1">
        <v>99261.0</v>
      </c>
      <c r="E8" s="5"/>
      <c r="F8" s="7">
        <v>36645.0</v>
      </c>
      <c r="H8" s="1">
        <v>104572.0</v>
      </c>
      <c r="J8" s="8">
        <v>43630.0</v>
      </c>
      <c r="L8" s="9">
        <v>131583.0</v>
      </c>
      <c r="N8" s="7">
        <v>38476.0</v>
      </c>
      <c r="O8" s="10"/>
      <c r="P8" s="1">
        <v>111516.0</v>
      </c>
    </row>
    <row r="9">
      <c r="A9" s="5"/>
      <c r="B9" s="1"/>
      <c r="C9" s="1"/>
      <c r="D9" s="1"/>
      <c r="F9" s="8"/>
      <c r="J9" s="8"/>
      <c r="N9" s="11"/>
      <c r="O9" s="12"/>
      <c r="P9" s="4"/>
      <c r="Q9" s="13"/>
    </row>
    <row r="10">
      <c r="A10" s="14" t="s">
        <v>15</v>
      </c>
      <c r="B10" s="15"/>
      <c r="C10" s="15"/>
      <c r="D10" s="15"/>
      <c r="E10" s="15"/>
      <c r="F10" s="16"/>
      <c r="G10" s="15"/>
      <c r="H10" s="15"/>
      <c r="I10" s="15"/>
      <c r="J10" s="16"/>
      <c r="K10" s="15"/>
      <c r="L10" s="15"/>
      <c r="M10" s="15"/>
      <c r="N10" s="8"/>
      <c r="O10" s="10"/>
      <c r="Q10" s="17"/>
    </row>
    <row r="11">
      <c r="A11" s="1" t="s">
        <v>16</v>
      </c>
      <c r="B11" s="1">
        <v>6924.0</v>
      </c>
      <c r="C11" s="10">
        <f t="shared" ref="C11:C17" si="1">B11/$B$8</f>
        <v>0.1978737997</v>
      </c>
      <c r="D11" s="1">
        <v>8214.0</v>
      </c>
      <c r="E11" s="10">
        <f t="shared" ref="E11:E17" si="2">D11/$D$8</f>
        <v>0.08275153384</v>
      </c>
      <c r="F11" s="8">
        <f>VLOOKUP(A11,'12.27.2023-01.02.2024'!A:B,2,0)</f>
        <v>7473</v>
      </c>
      <c r="G11" s="17">
        <f t="shared" ref="G11:G17" si="3">F11/$F$8</f>
        <v>0.2039295948</v>
      </c>
      <c r="H11" s="18">
        <f>VLOOKUP(A11,'12.27.2023-01.02.2024'!A:C,3,0)</f>
        <v>8853</v>
      </c>
      <c r="I11" s="10">
        <f t="shared" ref="I11:I17" si="4">H11/$H$8</f>
        <v>0.08465937345</v>
      </c>
      <c r="J11" s="8">
        <f>VLOOKUP(A11,'01.03.2024-01.09.2024'!A:B,2,0)</f>
        <v>9652</v>
      </c>
      <c r="K11" s="17">
        <f t="shared" ref="K11:K17" si="5">J11/$J$8</f>
        <v>0.2212239285</v>
      </c>
      <c r="L11" s="18">
        <f>VLOOKUP(A11,'01.03.2024-01.09.2024'!A:C,3,0)</f>
        <v>11642</v>
      </c>
      <c r="M11" s="10">
        <f t="shared" ref="M11:M17" si="6">L11/$L$8</f>
        <v>0.08847647492</v>
      </c>
      <c r="N11" s="8">
        <f>VLOOKUP(A11,'01.10.2024-01.16.2024'!A:B,2,0)</f>
        <v>8033</v>
      </c>
      <c r="O11" s="10">
        <f t="shared" ref="O11:O17" si="7">N11/$N$8</f>
        <v>0.2087794989</v>
      </c>
      <c r="P11" s="18">
        <f>VLOOKUP(A11,'01.10.2024-01.16.2024'!A:C,3,0)</f>
        <v>9578</v>
      </c>
      <c r="Q11" s="17">
        <f t="shared" ref="Q11:Q17" si="8">P11/$P$8</f>
        <v>0.08588902041</v>
      </c>
    </row>
    <row r="12">
      <c r="A12" s="1" t="s">
        <v>17</v>
      </c>
      <c r="B12" s="1">
        <v>5264.0</v>
      </c>
      <c r="C12" s="10">
        <f t="shared" si="1"/>
        <v>0.150434385</v>
      </c>
      <c r="D12" s="1">
        <v>5932.0</v>
      </c>
      <c r="E12" s="10">
        <f t="shared" si="2"/>
        <v>0.05976163851</v>
      </c>
      <c r="F12" s="8">
        <f>VLOOKUP(A12,'12.27.2023-01.02.2024'!A:B,2,0)</f>
        <v>5624</v>
      </c>
      <c r="G12" s="17">
        <f t="shared" si="3"/>
        <v>0.1534725065</v>
      </c>
      <c r="H12" s="18">
        <f>VLOOKUP(A12,'12.27.2023-01.02.2024'!A:C,3,0)</f>
        <v>6281</v>
      </c>
      <c r="I12" s="10">
        <f t="shared" si="4"/>
        <v>0.06006387943</v>
      </c>
      <c r="J12" s="8">
        <f>VLOOKUP(A12,'01.03.2024-01.09.2024'!A:B,2,0)</f>
        <v>7330</v>
      </c>
      <c r="K12" s="17">
        <f t="shared" si="5"/>
        <v>0.1680036672</v>
      </c>
      <c r="L12" s="18">
        <f>VLOOKUP(A12,'01.03.2024-01.09.2024'!A:C,3,0)</f>
        <v>8424</v>
      </c>
      <c r="M12" s="10">
        <f t="shared" si="6"/>
        <v>0.06402042817</v>
      </c>
      <c r="N12" s="8">
        <f>VLOOKUP(A12,'01.10.2024-01.16.2024'!A:B,2,0)</f>
        <v>6033</v>
      </c>
      <c r="O12" s="10">
        <f t="shared" si="7"/>
        <v>0.1567990436</v>
      </c>
      <c r="P12" s="18">
        <f>VLOOKUP(A12,'01.10.2024-01.16.2024'!A:C,3,0)</f>
        <v>6865</v>
      </c>
      <c r="Q12" s="17">
        <f t="shared" si="8"/>
        <v>0.06156067291</v>
      </c>
    </row>
    <row r="13">
      <c r="A13" s="1" t="s">
        <v>18</v>
      </c>
      <c r="B13" s="1">
        <v>7265.0</v>
      </c>
      <c r="C13" s="10">
        <f t="shared" si="1"/>
        <v>0.2076188843</v>
      </c>
      <c r="D13" s="1">
        <v>8414.0</v>
      </c>
      <c r="E13" s="10">
        <f t="shared" si="2"/>
        <v>0.08476642387</v>
      </c>
      <c r="F13" s="8">
        <f>VLOOKUP(A13,'12.27.2023-01.02.2024'!A:B,2,0)</f>
        <v>7890</v>
      </c>
      <c r="G13" s="17">
        <f t="shared" si="3"/>
        <v>0.2153090463</v>
      </c>
      <c r="H13" s="18">
        <f>VLOOKUP(A13,'12.27.2023-01.02.2024'!A:C,3,0)</f>
        <v>9186</v>
      </c>
      <c r="I13" s="10">
        <f t="shared" si="4"/>
        <v>0.08784378227</v>
      </c>
      <c r="J13" s="8">
        <f>VLOOKUP(A13,'01.03.2024-01.09.2024'!A:B,2,0)</f>
        <v>10427</v>
      </c>
      <c r="K13" s="17">
        <f t="shared" si="5"/>
        <v>0.2389869356</v>
      </c>
      <c r="L13" s="18">
        <f>VLOOKUP(A13,'01.03.2024-01.09.2024'!A:C,3,0)</f>
        <v>12223</v>
      </c>
      <c r="M13" s="10">
        <f t="shared" si="6"/>
        <v>0.09289193893</v>
      </c>
      <c r="N13" s="8">
        <f>VLOOKUP(A13,'01.10.2024-01.16.2024'!A:B,2,0)</f>
        <v>8576</v>
      </c>
      <c r="O13" s="10">
        <f t="shared" si="7"/>
        <v>0.2228921925</v>
      </c>
      <c r="P13" s="18">
        <f>VLOOKUP(A13,'01.10.2024-01.16.2024'!A:C,3,0)</f>
        <v>9999</v>
      </c>
      <c r="Q13" s="17">
        <f t="shared" si="8"/>
        <v>0.08966426342</v>
      </c>
    </row>
    <row r="14">
      <c r="A14" s="1" t="s">
        <v>19</v>
      </c>
      <c r="B14" s="1">
        <v>5931.0</v>
      </c>
      <c r="C14" s="10">
        <f t="shared" si="1"/>
        <v>0.1694958848</v>
      </c>
      <c r="D14" s="1">
        <v>7504.0</v>
      </c>
      <c r="E14" s="10">
        <f t="shared" si="2"/>
        <v>0.0755986742</v>
      </c>
      <c r="F14" s="8">
        <f>VLOOKUP(A14,'12.27.2023-01.02.2024'!A:B,2,0)</f>
        <v>6369</v>
      </c>
      <c r="G14" s="17">
        <f t="shared" si="3"/>
        <v>0.1738027016</v>
      </c>
      <c r="H14" s="18">
        <f>VLOOKUP(A14,'12.27.2023-01.02.2024'!A:C,3,0)</f>
        <v>8027</v>
      </c>
      <c r="I14" s="10">
        <f t="shared" si="4"/>
        <v>0.07676050951</v>
      </c>
      <c r="J14" s="8">
        <f>VLOOKUP(A14,'01.03.2024-01.09.2024'!A:B,2,0)</f>
        <v>8175</v>
      </c>
      <c r="K14" s="17">
        <f t="shared" si="5"/>
        <v>0.1873710749</v>
      </c>
      <c r="L14" s="18">
        <f>VLOOKUP(A14,'01.03.2024-01.09.2024'!A:C,3,0)</f>
        <v>10259</v>
      </c>
      <c r="M14" s="10">
        <f t="shared" si="6"/>
        <v>0.07796599865</v>
      </c>
      <c r="N14" s="8">
        <f>VLOOKUP(A14,'01.10.2024-01.16.2024'!A:B,2,0)</f>
        <v>6745</v>
      </c>
      <c r="O14" s="10">
        <f t="shared" si="7"/>
        <v>0.1753040857</v>
      </c>
      <c r="P14" s="18">
        <f>VLOOKUP(A14,'01.10.2024-01.16.2024'!A:C,3,0)</f>
        <v>8480</v>
      </c>
      <c r="Q14" s="17">
        <f t="shared" si="8"/>
        <v>0.07604289967</v>
      </c>
    </row>
    <row r="15">
      <c r="A15" s="1" t="s">
        <v>20</v>
      </c>
      <c r="B15" s="1">
        <v>6935.0</v>
      </c>
      <c r="C15" s="10">
        <f t="shared" si="1"/>
        <v>0.1981881573</v>
      </c>
      <c r="D15" s="1">
        <v>8233.0</v>
      </c>
      <c r="E15" s="10">
        <f t="shared" si="2"/>
        <v>0.08294294839</v>
      </c>
      <c r="F15" s="8">
        <f>VLOOKUP(A15,'12.27.2023-01.02.2024'!A:B,2,0)</f>
        <v>7554</v>
      </c>
      <c r="G15" s="17">
        <f t="shared" si="3"/>
        <v>0.2061399918</v>
      </c>
      <c r="H15" s="18">
        <f>VLOOKUP(A15,'12.27.2023-01.02.2024'!A:C,3,0)</f>
        <v>8847</v>
      </c>
      <c r="I15" s="10">
        <f t="shared" si="4"/>
        <v>0.08460199671</v>
      </c>
      <c r="J15" s="8">
        <f>VLOOKUP(A15,'01.03.2024-01.09.2024'!A:B,2,0)</f>
        <v>9980</v>
      </c>
      <c r="K15" s="17">
        <f t="shared" si="5"/>
        <v>0.2287416915</v>
      </c>
      <c r="L15" s="18">
        <f>VLOOKUP(A15,'01.03.2024-01.09.2024'!A:C,3,0)</f>
        <v>11843</v>
      </c>
      <c r="M15" s="10">
        <f t="shared" si="6"/>
        <v>0.09000402788</v>
      </c>
      <c r="N15" s="8">
        <f>VLOOKUP(A15,'01.10.2024-01.16.2024'!A:B,2,0)</f>
        <v>8040</v>
      </c>
      <c r="O15" s="10">
        <f t="shared" si="7"/>
        <v>0.2089614305</v>
      </c>
      <c r="P15" s="18">
        <f>VLOOKUP(A15,'01.10.2024-01.16.2024'!A:C,3,0)</f>
        <v>9550</v>
      </c>
      <c r="Q15" s="17">
        <f t="shared" si="8"/>
        <v>0.08563793536</v>
      </c>
    </row>
    <row r="16">
      <c r="A16" s="1" t="s">
        <v>21</v>
      </c>
      <c r="B16" s="1">
        <v>3174.0</v>
      </c>
      <c r="C16" s="10">
        <f t="shared" si="1"/>
        <v>0.09070644719</v>
      </c>
      <c r="D16" s="1">
        <v>3334.0</v>
      </c>
      <c r="E16" s="10">
        <f t="shared" si="2"/>
        <v>0.03358821692</v>
      </c>
      <c r="F16" s="8">
        <f>VLOOKUP(A16,'12.27.2023-01.02.2024'!A:B,2,0)</f>
        <v>3362</v>
      </c>
      <c r="G16" s="17">
        <f t="shared" si="3"/>
        <v>0.09174512212</v>
      </c>
      <c r="H16" s="18">
        <f>VLOOKUP(A16,'12.27.2023-01.02.2024'!A:C,3,0)</f>
        <v>3501</v>
      </c>
      <c r="I16" s="10">
        <f t="shared" si="4"/>
        <v>0.03347932525</v>
      </c>
      <c r="J16" s="8">
        <f>VLOOKUP(A16,'01.03.2024-01.09.2024'!A:B,2,0)</f>
        <v>4409</v>
      </c>
      <c r="K16" s="17">
        <f t="shared" si="5"/>
        <v>0.1010543204</v>
      </c>
      <c r="L16" s="18">
        <f>VLOOKUP(A16,'01.03.2024-01.09.2024'!A:C,3,0)</f>
        <v>4640</v>
      </c>
      <c r="M16" s="10">
        <f t="shared" si="6"/>
        <v>0.0352629139</v>
      </c>
      <c r="N16" s="8">
        <f>VLOOKUP(A16,'01.10.2024-01.16.2024'!A:B,2,0)</f>
        <v>3613</v>
      </c>
      <c r="O16" s="10">
        <f t="shared" si="7"/>
        <v>0.09390269259</v>
      </c>
      <c r="P16" s="18">
        <f>VLOOKUP(A16,'01.10.2024-01.16.2024'!A:C,3,0)</f>
        <v>3795</v>
      </c>
      <c r="Q16" s="17">
        <f t="shared" si="8"/>
        <v>0.03403099107</v>
      </c>
    </row>
    <row r="17">
      <c r="A17" s="1" t="s">
        <v>22</v>
      </c>
      <c r="B17" s="1">
        <v>4393.0</v>
      </c>
      <c r="C17" s="10">
        <f t="shared" si="1"/>
        <v>0.1255429813</v>
      </c>
      <c r="D17" s="1">
        <v>4928.0</v>
      </c>
      <c r="E17" s="10">
        <f t="shared" si="2"/>
        <v>0.04964689052</v>
      </c>
      <c r="F17" s="8">
        <f>VLOOKUP(A17,'12.27.2023-01.02.2024'!A:B,2,0)</f>
        <v>4598</v>
      </c>
      <c r="G17" s="17">
        <f t="shared" si="3"/>
        <v>0.1254741438</v>
      </c>
      <c r="H17" s="18">
        <f>VLOOKUP(A17,'12.27.2023-01.02.2024'!A:C,3,0)</f>
        <v>5144</v>
      </c>
      <c r="I17" s="10">
        <f t="shared" si="4"/>
        <v>0.04919098803</v>
      </c>
      <c r="J17" s="8">
        <f>VLOOKUP(A17,'01.03.2024-01.09.2024'!A:B,2,0)</f>
        <v>6059</v>
      </c>
      <c r="K17" s="17">
        <f t="shared" si="5"/>
        <v>0.1388723355</v>
      </c>
      <c r="L17" s="18">
        <f>VLOOKUP(A17,'01.03.2024-01.09.2024'!A:C,3,0)</f>
        <v>6911</v>
      </c>
      <c r="M17" s="10">
        <f t="shared" si="6"/>
        <v>0.05252198232</v>
      </c>
      <c r="N17" s="8">
        <f>VLOOKUP(A17,'01.10.2024-01.16.2024'!A:B,2,0)</f>
        <v>4994</v>
      </c>
      <c r="O17" s="10">
        <f t="shared" si="7"/>
        <v>0.129795197</v>
      </c>
      <c r="P17" s="18">
        <f>VLOOKUP(A17,'01.10.2024-01.16.2024'!A:C,3,0)</f>
        <v>5631</v>
      </c>
      <c r="Q17" s="17">
        <f t="shared" si="8"/>
        <v>0.05049499623</v>
      </c>
    </row>
    <row r="18">
      <c r="A18" s="1"/>
      <c r="B18" s="1"/>
      <c r="C18" s="10"/>
      <c r="D18" s="1"/>
      <c r="F18" s="8"/>
      <c r="J18" s="8"/>
      <c r="M18" s="12"/>
      <c r="N18" s="11"/>
      <c r="O18" s="12"/>
      <c r="P18" s="4"/>
      <c r="Q18" s="13"/>
    </row>
    <row r="19">
      <c r="A19" s="14" t="s">
        <v>23</v>
      </c>
      <c r="B19" s="15"/>
      <c r="C19" s="15"/>
      <c r="D19" s="15"/>
      <c r="E19" s="15"/>
      <c r="F19" s="16"/>
      <c r="G19" s="15"/>
      <c r="H19" s="15"/>
      <c r="I19" s="15"/>
      <c r="J19" s="16"/>
      <c r="K19" s="15"/>
      <c r="L19" s="15"/>
      <c r="M19" s="10"/>
      <c r="N19" s="8"/>
      <c r="O19" s="10"/>
      <c r="Q19" s="17"/>
    </row>
    <row r="20">
      <c r="A20" s="1" t="s">
        <v>24</v>
      </c>
      <c r="B20" s="1">
        <v>4736.0</v>
      </c>
      <c r="C20" s="10">
        <f t="shared" ref="C20:C37" si="9">B20/$B$8</f>
        <v>0.1353452218</v>
      </c>
      <c r="D20" s="1">
        <v>5507.0</v>
      </c>
      <c r="E20" s="10">
        <f t="shared" ref="E20:E37" si="10">D20/$D$8</f>
        <v>0.05547999718</v>
      </c>
      <c r="F20" s="8">
        <f>VLOOKUP(A20,'12.27.2023-01.02.2024'!A:B,2,0)</f>
        <v>4727</v>
      </c>
      <c r="G20" s="17">
        <f t="shared" ref="G20:G37" si="11">F20/$F$8</f>
        <v>0.1289944058</v>
      </c>
      <c r="H20" s="18">
        <f>VLOOKUP(A20,'12.27.2023-01.02.2024'!A:C,3,0)</f>
        <v>5483</v>
      </c>
      <c r="I20" s="10">
        <f t="shared" ref="I20:I37" si="12">H20/$H$8</f>
        <v>0.05243277359</v>
      </c>
      <c r="J20" s="8">
        <f>VLOOKUP(A20,'01.03.2024-01.09.2024'!A:B,2,0)</f>
        <v>4425</v>
      </c>
      <c r="K20" s="17">
        <f t="shared" ref="K20:K37" si="13">J20/$J$8</f>
        <v>0.1014210406</v>
      </c>
      <c r="L20" s="18">
        <f>VLOOKUP(A20,'01.03.2024-01.09.2024'!A:C,3,0)</f>
        <v>5114</v>
      </c>
      <c r="M20" s="10">
        <f t="shared" ref="M20:M37" si="14">L20/$L$8</f>
        <v>0.03886520295</v>
      </c>
      <c r="N20" s="8">
        <f>VLOOKUP(A20,'01.10.2024-01.16.2024'!A:B,2,0)</f>
        <v>4134</v>
      </c>
      <c r="O20" s="10">
        <f t="shared" ref="O20:O37" si="15">N20/$N$8</f>
        <v>0.1074436012</v>
      </c>
      <c r="P20" s="18">
        <f>VLOOKUP(A20,'01.10.2024-01.16.2024'!A:C,3,0)</f>
        <v>4790</v>
      </c>
      <c r="Q20" s="17">
        <f t="shared" ref="Q20:Q36" si="16">P20/$P$8</f>
        <v>0.04295347753</v>
      </c>
    </row>
    <row r="21">
      <c r="A21" s="1" t="s">
        <v>25</v>
      </c>
      <c r="B21" s="1">
        <v>82.0</v>
      </c>
      <c r="C21" s="10">
        <f t="shared" si="9"/>
        <v>0.002343392775</v>
      </c>
      <c r="D21" s="1">
        <v>88.0</v>
      </c>
      <c r="E21" s="10">
        <f t="shared" si="10"/>
        <v>0.0008865516164</v>
      </c>
      <c r="F21" s="8">
        <f>VLOOKUP(A21,'12.27.2023-01.02.2024'!A:B,2,0)</f>
        <v>76</v>
      </c>
      <c r="G21" s="17">
        <f t="shared" si="11"/>
        <v>0.00207395279</v>
      </c>
      <c r="H21" s="18">
        <f>VLOOKUP(A21,'12.27.2023-01.02.2024'!A:C,3,0)</f>
        <v>79</v>
      </c>
      <c r="I21" s="10">
        <f t="shared" si="12"/>
        <v>0.0007554603527</v>
      </c>
      <c r="J21" s="8">
        <f>VLOOKUP(A21,'01.03.2024-01.09.2024'!A:B,2,0)</f>
        <v>92</v>
      </c>
      <c r="K21" s="17">
        <f t="shared" si="13"/>
        <v>0.002108640843</v>
      </c>
      <c r="L21" s="18">
        <f>VLOOKUP(A21,'01.03.2024-01.09.2024'!A:C,3,0)</f>
        <v>98</v>
      </c>
      <c r="M21" s="10">
        <f t="shared" si="14"/>
        <v>0.0007447770609</v>
      </c>
      <c r="N21" s="8">
        <f>VLOOKUP(A21,'01.10.2024-01.16.2024'!A:B,2,0)</f>
        <v>75</v>
      </c>
      <c r="O21" s="10">
        <f t="shared" si="15"/>
        <v>0.001949267076</v>
      </c>
      <c r="P21" s="18">
        <f>VLOOKUP(A21,'01.10.2024-01.16.2024'!A:C,3,0)</f>
        <v>81</v>
      </c>
      <c r="Q21" s="17">
        <f t="shared" si="16"/>
        <v>0.0007263531691</v>
      </c>
    </row>
    <row r="22">
      <c r="A22" s="1" t="s">
        <v>26</v>
      </c>
      <c r="B22" s="1">
        <v>98.0</v>
      </c>
      <c r="C22" s="10">
        <f t="shared" si="9"/>
        <v>0.002800640146</v>
      </c>
      <c r="D22" s="1">
        <v>101.0</v>
      </c>
      <c r="E22" s="10">
        <f t="shared" si="10"/>
        <v>0.001017519469</v>
      </c>
      <c r="F22" s="8">
        <f>VLOOKUP(A22,'12.27.2023-01.02.2024'!A:B,2,0)</f>
        <v>90</v>
      </c>
      <c r="G22" s="17">
        <f t="shared" si="11"/>
        <v>0.002455996725</v>
      </c>
      <c r="H22" s="18">
        <f>VLOOKUP(A22,'12.27.2023-01.02.2024'!A:C,3,0)</f>
        <v>91</v>
      </c>
      <c r="I22" s="10">
        <f t="shared" si="12"/>
        <v>0.000870213824</v>
      </c>
      <c r="J22" s="8">
        <f>VLOOKUP(A22,'01.03.2024-01.09.2024'!A:B,2,0)</f>
        <v>96</v>
      </c>
      <c r="K22" s="17">
        <f t="shared" si="13"/>
        <v>0.00220032088</v>
      </c>
      <c r="L22" s="18">
        <f>VLOOKUP(A22,'01.03.2024-01.09.2024'!A:C,3,0)</f>
        <v>102</v>
      </c>
      <c r="M22" s="10">
        <f t="shared" si="14"/>
        <v>0.0007751761246</v>
      </c>
      <c r="N22" s="8">
        <f>VLOOKUP(A22,'01.10.2024-01.16.2024'!A:B,2,0)</f>
        <v>93</v>
      </c>
      <c r="O22" s="10">
        <f t="shared" si="15"/>
        <v>0.002417091174</v>
      </c>
      <c r="P22" s="18">
        <f>VLOOKUP(A22,'01.10.2024-01.16.2024'!A:C,3,0)</f>
        <v>97</v>
      </c>
      <c r="Q22" s="17">
        <f t="shared" si="16"/>
        <v>0.0008698303382</v>
      </c>
    </row>
    <row r="23">
      <c r="A23" s="1" t="s">
        <v>27</v>
      </c>
      <c r="B23" s="1">
        <v>185.0</v>
      </c>
      <c r="C23" s="10">
        <f t="shared" si="9"/>
        <v>0.005286922725</v>
      </c>
      <c r="D23" s="1">
        <v>190.0</v>
      </c>
      <c r="E23" s="10">
        <f t="shared" si="10"/>
        <v>0.001914145536</v>
      </c>
      <c r="F23" s="8">
        <f>VLOOKUP(A23,'12.27.2023-01.02.2024'!A:B,2,0)</f>
        <v>166</v>
      </c>
      <c r="G23" s="17">
        <f t="shared" si="11"/>
        <v>0.004529949516</v>
      </c>
      <c r="H23" s="18">
        <f>VLOOKUP(A23,'12.27.2023-01.02.2024'!A:C,3,0)</f>
        <v>177</v>
      </c>
      <c r="I23" s="10">
        <f t="shared" si="12"/>
        <v>0.001692613702</v>
      </c>
      <c r="J23" s="8">
        <f>VLOOKUP(A23,'01.03.2024-01.09.2024'!A:B,2,0)</f>
        <v>192</v>
      </c>
      <c r="K23" s="17">
        <f t="shared" si="13"/>
        <v>0.00440064176</v>
      </c>
      <c r="L23" s="18">
        <f>VLOOKUP(A23,'01.03.2024-01.09.2024'!A:C,3,0)</f>
        <v>197</v>
      </c>
      <c r="M23" s="10">
        <f t="shared" si="14"/>
        <v>0.001497153888</v>
      </c>
      <c r="N23" s="8">
        <f>VLOOKUP(A23,'01.10.2024-01.16.2024'!A:B,2,0)</f>
        <v>184</v>
      </c>
      <c r="O23" s="10">
        <f t="shared" si="15"/>
        <v>0.004782201892</v>
      </c>
      <c r="P23" s="18">
        <f>VLOOKUP(A23,'01.10.2024-01.16.2024'!A:C,3,0)</f>
        <v>205</v>
      </c>
      <c r="Q23" s="17">
        <f t="shared" si="16"/>
        <v>0.00183830123</v>
      </c>
    </row>
    <row r="24">
      <c r="A24" s="1" t="s">
        <v>28</v>
      </c>
      <c r="B24" s="1">
        <v>114.0</v>
      </c>
      <c r="C24" s="10">
        <f t="shared" si="9"/>
        <v>0.003257887517</v>
      </c>
      <c r="D24" s="1">
        <v>123.0</v>
      </c>
      <c r="E24" s="10">
        <f t="shared" si="10"/>
        <v>0.001239157373</v>
      </c>
      <c r="F24" s="8">
        <f>VLOOKUP(A24,'12.27.2023-01.02.2024'!A:B,2,0)</f>
        <v>102</v>
      </c>
      <c r="G24" s="17">
        <f t="shared" si="11"/>
        <v>0.002783462955</v>
      </c>
      <c r="H24" s="18">
        <f>VLOOKUP(A24,'12.27.2023-01.02.2024'!A:C,3,0)</f>
        <v>114</v>
      </c>
      <c r="I24" s="10">
        <f t="shared" si="12"/>
        <v>0.001090157977</v>
      </c>
      <c r="J24" s="8">
        <f>VLOOKUP(A24,'01.03.2024-01.09.2024'!A:B,2,0)</f>
        <v>159</v>
      </c>
      <c r="K24" s="17">
        <f t="shared" si="13"/>
        <v>0.003644281458</v>
      </c>
      <c r="L24" s="18">
        <f>VLOOKUP(A24,'01.03.2024-01.09.2024'!A:C,3,0)</f>
        <v>177</v>
      </c>
      <c r="M24" s="10">
        <f t="shared" si="14"/>
        <v>0.001345158569</v>
      </c>
      <c r="N24" s="8">
        <f>VLOOKUP(A24,'01.10.2024-01.16.2024'!A:B,2,0)</f>
        <v>174</v>
      </c>
      <c r="O24" s="10">
        <f t="shared" si="15"/>
        <v>0.004522299615</v>
      </c>
      <c r="P24" s="18">
        <f>VLOOKUP(A24,'01.10.2024-01.16.2024'!A:C,3,0)</f>
        <v>183</v>
      </c>
      <c r="Q24" s="17">
        <f t="shared" si="16"/>
        <v>0.001641020123</v>
      </c>
    </row>
    <row r="25">
      <c r="A25" s="1" t="s">
        <v>29</v>
      </c>
      <c r="B25" s="1">
        <v>157.0</v>
      </c>
      <c r="C25" s="10">
        <f t="shared" si="9"/>
        <v>0.004486739826</v>
      </c>
      <c r="D25" s="1">
        <v>165.0</v>
      </c>
      <c r="E25" s="10">
        <f t="shared" si="10"/>
        <v>0.001662284281</v>
      </c>
      <c r="F25" s="8">
        <f>VLOOKUP(A25,'12.27.2023-01.02.2024'!A:B,2,0)</f>
        <v>159</v>
      </c>
      <c r="G25" s="17">
        <f t="shared" si="11"/>
        <v>0.004338927548</v>
      </c>
      <c r="H25" s="18">
        <f>VLOOKUP(A25,'12.27.2023-01.02.2024'!A:C,3,0)</f>
        <v>168</v>
      </c>
      <c r="I25" s="10">
        <f t="shared" si="12"/>
        <v>0.001606548598</v>
      </c>
      <c r="J25" s="8">
        <f>VLOOKUP(A25,'01.03.2024-01.09.2024'!A:B,2,0)</f>
        <v>182</v>
      </c>
      <c r="K25" s="17">
        <f t="shared" si="13"/>
        <v>0.004171441669</v>
      </c>
      <c r="L25" s="18">
        <f>VLOOKUP(A25,'01.03.2024-01.09.2024'!A:C,3,0)</f>
        <v>188</v>
      </c>
      <c r="M25" s="10">
        <f t="shared" si="14"/>
        <v>0.001428755994</v>
      </c>
      <c r="N25" s="8">
        <f>VLOOKUP(A25,'01.10.2024-01.16.2024'!A:B,2,0)</f>
        <v>149</v>
      </c>
      <c r="O25" s="10">
        <f t="shared" si="15"/>
        <v>0.003872543923</v>
      </c>
      <c r="P25" s="18">
        <f>VLOOKUP(A25,'01.10.2024-01.16.2024'!A:C,3,0)</f>
        <v>153</v>
      </c>
      <c r="Q25" s="17">
        <f t="shared" si="16"/>
        <v>0.00137200043</v>
      </c>
    </row>
    <row r="26">
      <c r="A26" s="1" t="s">
        <v>30</v>
      </c>
      <c r="B26" s="1">
        <v>6393.0</v>
      </c>
      <c r="C26" s="10">
        <f t="shared" si="9"/>
        <v>0.1826989026</v>
      </c>
      <c r="D26" s="1">
        <v>6920.0</v>
      </c>
      <c r="E26" s="10">
        <f t="shared" si="10"/>
        <v>0.06971519529</v>
      </c>
      <c r="F26" s="8">
        <f>VLOOKUP(A26,'12.27.2023-01.02.2024'!A:B,2,0)</f>
        <v>6677</v>
      </c>
      <c r="G26" s="17">
        <f t="shared" si="11"/>
        <v>0.1822076682</v>
      </c>
      <c r="H26" s="18">
        <f>VLOOKUP(A26,'12.27.2023-01.02.2024'!A:C,3,0)</f>
        <v>7236</v>
      </c>
      <c r="I26" s="10">
        <f t="shared" si="12"/>
        <v>0.06919634319</v>
      </c>
      <c r="J26" s="8">
        <f>VLOOKUP(A26,'01.03.2024-01.09.2024'!A:B,2,0)</f>
        <v>8170</v>
      </c>
      <c r="K26" s="17">
        <f t="shared" si="13"/>
        <v>0.1872564749</v>
      </c>
      <c r="L26" s="18">
        <f>VLOOKUP(A26,'01.03.2024-01.09.2024'!A:C,3,0)</f>
        <v>8911</v>
      </c>
      <c r="M26" s="10">
        <f t="shared" si="14"/>
        <v>0.06772151418</v>
      </c>
      <c r="N26" s="8">
        <f>VLOOKUP(A26,'01.10.2024-01.16.2024'!A:B,2,0)</f>
        <v>7260</v>
      </c>
      <c r="O26" s="10">
        <f t="shared" si="15"/>
        <v>0.1886890529</v>
      </c>
      <c r="P26" s="18">
        <f>VLOOKUP(A26,'01.10.2024-01.16.2024'!A:C,3,0)</f>
        <v>7870</v>
      </c>
      <c r="Q26" s="17">
        <f t="shared" si="16"/>
        <v>0.0705728326</v>
      </c>
    </row>
    <row r="27">
      <c r="A27" s="1" t="s">
        <v>31</v>
      </c>
      <c r="B27" s="1">
        <v>607.0</v>
      </c>
      <c r="C27" s="10">
        <f t="shared" si="9"/>
        <v>0.01734682213</v>
      </c>
      <c r="D27" s="1">
        <v>652.0</v>
      </c>
      <c r="E27" s="10">
        <f t="shared" si="10"/>
        <v>0.006568541522</v>
      </c>
      <c r="F27" s="8">
        <f>VLOOKUP(A27,'12.27.2023-01.02.2024'!A:B,2,0)</f>
        <v>652</v>
      </c>
      <c r="G27" s="17">
        <f t="shared" si="11"/>
        <v>0.01779233183</v>
      </c>
      <c r="H27" s="18">
        <f>VLOOKUP(A27,'12.27.2023-01.02.2024'!A:C,3,0)</f>
        <v>677</v>
      </c>
      <c r="I27" s="10">
        <f t="shared" si="12"/>
        <v>0.006474008339</v>
      </c>
      <c r="J27" s="8">
        <f>VLOOKUP(A27,'01.03.2024-01.09.2024'!A:B,2,0)</f>
        <v>757</v>
      </c>
      <c r="K27" s="17">
        <f t="shared" si="13"/>
        <v>0.01735044694</v>
      </c>
      <c r="L27" s="18">
        <f>VLOOKUP(A27,'01.03.2024-01.09.2024'!A:C,3,0)</f>
        <v>810</v>
      </c>
      <c r="M27" s="10">
        <f t="shared" si="14"/>
        <v>0.006155810401</v>
      </c>
      <c r="N27" s="8">
        <f>VLOOKUP(A27,'01.10.2024-01.16.2024'!A:B,2,0)</f>
        <v>664</v>
      </c>
      <c r="O27" s="10">
        <f t="shared" si="15"/>
        <v>0.01725751118</v>
      </c>
      <c r="P27" s="18">
        <f>VLOOKUP(A27,'01.10.2024-01.16.2024'!A:C,3,0)</f>
        <v>687</v>
      </c>
      <c r="Q27" s="17">
        <f t="shared" si="16"/>
        <v>0.006160550952</v>
      </c>
    </row>
    <row r="28">
      <c r="A28" s="1" t="s">
        <v>32</v>
      </c>
      <c r="B28" s="1">
        <v>11183.0</v>
      </c>
      <c r="C28" s="10">
        <f t="shared" si="9"/>
        <v>0.3195873342</v>
      </c>
      <c r="D28" s="1">
        <v>12325.0</v>
      </c>
      <c r="E28" s="10">
        <f t="shared" si="10"/>
        <v>0.1241675986</v>
      </c>
      <c r="F28" s="8">
        <f>VLOOKUP(A28,'12.27.2023-01.02.2024'!A:B,2,0)</f>
        <v>11959</v>
      </c>
      <c r="G28" s="17">
        <f t="shared" si="11"/>
        <v>0.3263473871</v>
      </c>
      <c r="H28" s="18">
        <f>VLOOKUP(A28,'12.27.2023-01.02.2024'!A:C,3,0)</f>
        <v>13246</v>
      </c>
      <c r="I28" s="10">
        <f t="shared" si="12"/>
        <v>0.1266687067</v>
      </c>
      <c r="J28" s="8">
        <f>VLOOKUP(A28,'01.03.2024-01.09.2024'!A:B,2,0)</f>
        <v>14969</v>
      </c>
      <c r="K28" s="17">
        <f t="shared" si="13"/>
        <v>0.3430896172</v>
      </c>
      <c r="L28" s="18">
        <f>VLOOKUP(A28,'01.03.2024-01.09.2024'!A:C,3,0)</f>
        <v>16570</v>
      </c>
      <c r="M28" s="10">
        <f t="shared" si="14"/>
        <v>0.1259281214</v>
      </c>
      <c r="N28" s="8">
        <f>VLOOKUP(A28,'01.10.2024-01.16.2024'!A:B,2,0)</f>
        <v>12513</v>
      </c>
      <c r="O28" s="10">
        <f t="shared" si="15"/>
        <v>0.3252157189</v>
      </c>
      <c r="P28" s="18">
        <f>VLOOKUP(A28,'01.10.2024-01.16.2024'!A:C,3,0)</f>
        <v>13957</v>
      </c>
      <c r="Q28" s="17">
        <f t="shared" si="16"/>
        <v>0.1251569282</v>
      </c>
    </row>
    <row r="29">
      <c r="A29" s="1" t="s">
        <v>33</v>
      </c>
      <c r="B29" s="1">
        <v>4402.0</v>
      </c>
      <c r="C29" s="10">
        <f t="shared" si="9"/>
        <v>0.1258001829</v>
      </c>
      <c r="D29" s="1">
        <v>5497.0</v>
      </c>
      <c r="E29" s="10">
        <f t="shared" si="10"/>
        <v>0.05537925268</v>
      </c>
      <c r="F29" s="8">
        <f>VLOOKUP(A29,'12.27.2023-01.02.2024'!A:B,2,0)</f>
        <v>4890</v>
      </c>
      <c r="G29" s="17">
        <f t="shared" si="11"/>
        <v>0.1334424887</v>
      </c>
      <c r="H29" s="18">
        <f>VLOOKUP(A29,'12.27.2023-01.02.2024'!A:C,3,0)</f>
        <v>6095</v>
      </c>
      <c r="I29" s="10">
        <f t="shared" si="12"/>
        <v>0.05828520063</v>
      </c>
      <c r="J29" s="8">
        <f>VLOOKUP(A29,'01.03.2024-01.09.2024'!A:B,2,0)</f>
        <v>5274</v>
      </c>
      <c r="K29" s="17">
        <f t="shared" si="13"/>
        <v>0.1208801284</v>
      </c>
      <c r="L29" s="18">
        <f>VLOOKUP(A29,'01.03.2024-01.09.2024'!A:C,3,0)</f>
        <v>6603</v>
      </c>
      <c r="M29" s="10">
        <f t="shared" si="14"/>
        <v>0.05018125442</v>
      </c>
      <c r="N29" s="8">
        <f>VLOOKUP(A29,'01.10.2024-01.16.2024'!A:B,2,0)</f>
        <v>4816</v>
      </c>
      <c r="O29" s="10">
        <f t="shared" si="15"/>
        <v>0.1251689365</v>
      </c>
      <c r="P29" s="18">
        <f>VLOOKUP(A29,'01.10.2024-01.16.2024'!A:C,3,0)</f>
        <v>5931</v>
      </c>
      <c r="Q29" s="17">
        <f t="shared" si="16"/>
        <v>0.05318519316</v>
      </c>
    </row>
    <row r="30">
      <c r="A30" s="1" t="s">
        <v>34</v>
      </c>
      <c r="B30" s="1">
        <v>7677.0</v>
      </c>
      <c r="C30" s="10">
        <f t="shared" si="9"/>
        <v>0.2193930041</v>
      </c>
      <c r="D30" s="1">
        <v>8337.0</v>
      </c>
      <c r="E30" s="10">
        <f t="shared" si="10"/>
        <v>0.08399069121</v>
      </c>
      <c r="F30" s="8">
        <f>VLOOKUP(A30,'12.27.2023-01.02.2024'!A:B,2,0)</f>
        <v>7905</v>
      </c>
      <c r="G30" s="17">
        <f t="shared" si="11"/>
        <v>0.215718379</v>
      </c>
      <c r="H30" s="18">
        <f>VLOOKUP(A30,'12.27.2023-01.02.2024'!A:C,3,0)</f>
        <v>8651</v>
      </c>
      <c r="I30" s="10">
        <f t="shared" si="12"/>
        <v>0.08272769001</v>
      </c>
      <c r="J30" s="8">
        <f>VLOOKUP(A30,'01.03.2024-01.09.2024'!A:B,2,0)</f>
        <v>10002</v>
      </c>
      <c r="K30" s="17">
        <f t="shared" si="13"/>
        <v>0.2292459317</v>
      </c>
      <c r="L30" s="18">
        <f>VLOOKUP(A30,'01.03.2024-01.09.2024'!A:C,3,0)</f>
        <v>10749</v>
      </c>
      <c r="M30" s="10">
        <f t="shared" si="14"/>
        <v>0.08168988395</v>
      </c>
      <c r="N30" s="8">
        <f>VLOOKUP(A30,'01.10.2024-01.16.2024'!A:B,2,0)</f>
        <v>8279</v>
      </c>
      <c r="O30" s="10">
        <f t="shared" si="15"/>
        <v>0.2151730949</v>
      </c>
      <c r="P30" s="18">
        <f>VLOOKUP(A30,'01.10.2024-01.16.2024'!A:C,3,0)</f>
        <v>8868</v>
      </c>
      <c r="Q30" s="17">
        <f t="shared" si="16"/>
        <v>0.07952222103</v>
      </c>
    </row>
    <row r="31">
      <c r="A31" s="1" t="s">
        <v>35</v>
      </c>
      <c r="B31" s="1">
        <v>1623.0</v>
      </c>
      <c r="C31" s="10">
        <f t="shared" si="9"/>
        <v>0.04638203018</v>
      </c>
      <c r="D31" s="1">
        <v>1664.0</v>
      </c>
      <c r="E31" s="10">
        <f t="shared" si="10"/>
        <v>0.01676388511</v>
      </c>
      <c r="F31" s="8">
        <f>VLOOKUP(A31,'12.27.2023-01.02.2024'!A:B,2,0)</f>
        <v>1477</v>
      </c>
      <c r="G31" s="17">
        <f t="shared" si="11"/>
        <v>0.04030563515</v>
      </c>
      <c r="H31" s="18">
        <f>VLOOKUP(A31,'12.27.2023-01.02.2024'!A:C,3,0)</f>
        <v>1532</v>
      </c>
      <c r="I31" s="10">
        <f t="shared" si="12"/>
        <v>0.01465019317</v>
      </c>
      <c r="J31" s="8">
        <f>VLOOKUP(A31,'01.03.2024-01.09.2024'!A:B,2,0)</f>
        <v>1864</v>
      </c>
      <c r="K31" s="17">
        <f t="shared" si="13"/>
        <v>0.04272289709</v>
      </c>
      <c r="L31" s="18">
        <f>VLOOKUP(A31,'01.03.2024-01.09.2024'!A:C,3,0)</f>
        <v>1951</v>
      </c>
      <c r="M31" s="10">
        <f t="shared" si="14"/>
        <v>0.01482714332</v>
      </c>
      <c r="N31" s="8">
        <f>VLOOKUP(A31,'01.10.2024-01.16.2024'!A:B,2,0)</f>
        <v>1708</v>
      </c>
      <c r="O31" s="10">
        <f t="shared" si="15"/>
        <v>0.04439130887</v>
      </c>
      <c r="P31" s="18">
        <f>VLOOKUP(A31,'01.10.2024-01.16.2024'!A:C,3,0)</f>
        <v>1778</v>
      </c>
      <c r="Q31" s="17">
        <f t="shared" si="16"/>
        <v>0.01594390043</v>
      </c>
    </row>
    <row r="32">
      <c r="A32" s="1" t="s">
        <v>36</v>
      </c>
      <c r="B32" s="1">
        <v>1149.0</v>
      </c>
      <c r="C32" s="10">
        <f t="shared" si="9"/>
        <v>0.03283607682</v>
      </c>
      <c r="D32" s="1">
        <v>1179.0</v>
      </c>
      <c r="E32" s="10">
        <f t="shared" si="10"/>
        <v>0.01187777677</v>
      </c>
      <c r="F32" s="8">
        <f>VLOOKUP(A32,'12.27.2023-01.02.2024'!A:B,2,0)</f>
        <v>1146</v>
      </c>
      <c r="G32" s="17">
        <f t="shared" si="11"/>
        <v>0.03127302497</v>
      </c>
      <c r="H32" s="18">
        <f>VLOOKUP(A32,'12.27.2023-01.02.2024'!A:C,3,0)</f>
        <v>1160</v>
      </c>
      <c r="I32" s="10">
        <f t="shared" si="12"/>
        <v>0.01109283556</v>
      </c>
      <c r="J32" s="8">
        <f>VLOOKUP(A32,'01.03.2024-01.09.2024'!A:B,2,0)</f>
        <v>1343</v>
      </c>
      <c r="K32" s="17">
        <f t="shared" si="13"/>
        <v>0.03078157231</v>
      </c>
      <c r="L32" s="18">
        <f>VLOOKUP(A32,'01.03.2024-01.09.2024'!A:C,3,0)</f>
        <v>1368</v>
      </c>
      <c r="M32" s="10">
        <f t="shared" si="14"/>
        <v>0.01039647979</v>
      </c>
      <c r="N32" s="8">
        <f>VLOOKUP(A32,'01.10.2024-01.16.2024'!A:B,2,0)</f>
        <v>1194</v>
      </c>
      <c r="O32" s="10">
        <f t="shared" si="15"/>
        <v>0.03103233184</v>
      </c>
      <c r="P32" s="18">
        <f>VLOOKUP(A32,'01.10.2024-01.16.2024'!A:C,3,0)</f>
        <v>1207</v>
      </c>
      <c r="Q32" s="17">
        <f t="shared" si="16"/>
        <v>0.01082355895</v>
      </c>
    </row>
    <row r="33">
      <c r="A33" s="1" t="s">
        <v>37</v>
      </c>
      <c r="B33" s="1">
        <v>6763.0</v>
      </c>
      <c r="C33" s="10">
        <f t="shared" si="9"/>
        <v>0.1932727481</v>
      </c>
      <c r="D33" s="1">
        <v>7870.0</v>
      </c>
      <c r="E33" s="10">
        <f t="shared" si="10"/>
        <v>0.07928592297</v>
      </c>
      <c r="F33" s="8">
        <f>VLOOKUP(A33,'12.27.2023-01.02.2024'!A:B,2,0)</f>
        <v>6745</v>
      </c>
      <c r="G33" s="17">
        <f t="shared" si="11"/>
        <v>0.1840633101</v>
      </c>
      <c r="H33" s="18">
        <f>VLOOKUP(A33,'12.27.2023-01.02.2024'!A:C,3,0)</f>
        <v>7861</v>
      </c>
      <c r="I33" s="10">
        <f t="shared" si="12"/>
        <v>0.07517308649</v>
      </c>
      <c r="J33" s="8">
        <f>VLOOKUP(A33,'01.03.2024-01.09.2024'!A:B,2,0)</f>
        <v>6935</v>
      </c>
      <c r="K33" s="17">
        <f t="shared" si="13"/>
        <v>0.1589502636</v>
      </c>
      <c r="L33" s="18">
        <f>VLOOKUP(A33,'01.03.2024-01.09.2024'!A:C,3,0)</f>
        <v>7989</v>
      </c>
      <c r="M33" s="10">
        <f t="shared" si="14"/>
        <v>0.06071452999</v>
      </c>
      <c r="N33" s="8">
        <f>VLOOKUP(A33,'01.10.2024-01.16.2024'!A:B,2,0)</f>
        <v>6501</v>
      </c>
      <c r="O33" s="10">
        <f t="shared" si="15"/>
        <v>0.1689624701</v>
      </c>
      <c r="P33" s="18">
        <f>VLOOKUP(A33,'01.10.2024-01.16.2024'!A:C,3,0)</f>
        <v>7460</v>
      </c>
      <c r="Q33" s="17">
        <f t="shared" si="16"/>
        <v>0.06689623014</v>
      </c>
    </row>
    <row r="34">
      <c r="A34" s="1" t="s">
        <v>38</v>
      </c>
      <c r="B34" s="1">
        <v>114.0</v>
      </c>
      <c r="C34" s="10">
        <f t="shared" si="9"/>
        <v>0.003257887517</v>
      </c>
      <c r="D34" s="1">
        <v>118.0</v>
      </c>
      <c r="E34" s="10">
        <f t="shared" si="10"/>
        <v>0.001188785122</v>
      </c>
      <c r="F34" s="8">
        <f>VLOOKUP(A34,'12.27.2023-01.02.2024'!A:B,2,0)</f>
        <v>111</v>
      </c>
      <c r="G34" s="17">
        <f t="shared" si="11"/>
        <v>0.003029062628</v>
      </c>
      <c r="H34" s="18">
        <f>VLOOKUP(A34,'12.27.2023-01.02.2024'!A:C,3,0)</f>
        <v>116</v>
      </c>
      <c r="I34" s="10">
        <f t="shared" si="12"/>
        <v>0.001109283556</v>
      </c>
      <c r="J34" s="8">
        <f>VLOOKUP(A34,'01.03.2024-01.09.2024'!A:B,2,0)</f>
        <v>165</v>
      </c>
      <c r="K34" s="17">
        <f t="shared" si="13"/>
        <v>0.003781801513</v>
      </c>
      <c r="L34" s="18">
        <f>VLOOKUP(A34,'01.03.2024-01.09.2024'!A:C,3,0)</f>
        <v>171</v>
      </c>
      <c r="M34" s="10">
        <f t="shared" si="14"/>
        <v>0.001299559974</v>
      </c>
      <c r="N34" s="8">
        <f>VLOOKUP(A34,'01.10.2024-01.16.2024'!A:B,2,0)</f>
        <v>137</v>
      </c>
      <c r="O34" s="10">
        <f t="shared" si="15"/>
        <v>0.003560661191</v>
      </c>
      <c r="P34" s="18">
        <f>VLOOKUP(A34,'01.10.2024-01.16.2024'!A:C,3,0)</f>
        <v>141</v>
      </c>
      <c r="Q34" s="17">
        <f t="shared" si="16"/>
        <v>0.001264392554</v>
      </c>
    </row>
    <row r="35">
      <c r="A35" s="1" t="s">
        <v>39</v>
      </c>
      <c r="B35" s="1">
        <v>1247.0</v>
      </c>
      <c r="C35" s="10">
        <f t="shared" si="9"/>
        <v>0.03563671696</v>
      </c>
      <c r="D35" s="1">
        <v>1309.0</v>
      </c>
      <c r="E35" s="10">
        <f t="shared" si="10"/>
        <v>0.01318745529</v>
      </c>
      <c r="F35" s="8">
        <f>VLOOKUP(A35,'12.27.2023-01.02.2024'!A:B,2,0)</f>
        <v>1258</v>
      </c>
      <c r="G35" s="17">
        <f t="shared" si="11"/>
        <v>0.03432937645</v>
      </c>
      <c r="H35" s="18">
        <f>VLOOKUP(A35,'12.27.2023-01.02.2024'!A:C,3,0)</f>
        <v>1313</v>
      </c>
      <c r="I35" s="10">
        <f t="shared" si="12"/>
        <v>0.01255594232</v>
      </c>
      <c r="J35" s="8">
        <f>VLOOKUP(A35,'01.03.2024-01.09.2024'!A:B,2,0)</f>
        <v>3378</v>
      </c>
      <c r="K35" s="17">
        <f t="shared" si="13"/>
        <v>0.07742379097</v>
      </c>
      <c r="L35" s="18">
        <f>VLOOKUP(A35,'01.03.2024-01.09.2024'!A:C,3,0)</f>
        <v>3639</v>
      </c>
      <c r="M35" s="10">
        <f t="shared" si="14"/>
        <v>0.02765554821</v>
      </c>
      <c r="N35" s="8">
        <f>VLOOKUP(A35,'01.10.2024-01.16.2024'!A:B,2,0)</f>
        <v>3139</v>
      </c>
      <c r="O35" s="10">
        <f t="shared" si="15"/>
        <v>0.08158332467</v>
      </c>
      <c r="P35" s="18">
        <f>VLOOKUP(A35,'01.10.2024-01.16.2024'!A:C,3,0)</f>
        <v>3404</v>
      </c>
      <c r="Q35" s="17">
        <f t="shared" si="16"/>
        <v>0.03052476775</v>
      </c>
    </row>
    <row r="36">
      <c r="A36" s="1" t="s">
        <v>40</v>
      </c>
      <c r="B36" s="1">
        <v>652.0</v>
      </c>
      <c r="C36" s="10">
        <f t="shared" si="9"/>
        <v>0.01863283036</v>
      </c>
      <c r="D36" s="1">
        <v>656.0</v>
      </c>
      <c r="E36" s="10">
        <f t="shared" si="10"/>
        <v>0.006608839323</v>
      </c>
      <c r="F36" s="8">
        <f>VLOOKUP(A36,'12.27.2023-01.02.2024'!A:B,2,0)</f>
        <v>717</v>
      </c>
      <c r="G36" s="17">
        <f t="shared" si="11"/>
        <v>0.01956610725</v>
      </c>
      <c r="H36" s="18">
        <f>VLOOKUP(A36,'12.27.2023-01.02.2024'!A:C,3,0)</f>
        <v>730</v>
      </c>
      <c r="I36" s="10">
        <f t="shared" si="12"/>
        <v>0.00698083617</v>
      </c>
      <c r="J36" s="8">
        <f>VLOOKUP(A36,'01.03.2024-01.09.2024'!A:B,2,0)</f>
        <v>918</v>
      </c>
      <c r="K36" s="17">
        <f t="shared" si="13"/>
        <v>0.02104056842</v>
      </c>
      <c r="L36" s="18">
        <f>VLOOKUP(A36,'01.03.2024-01.09.2024'!A:C,3,0)</f>
        <v>931</v>
      </c>
      <c r="M36" s="10">
        <f t="shared" si="14"/>
        <v>0.007075382078</v>
      </c>
      <c r="N36" s="8">
        <f>VLOOKUP(A36,'01.10.2024-01.16.2024'!A:B,2,0)</f>
        <v>717</v>
      </c>
      <c r="O36" s="10">
        <f t="shared" si="15"/>
        <v>0.01863499324</v>
      </c>
      <c r="P36" s="18">
        <f>VLOOKUP(A36,'01.10.2024-01.16.2024'!A:C,3,0)</f>
        <v>736</v>
      </c>
      <c r="Q36" s="17">
        <f t="shared" si="16"/>
        <v>0.006599949783</v>
      </c>
    </row>
    <row r="37">
      <c r="A37" s="1" t="s">
        <v>41</v>
      </c>
      <c r="B37" s="1">
        <v>1.0</v>
      </c>
      <c r="C37" s="10">
        <f t="shared" si="9"/>
        <v>0.00002857796068</v>
      </c>
      <c r="D37" s="1">
        <v>1.0</v>
      </c>
      <c r="E37" s="10">
        <f t="shared" si="10"/>
        <v>0.00001007445019</v>
      </c>
      <c r="F37" s="7">
        <v>0.0</v>
      </c>
      <c r="G37" s="17">
        <f t="shared" si="11"/>
        <v>0</v>
      </c>
      <c r="H37" s="1">
        <v>0.0</v>
      </c>
      <c r="I37" s="10">
        <f t="shared" si="12"/>
        <v>0</v>
      </c>
      <c r="J37" s="7">
        <v>0.0</v>
      </c>
      <c r="K37" s="17">
        <f t="shared" si="13"/>
        <v>0</v>
      </c>
      <c r="L37" s="1">
        <v>0.0</v>
      </c>
      <c r="M37" s="10">
        <f t="shared" si="14"/>
        <v>0</v>
      </c>
      <c r="N37" s="7">
        <v>0.0</v>
      </c>
      <c r="O37" s="10">
        <f t="shared" si="15"/>
        <v>0</v>
      </c>
      <c r="P37" s="1">
        <v>0.0</v>
      </c>
      <c r="Q37" s="10">
        <v>0.0</v>
      </c>
    </row>
  </sheetData>
  <mergeCells count="1">
    <mergeCell ref="B6:E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7.63"/>
  </cols>
  <sheetData>
    <row r="1">
      <c r="A1" s="1" t="s">
        <v>0</v>
      </c>
    </row>
    <row r="2">
      <c r="A2" s="1" t="s">
        <v>1</v>
      </c>
    </row>
    <row r="3">
      <c r="A3" s="1" t="s">
        <v>2</v>
      </c>
    </row>
    <row r="4">
      <c r="A4" s="1" t="s">
        <v>3</v>
      </c>
    </row>
    <row r="5">
      <c r="A5" s="1" t="s">
        <v>0</v>
      </c>
    </row>
    <row r="6">
      <c r="B6" s="5" t="s">
        <v>5</v>
      </c>
    </row>
    <row r="7">
      <c r="A7" s="5" t="s">
        <v>9</v>
      </c>
      <c r="B7" s="5" t="s">
        <v>10</v>
      </c>
      <c r="C7" s="5" t="s">
        <v>11</v>
      </c>
      <c r="D7" s="5" t="s">
        <v>12</v>
      </c>
      <c r="E7" s="1" t="s">
        <v>13</v>
      </c>
    </row>
    <row r="8">
      <c r="A8" s="5" t="s">
        <v>14</v>
      </c>
      <c r="B8" s="1">
        <v>34992.0</v>
      </c>
      <c r="C8" s="1"/>
      <c r="D8" s="1">
        <v>99261.0</v>
      </c>
      <c r="E8" s="5"/>
    </row>
    <row r="9">
      <c r="A9" s="5"/>
      <c r="B9" s="1"/>
      <c r="C9" s="1"/>
      <c r="D9" s="1"/>
    </row>
    <row r="10">
      <c r="A10" s="14" t="s">
        <v>15</v>
      </c>
      <c r="B10" s="15"/>
      <c r="C10" s="15"/>
      <c r="D10" s="15"/>
      <c r="E10" s="15"/>
    </row>
    <row r="11">
      <c r="A11" s="1" t="s">
        <v>16</v>
      </c>
      <c r="B11" s="1">
        <v>6924.0</v>
      </c>
      <c r="C11" s="10">
        <f t="shared" ref="C11:C17" si="1">B11/$B$8</f>
        <v>0.1978737997</v>
      </c>
      <c r="D11" s="1">
        <v>8214.0</v>
      </c>
      <c r="E11" s="10">
        <f t="shared" ref="E11:E17" si="2">D11/$D$8</f>
        <v>0.08275153384</v>
      </c>
    </row>
    <row r="12">
      <c r="A12" s="1" t="s">
        <v>17</v>
      </c>
      <c r="B12" s="1">
        <v>5264.0</v>
      </c>
      <c r="C12" s="10">
        <f t="shared" si="1"/>
        <v>0.150434385</v>
      </c>
      <c r="D12" s="1">
        <v>5932.0</v>
      </c>
      <c r="E12" s="10">
        <f t="shared" si="2"/>
        <v>0.05976163851</v>
      </c>
    </row>
    <row r="13">
      <c r="A13" s="1" t="s">
        <v>18</v>
      </c>
      <c r="B13" s="1">
        <v>7265.0</v>
      </c>
      <c r="C13" s="10">
        <f t="shared" si="1"/>
        <v>0.2076188843</v>
      </c>
      <c r="D13" s="1">
        <v>8414.0</v>
      </c>
      <c r="E13" s="10">
        <f t="shared" si="2"/>
        <v>0.08476642387</v>
      </c>
    </row>
    <row r="14">
      <c r="A14" s="1" t="s">
        <v>19</v>
      </c>
      <c r="B14" s="1">
        <v>5931.0</v>
      </c>
      <c r="C14" s="10">
        <f t="shared" si="1"/>
        <v>0.1694958848</v>
      </c>
      <c r="D14" s="1">
        <v>7504.0</v>
      </c>
      <c r="E14" s="10">
        <f t="shared" si="2"/>
        <v>0.0755986742</v>
      </c>
    </row>
    <row r="15">
      <c r="A15" s="1" t="s">
        <v>20</v>
      </c>
      <c r="B15" s="1">
        <v>6935.0</v>
      </c>
      <c r="C15" s="10">
        <f t="shared" si="1"/>
        <v>0.1981881573</v>
      </c>
      <c r="D15" s="1">
        <v>8233.0</v>
      </c>
      <c r="E15" s="10">
        <f t="shared" si="2"/>
        <v>0.08294294839</v>
      </c>
    </row>
    <row r="16">
      <c r="A16" s="1" t="s">
        <v>21</v>
      </c>
      <c r="B16" s="1">
        <v>3174.0</v>
      </c>
      <c r="C16" s="10">
        <f t="shared" si="1"/>
        <v>0.09070644719</v>
      </c>
      <c r="D16" s="1">
        <v>3334.0</v>
      </c>
      <c r="E16" s="10">
        <f t="shared" si="2"/>
        <v>0.03358821692</v>
      </c>
    </row>
    <row r="17">
      <c r="A17" s="1" t="s">
        <v>22</v>
      </c>
      <c r="B17" s="1">
        <v>4393.0</v>
      </c>
      <c r="C17" s="10">
        <f t="shared" si="1"/>
        <v>0.1255429813</v>
      </c>
      <c r="D17" s="1">
        <v>4928.0</v>
      </c>
      <c r="E17" s="10">
        <f t="shared" si="2"/>
        <v>0.04964689052</v>
      </c>
    </row>
    <row r="18">
      <c r="A18" s="1"/>
      <c r="B18" s="1"/>
      <c r="C18" s="10"/>
      <c r="D18" s="1"/>
    </row>
    <row r="19">
      <c r="A19" s="14" t="s">
        <v>23</v>
      </c>
      <c r="B19" s="15"/>
      <c r="C19" s="15"/>
      <c r="D19" s="15"/>
      <c r="E19" s="15"/>
    </row>
    <row r="20">
      <c r="A20" s="1" t="s">
        <v>24</v>
      </c>
      <c r="B20" s="1">
        <v>4736.0</v>
      </c>
      <c r="C20" s="10">
        <f t="shared" ref="C20:C37" si="3">B20/$B$8</f>
        <v>0.1353452218</v>
      </c>
      <c r="D20" s="1">
        <v>5507.0</v>
      </c>
      <c r="E20" s="10">
        <f t="shared" ref="E20:E37" si="4">D20/$D$8</f>
        <v>0.05547999718</v>
      </c>
    </row>
    <row r="21">
      <c r="A21" s="1" t="s">
        <v>25</v>
      </c>
      <c r="B21" s="1">
        <v>82.0</v>
      </c>
      <c r="C21" s="10">
        <f t="shared" si="3"/>
        <v>0.002343392775</v>
      </c>
      <c r="D21" s="1">
        <v>88.0</v>
      </c>
      <c r="E21" s="10">
        <f t="shared" si="4"/>
        <v>0.0008865516164</v>
      </c>
    </row>
    <row r="22">
      <c r="A22" s="1" t="s">
        <v>26</v>
      </c>
      <c r="B22" s="1">
        <v>98.0</v>
      </c>
      <c r="C22" s="10">
        <f t="shared" si="3"/>
        <v>0.002800640146</v>
      </c>
      <c r="D22" s="1">
        <v>101.0</v>
      </c>
      <c r="E22" s="10">
        <f t="shared" si="4"/>
        <v>0.001017519469</v>
      </c>
    </row>
    <row r="23">
      <c r="A23" s="1" t="s">
        <v>27</v>
      </c>
      <c r="B23" s="1">
        <v>185.0</v>
      </c>
      <c r="C23" s="10">
        <f t="shared" si="3"/>
        <v>0.005286922725</v>
      </c>
      <c r="D23" s="1">
        <v>190.0</v>
      </c>
      <c r="E23" s="10">
        <f t="shared" si="4"/>
        <v>0.001914145536</v>
      </c>
    </row>
    <row r="24">
      <c r="A24" s="1" t="s">
        <v>28</v>
      </c>
      <c r="B24" s="1">
        <v>114.0</v>
      </c>
      <c r="C24" s="10">
        <f t="shared" si="3"/>
        <v>0.003257887517</v>
      </c>
      <c r="D24" s="1">
        <v>123.0</v>
      </c>
      <c r="E24" s="10">
        <f t="shared" si="4"/>
        <v>0.001239157373</v>
      </c>
    </row>
    <row r="25">
      <c r="A25" s="1" t="s">
        <v>29</v>
      </c>
      <c r="B25" s="1">
        <v>157.0</v>
      </c>
      <c r="C25" s="10">
        <f t="shared" si="3"/>
        <v>0.004486739826</v>
      </c>
      <c r="D25" s="1">
        <v>165.0</v>
      </c>
      <c r="E25" s="10">
        <f t="shared" si="4"/>
        <v>0.001662284281</v>
      </c>
    </row>
    <row r="26">
      <c r="A26" s="1" t="s">
        <v>30</v>
      </c>
      <c r="B26" s="1">
        <v>6393.0</v>
      </c>
      <c r="C26" s="10">
        <f t="shared" si="3"/>
        <v>0.1826989026</v>
      </c>
      <c r="D26" s="1">
        <v>6920.0</v>
      </c>
      <c r="E26" s="10">
        <f t="shared" si="4"/>
        <v>0.06971519529</v>
      </c>
    </row>
    <row r="27">
      <c r="A27" s="1" t="s">
        <v>31</v>
      </c>
      <c r="B27" s="1">
        <v>607.0</v>
      </c>
      <c r="C27" s="10">
        <f t="shared" si="3"/>
        <v>0.01734682213</v>
      </c>
      <c r="D27" s="1">
        <v>652.0</v>
      </c>
      <c r="E27" s="10">
        <f t="shared" si="4"/>
        <v>0.006568541522</v>
      </c>
    </row>
    <row r="28">
      <c r="A28" s="1" t="s">
        <v>32</v>
      </c>
      <c r="B28" s="1">
        <v>11183.0</v>
      </c>
      <c r="C28" s="10">
        <f t="shared" si="3"/>
        <v>0.3195873342</v>
      </c>
      <c r="D28" s="1">
        <v>12325.0</v>
      </c>
      <c r="E28" s="10">
        <f t="shared" si="4"/>
        <v>0.1241675986</v>
      </c>
    </row>
    <row r="29">
      <c r="A29" s="1" t="s">
        <v>33</v>
      </c>
      <c r="B29" s="1">
        <v>4402.0</v>
      </c>
      <c r="C29" s="10">
        <f t="shared" si="3"/>
        <v>0.1258001829</v>
      </c>
      <c r="D29" s="1">
        <v>5497.0</v>
      </c>
      <c r="E29" s="10">
        <f t="shared" si="4"/>
        <v>0.05537925268</v>
      </c>
    </row>
    <row r="30">
      <c r="A30" s="1" t="s">
        <v>34</v>
      </c>
      <c r="B30" s="1">
        <v>7677.0</v>
      </c>
      <c r="C30" s="10">
        <f t="shared" si="3"/>
        <v>0.2193930041</v>
      </c>
      <c r="D30" s="1">
        <v>8337.0</v>
      </c>
      <c r="E30" s="10">
        <f t="shared" si="4"/>
        <v>0.08399069121</v>
      </c>
    </row>
    <row r="31">
      <c r="A31" s="1" t="s">
        <v>35</v>
      </c>
      <c r="B31" s="1">
        <v>1623.0</v>
      </c>
      <c r="C31" s="10">
        <f t="shared" si="3"/>
        <v>0.04638203018</v>
      </c>
      <c r="D31" s="1">
        <v>1664.0</v>
      </c>
      <c r="E31" s="10">
        <f t="shared" si="4"/>
        <v>0.01676388511</v>
      </c>
    </row>
    <row r="32">
      <c r="A32" s="1" t="s">
        <v>36</v>
      </c>
      <c r="B32" s="1">
        <v>1149.0</v>
      </c>
      <c r="C32" s="10">
        <f t="shared" si="3"/>
        <v>0.03283607682</v>
      </c>
      <c r="D32" s="1">
        <v>1179.0</v>
      </c>
      <c r="E32" s="10">
        <f t="shared" si="4"/>
        <v>0.01187777677</v>
      </c>
    </row>
    <row r="33">
      <c r="A33" s="1" t="s">
        <v>37</v>
      </c>
      <c r="B33" s="1">
        <v>6763.0</v>
      </c>
      <c r="C33" s="10">
        <f t="shared" si="3"/>
        <v>0.1932727481</v>
      </c>
      <c r="D33" s="1">
        <v>7870.0</v>
      </c>
      <c r="E33" s="10">
        <f t="shared" si="4"/>
        <v>0.07928592297</v>
      </c>
    </row>
    <row r="34">
      <c r="A34" s="1" t="s">
        <v>38</v>
      </c>
      <c r="B34" s="1">
        <v>114.0</v>
      </c>
      <c r="C34" s="10">
        <f t="shared" si="3"/>
        <v>0.003257887517</v>
      </c>
      <c r="D34" s="1">
        <v>118.0</v>
      </c>
      <c r="E34" s="10">
        <f t="shared" si="4"/>
        <v>0.001188785122</v>
      </c>
    </row>
    <row r="35">
      <c r="A35" s="1" t="s">
        <v>39</v>
      </c>
      <c r="B35" s="1">
        <v>1247.0</v>
      </c>
      <c r="C35" s="10">
        <f t="shared" si="3"/>
        <v>0.03563671696</v>
      </c>
      <c r="D35" s="1">
        <v>1309.0</v>
      </c>
      <c r="E35" s="10">
        <f t="shared" si="4"/>
        <v>0.01318745529</v>
      </c>
    </row>
    <row r="36">
      <c r="A36" s="1" t="s">
        <v>40</v>
      </c>
      <c r="B36" s="1">
        <v>652.0</v>
      </c>
      <c r="C36" s="10">
        <f t="shared" si="3"/>
        <v>0.01863283036</v>
      </c>
      <c r="D36" s="1">
        <v>656.0</v>
      </c>
      <c r="E36" s="10">
        <f t="shared" si="4"/>
        <v>0.006608839323</v>
      </c>
    </row>
    <row r="37">
      <c r="A37" s="1" t="s">
        <v>41</v>
      </c>
      <c r="B37" s="1">
        <v>1.0</v>
      </c>
      <c r="C37" s="10">
        <f t="shared" si="3"/>
        <v>0.00002857796068</v>
      </c>
      <c r="D37" s="1">
        <v>1.0</v>
      </c>
      <c r="E37" s="10">
        <f t="shared" si="4"/>
        <v>0.00001007445019</v>
      </c>
    </row>
  </sheetData>
  <mergeCells count="1">
    <mergeCell ref="B6:E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25"/>
  </cols>
  <sheetData>
    <row r="1">
      <c r="A1" s="19" t="s">
        <v>0</v>
      </c>
      <c r="B1" s="19"/>
      <c r="C1" s="19"/>
      <c r="D1" s="19"/>
      <c r="E1" s="19"/>
      <c r="F1" s="19"/>
      <c r="G1" s="19"/>
      <c r="H1" s="19"/>
      <c r="I1" s="19"/>
      <c r="J1" s="19"/>
      <c r="K1" s="19"/>
      <c r="L1" s="19"/>
      <c r="M1" s="19"/>
      <c r="N1" s="19"/>
      <c r="O1" s="19"/>
      <c r="P1" s="19"/>
      <c r="Q1" s="19"/>
      <c r="R1" s="19"/>
      <c r="S1" s="19"/>
      <c r="T1" s="19"/>
      <c r="U1" s="19"/>
      <c r="V1" s="19"/>
      <c r="W1" s="19"/>
      <c r="X1" s="19"/>
      <c r="Y1" s="19"/>
      <c r="Z1" s="19"/>
    </row>
    <row r="2">
      <c r="A2" s="19" t="s">
        <v>1</v>
      </c>
      <c r="B2" s="19"/>
      <c r="C2" s="19"/>
      <c r="D2" s="19"/>
      <c r="E2" s="19"/>
      <c r="F2" s="19"/>
      <c r="G2" s="19"/>
      <c r="H2" s="19"/>
      <c r="I2" s="19"/>
      <c r="J2" s="19"/>
      <c r="K2" s="19"/>
      <c r="L2" s="19"/>
      <c r="M2" s="19"/>
      <c r="N2" s="19"/>
      <c r="O2" s="19"/>
      <c r="P2" s="19"/>
      <c r="Q2" s="19"/>
      <c r="R2" s="19"/>
      <c r="S2" s="19"/>
      <c r="T2" s="19"/>
      <c r="U2" s="19"/>
      <c r="V2" s="19"/>
      <c r="W2" s="19"/>
      <c r="X2" s="19"/>
      <c r="Y2" s="19"/>
      <c r="Z2" s="19"/>
    </row>
    <row r="3">
      <c r="A3" s="19" t="s">
        <v>2</v>
      </c>
      <c r="B3" s="19"/>
      <c r="C3" s="19"/>
      <c r="D3" s="19"/>
      <c r="E3" s="19"/>
      <c r="F3" s="19"/>
      <c r="G3" s="19"/>
      <c r="H3" s="19"/>
      <c r="I3" s="19"/>
      <c r="J3" s="19"/>
      <c r="K3" s="19"/>
      <c r="L3" s="19"/>
      <c r="M3" s="19"/>
      <c r="N3" s="19"/>
      <c r="O3" s="19"/>
      <c r="P3" s="19"/>
      <c r="Q3" s="19"/>
      <c r="R3" s="19"/>
      <c r="S3" s="19"/>
      <c r="T3" s="19"/>
      <c r="U3" s="19"/>
      <c r="V3" s="19"/>
      <c r="W3" s="19"/>
      <c r="X3" s="19"/>
      <c r="Y3" s="19"/>
      <c r="Z3" s="19"/>
    </row>
    <row r="4">
      <c r="A4" s="19" t="s">
        <v>42</v>
      </c>
      <c r="B4" s="19"/>
      <c r="C4" s="19"/>
      <c r="D4" s="19"/>
      <c r="E4" s="19"/>
      <c r="F4" s="19"/>
      <c r="G4" s="19"/>
      <c r="H4" s="19"/>
      <c r="I4" s="19"/>
      <c r="J4" s="19"/>
      <c r="K4" s="19"/>
      <c r="L4" s="19"/>
      <c r="M4" s="19"/>
      <c r="N4" s="19"/>
      <c r="O4" s="19"/>
      <c r="P4" s="19"/>
      <c r="Q4" s="19"/>
      <c r="R4" s="19"/>
      <c r="S4" s="19"/>
      <c r="T4" s="19"/>
      <c r="U4" s="19"/>
      <c r="V4" s="19"/>
      <c r="W4" s="19"/>
      <c r="X4" s="19"/>
      <c r="Y4" s="19"/>
      <c r="Z4" s="19"/>
    </row>
    <row r="5">
      <c r="A5" s="19" t="s">
        <v>0</v>
      </c>
      <c r="B5" s="19"/>
      <c r="C5" s="19"/>
      <c r="D5" s="19"/>
      <c r="E5" s="19"/>
      <c r="F5" s="19"/>
      <c r="G5" s="19"/>
      <c r="H5" s="19"/>
      <c r="I5" s="19"/>
      <c r="J5" s="19"/>
      <c r="K5" s="19"/>
      <c r="L5" s="19"/>
      <c r="M5" s="19"/>
      <c r="N5" s="19"/>
      <c r="O5" s="19"/>
      <c r="P5" s="19"/>
      <c r="Q5" s="19"/>
      <c r="R5" s="19"/>
      <c r="S5" s="19"/>
      <c r="T5" s="19"/>
      <c r="U5" s="19"/>
      <c r="V5" s="19"/>
      <c r="W5" s="19"/>
      <c r="X5" s="19"/>
      <c r="Y5" s="19"/>
      <c r="Z5" s="19"/>
    </row>
    <row r="6">
      <c r="A6" s="19"/>
      <c r="B6" s="19"/>
      <c r="C6" s="19"/>
      <c r="D6" s="19"/>
      <c r="E6" s="19"/>
      <c r="F6" s="19"/>
      <c r="G6" s="19"/>
      <c r="H6" s="19"/>
      <c r="I6" s="19"/>
      <c r="J6" s="19"/>
      <c r="K6" s="19"/>
      <c r="L6" s="19"/>
      <c r="M6" s="19"/>
      <c r="N6" s="19"/>
      <c r="O6" s="19"/>
      <c r="P6" s="19"/>
      <c r="Q6" s="19"/>
      <c r="R6" s="19"/>
      <c r="S6" s="19"/>
      <c r="T6" s="19"/>
      <c r="U6" s="19"/>
      <c r="V6" s="19"/>
      <c r="W6" s="19"/>
      <c r="X6" s="19"/>
      <c r="Y6" s="19"/>
      <c r="Z6" s="19"/>
    </row>
    <row r="7">
      <c r="A7" s="19" t="s">
        <v>9</v>
      </c>
      <c r="B7" s="19" t="s">
        <v>10</v>
      </c>
      <c r="C7" s="19" t="s">
        <v>12</v>
      </c>
      <c r="D7" s="19"/>
      <c r="E7" s="20" t="s">
        <v>43</v>
      </c>
      <c r="F7" s="19"/>
      <c r="G7" s="19"/>
      <c r="H7" s="19"/>
      <c r="I7" s="19"/>
      <c r="J7" s="19"/>
      <c r="K7" s="19"/>
      <c r="L7" s="19"/>
      <c r="M7" s="19"/>
      <c r="N7" s="19"/>
      <c r="O7" s="19"/>
      <c r="P7" s="19"/>
      <c r="Q7" s="19"/>
      <c r="R7" s="19"/>
      <c r="S7" s="19"/>
      <c r="T7" s="19"/>
      <c r="U7" s="19"/>
      <c r="V7" s="19"/>
      <c r="W7" s="19"/>
      <c r="X7" s="19"/>
      <c r="Y7" s="19"/>
      <c r="Z7" s="19"/>
    </row>
    <row r="8">
      <c r="A8" s="19"/>
      <c r="B8" s="9">
        <v>36645.0</v>
      </c>
      <c r="C8" s="9">
        <v>104572.0</v>
      </c>
      <c r="D8" s="19" t="s">
        <v>44</v>
      </c>
      <c r="E8" s="19" t="str">
        <f>VLOOKUP(A8,'12.19-12.26.2023'!A:A,1,0)</f>
        <v>#N/A</v>
      </c>
      <c r="F8" s="19"/>
      <c r="G8" s="19"/>
      <c r="H8" s="19"/>
      <c r="I8" s="19"/>
      <c r="J8" s="19"/>
      <c r="K8" s="19"/>
      <c r="L8" s="19"/>
      <c r="M8" s="19"/>
      <c r="N8" s="19"/>
      <c r="O8" s="19"/>
      <c r="P8" s="19"/>
      <c r="Q8" s="19"/>
      <c r="R8" s="19"/>
      <c r="S8" s="19"/>
      <c r="T8" s="19"/>
      <c r="U8" s="19"/>
      <c r="V8" s="19"/>
      <c r="W8" s="19"/>
      <c r="X8" s="19"/>
      <c r="Y8" s="19"/>
      <c r="Z8" s="19"/>
    </row>
    <row r="9">
      <c r="A9" s="19" t="s">
        <v>16</v>
      </c>
      <c r="B9" s="9">
        <v>7473.0</v>
      </c>
      <c r="C9" s="9">
        <v>8853.0</v>
      </c>
      <c r="D9" s="19"/>
      <c r="E9" s="19" t="str">
        <f>VLOOKUP(A9,'12.19-12.26.2023'!A:A,1,0)</f>
        <v>Navigation - Side - Profile - Personal information</v>
      </c>
      <c r="F9" s="19"/>
      <c r="G9" s="19"/>
      <c r="H9" s="19"/>
      <c r="I9" s="19"/>
      <c r="J9" s="19"/>
      <c r="K9" s="19"/>
      <c r="L9" s="19"/>
      <c r="M9" s="19"/>
      <c r="N9" s="19"/>
      <c r="O9" s="19"/>
      <c r="P9" s="19"/>
      <c r="Q9" s="19"/>
      <c r="R9" s="19"/>
      <c r="S9" s="19"/>
      <c r="T9" s="19"/>
      <c r="U9" s="19"/>
      <c r="V9" s="19"/>
      <c r="W9" s="19"/>
      <c r="X9" s="19"/>
      <c r="Y9" s="19"/>
      <c r="Z9" s="19"/>
    </row>
    <row r="10">
      <c r="A10" s="19" t="s">
        <v>17</v>
      </c>
      <c r="B10" s="9">
        <v>5624.0</v>
      </c>
      <c r="C10" s="9">
        <v>6281.0</v>
      </c>
      <c r="D10" s="19"/>
      <c r="E10" s="19" t="str">
        <f>VLOOKUP(A10,'12.19-12.26.2023'!A:A,1,0)</f>
        <v>Navigation - Side - Profile - Notification settings</v>
      </c>
      <c r="F10" s="19"/>
      <c r="G10" s="19"/>
      <c r="H10" s="19"/>
      <c r="I10" s="19"/>
      <c r="J10" s="19"/>
      <c r="K10" s="19"/>
      <c r="L10" s="19"/>
      <c r="M10" s="19"/>
      <c r="N10" s="19"/>
      <c r="O10" s="19"/>
      <c r="P10" s="19"/>
      <c r="Q10" s="19"/>
      <c r="R10" s="19"/>
      <c r="S10" s="19"/>
      <c r="T10" s="19"/>
      <c r="U10" s="19"/>
      <c r="V10" s="19"/>
      <c r="W10" s="19"/>
      <c r="X10" s="19"/>
      <c r="Y10" s="19"/>
      <c r="Z10" s="19"/>
    </row>
    <row r="11">
      <c r="A11" s="19" t="s">
        <v>18</v>
      </c>
      <c r="B11" s="9">
        <v>7890.0</v>
      </c>
      <c r="C11" s="9">
        <v>9186.0</v>
      </c>
      <c r="D11" s="19"/>
      <c r="E11" s="19" t="str">
        <f>VLOOKUP(A11,'12.19-12.26.2023'!A:A,1,0)</f>
        <v>Navigation - Side - Profile - Military information</v>
      </c>
      <c r="F11" s="19"/>
      <c r="G11" s="19"/>
      <c r="H11" s="19"/>
      <c r="I11" s="19"/>
      <c r="J11" s="19"/>
      <c r="K11" s="19"/>
      <c r="L11" s="19"/>
      <c r="M11" s="19"/>
      <c r="N11" s="19"/>
      <c r="O11" s="19"/>
      <c r="P11" s="19"/>
      <c r="Q11" s="19"/>
      <c r="R11" s="19"/>
      <c r="S11" s="19"/>
      <c r="T11" s="19"/>
      <c r="U11" s="19"/>
      <c r="V11" s="19"/>
      <c r="W11" s="19"/>
      <c r="X11" s="19"/>
      <c r="Y11" s="19"/>
      <c r="Z11" s="19"/>
    </row>
    <row r="12">
      <c r="A12" s="19" t="s">
        <v>45</v>
      </c>
      <c r="B12" s="9">
        <v>1.0</v>
      </c>
      <c r="C12" s="9">
        <v>1.0</v>
      </c>
      <c r="D12" s="19"/>
      <c r="E12" s="19" t="str">
        <f>VLOOKUP(A12,'12.19-12.26.2023'!A:A,1,0)</f>
        <v>#N/A</v>
      </c>
      <c r="F12" s="19"/>
      <c r="G12" s="19"/>
      <c r="H12" s="19"/>
      <c r="I12" s="19"/>
      <c r="J12" s="19"/>
      <c r="K12" s="19"/>
      <c r="L12" s="19"/>
      <c r="M12" s="19"/>
      <c r="N12" s="19"/>
      <c r="O12" s="19"/>
      <c r="P12" s="19"/>
      <c r="Q12" s="19"/>
      <c r="R12" s="19"/>
      <c r="S12" s="19"/>
      <c r="T12" s="19"/>
      <c r="U12" s="19"/>
      <c r="V12" s="19"/>
      <c r="W12" s="19"/>
      <c r="X12" s="19"/>
      <c r="Y12" s="19"/>
      <c r="Z12" s="19"/>
    </row>
    <row r="13">
      <c r="A13" s="19" t="s">
        <v>19</v>
      </c>
      <c r="B13" s="9">
        <v>6369.0</v>
      </c>
      <c r="C13" s="9">
        <v>8027.0</v>
      </c>
      <c r="D13" s="19"/>
      <c r="E13" s="19" t="str">
        <f>VLOOKUP(A13,'12.19-12.26.2023'!A:A,1,0)</f>
        <v>Navigation - Side - Profile - Direct deposit information</v>
      </c>
      <c r="F13" s="19"/>
      <c r="G13" s="19"/>
      <c r="H13" s="19"/>
      <c r="I13" s="19"/>
      <c r="J13" s="19"/>
      <c r="K13" s="19"/>
      <c r="L13" s="19"/>
      <c r="M13" s="19"/>
      <c r="N13" s="19"/>
      <c r="O13" s="19"/>
      <c r="P13" s="19"/>
      <c r="Q13" s="19"/>
      <c r="R13" s="19"/>
      <c r="S13" s="19"/>
      <c r="T13" s="19"/>
      <c r="U13" s="19"/>
      <c r="V13" s="19"/>
      <c r="W13" s="19"/>
      <c r="X13" s="19"/>
      <c r="Y13" s="19"/>
      <c r="Z13" s="19"/>
    </row>
    <row r="14">
      <c r="A14" s="19" t="s">
        <v>20</v>
      </c>
      <c r="B14" s="9">
        <v>7554.0</v>
      </c>
      <c r="C14" s="9">
        <v>8847.0</v>
      </c>
      <c r="D14" s="19"/>
      <c r="E14" s="19" t="str">
        <f>VLOOKUP(A14,'12.19-12.26.2023'!A:A,1,0)</f>
        <v>Navigation - Side - Profile - Contact information</v>
      </c>
      <c r="F14" s="19"/>
      <c r="G14" s="19"/>
      <c r="H14" s="19"/>
      <c r="I14" s="19"/>
      <c r="J14" s="19"/>
      <c r="K14" s="19"/>
      <c r="L14" s="19"/>
      <c r="M14" s="19"/>
      <c r="N14" s="19"/>
      <c r="O14" s="19"/>
      <c r="P14" s="19"/>
      <c r="Q14" s="19"/>
      <c r="R14" s="19"/>
      <c r="S14" s="19"/>
      <c r="T14" s="19"/>
      <c r="U14" s="19"/>
      <c r="V14" s="19"/>
      <c r="W14" s="19"/>
      <c r="X14" s="19"/>
      <c r="Y14" s="19"/>
      <c r="Z14" s="19"/>
    </row>
    <row r="15">
      <c r="A15" s="19" t="s">
        <v>21</v>
      </c>
      <c r="B15" s="9">
        <v>3362.0</v>
      </c>
      <c r="C15" s="9">
        <v>3501.0</v>
      </c>
      <c r="D15" s="19"/>
      <c r="E15" s="19" t="str">
        <f>VLOOKUP(A15,'12.19-12.26.2023'!A:A,1,0)</f>
        <v>Navigation - Side - Profile - Connected apps</v>
      </c>
      <c r="F15" s="19"/>
      <c r="G15" s="19"/>
      <c r="H15" s="19"/>
      <c r="I15" s="19"/>
      <c r="J15" s="19"/>
      <c r="K15" s="19"/>
      <c r="L15" s="19"/>
      <c r="M15" s="19"/>
      <c r="N15" s="19"/>
      <c r="O15" s="19"/>
      <c r="P15" s="19"/>
      <c r="Q15" s="19"/>
      <c r="R15" s="19"/>
      <c r="S15" s="19"/>
      <c r="T15" s="19"/>
      <c r="U15" s="19"/>
      <c r="V15" s="19"/>
      <c r="W15" s="19"/>
      <c r="X15" s="19"/>
      <c r="Y15" s="19"/>
      <c r="Z15" s="19"/>
    </row>
    <row r="16">
      <c r="A16" s="19" t="s">
        <v>22</v>
      </c>
      <c r="B16" s="9">
        <v>4598.0</v>
      </c>
      <c r="C16" s="9">
        <v>5144.0</v>
      </c>
      <c r="D16" s="19"/>
      <c r="E16" s="19" t="str">
        <f>VLOOKUP(A16,'12.19-12.26.2023'!A:A,1,0)</f>
        <v>Navigation - Side - Profile - Account security</v>
      </c>
      <c r="F16" s="19"/>
      <c r="G16" s="19"/>
      <c r="H16" s="19"/>
      <c r="I16" s="19"/>
      <c r="J16" s="19"/>
      <c r="K16" s="19"/>
      <c r="L16" s="19"/>
      <c r="M16" s="19"/>
      <c r="N16" s="19"/>
      <c r="O16" s="19"/>
      <c r="P16" s="19"/>
      <c r="Q16" s="19"/>
      <c r="R16" s="19"/>
      <c r="S16" s="19"/>
      <c r="T16" s="19"/>
      <c r="U16" s="19"/>
      <c r="V16" s="19"/>
      <c r="W16" s="19"/>
      <c r="X16" s="19"/>
      <c r="Y16" s="19"/>
      <c r="Z16" s="19"/>
    </row>
    <row r="17">
      <c r="A17" s="19" t="s">
        <v>24</v>
      </c>
      <c r="B17" s="9">
        <v>4727.0</v>
      </c>
      <c r="C17" s="9">
        <v>5483.0</v>
      </c>
      <c r="D17" s="19"/>
      <c r="E17" s="19" t="str">
        <f>VLOOKUP(A17,'12.19-12.26.2023'!A:A,1,0)</f>
        <v>Navigation - Link Click - View payment history</v>
      </c>
      <c r="F17" s="19"/>
      <c r="G17" s="19"/>
      <c r="H17" s="19"/>
      <c r="I17" s="19"/>
      <c r="J17" s="19"/>
      <c r="K17" s="19"/>
      <c r="L17" s="19"/>
      <c r="M17" s="19"/>
      <c r="N17" s="19"/>
      <c r="O17" s="19"/>
      <c r="P17" s="19"/>
      <c r="Q17" s="19"/>
      <c r="R17" s="19"/>
      <c r="S17" s="19"/>
      <c r="T17" s="19"/>
      <c r="U17" s="19"/>
      <c r="V17" s="19"/>
      <c r="W17" s="19"/>
      <c r="X17" s="19"/>
      <c r="Y17" s="19"/>
      <c r="Z17" s="19"/>
    </row>
    <row r="18">
      <c r="A18" s="19" t="s">
        <v>25</v>
      </c>
      <c r="B18" s="9">
        <v>76.0</v>
      </c>
      <c r="C18" s="9">
        <v>79.0</v>
      </c>
      <c r="D18" s="19"/>
      <c r="E18" s="19" t="str">
        <f>VLOOKUP(A18,'12.19-12.26.2023'!A:A,1,0)</f>
        <v>Navigation - Link Click - Update your sign-in info on the My HealtheVet website</v>
      </c>
      <c r="F18" s="19"/>
      <c r="G18" s="19"/>
      <c r="H18" s="19"/>
      <c r="I18" s="19"/>
      <c r="J18" s="19"/>
      <c r="K18" s="19"/>
      <c r="L18" s="19"/>
      <c r="M18" s="19"/>
      <c r="N18" s="19"/>
      <c r="O18" s="19"/>
      <c r="P18" s="19"/>
      <c r="Q18" s="19"/>
      <c r="R18" s="19"/>
      <c r="S18" s="19"/>
      <c r="T18" s="19"/>
      <c r="U18" s="19"/>
      <c r="V18" s="19"/>
      <c r="W18" s="19"/>
      <c r="X18" s="19"/>
      <c r="Y18" s="19"/>
      <c r="Z18" s="19"/>
    </row>
    <row r="19">
      <c r="A19" s="19" t="s">
        <v>26</v>
      </c>
      <c r="B19" s="9">
        <v>90.0</v>
      </c>
      <c r="C19" s="9">
        <v>91.0</v>
      </c>
      <c r="D19" s="19"/>
      <c r="E19" s="19" t="str">
        <f>VLOOKUP(A19,'12.19-12.26.2023'!A:A,1,0)</f>
        <v>Navigation - Link Click - Update your sign-in info on the Login.gov website</v>
      </c>
      <c r="F19" s="19"/>
      <c r="G19" s="19"/>
      <c r="H19" s="19"/>
      <c r="I19" s="19"/>
      <c r="J19" s="19"/>
      <c r="K19" s="19"/>
      <c r="L19" s="19"/>
      <c r="M19" s="19"/>
      <c r="N19" s="19"/>
      <c r="O19" s="19"/>
      <c r="P19" s="19"/>
      <c r="Q19" s="19"/>
      <c r="R19" s="19"/>
      <c r="S19" s="19"/>
      <c r="T19" s="19"/>
      <c r="U19" s="19"/>
      <c r="V19" s="19"/>
      <c r="W19" s="19"/>
      <c r="X19" s="19"/>
      <c r="Y19" s="19"/>
      <c r="Z19" s="19"/>
    </row>
    <row r="20">
      <c r="A20" s="19" t="s">
        <v>27</v>
      </c>
      <c r="B20" s="9">
        <v>166.0</v>
      </c>
      <c r="C20" s="9">
        <v>177.0</v>
      </c>
      <c r="D20" s="19"/>
      <c r="E20" s="19" t="str">
        <f>VLOOKUP(A20,'12.19-12.26.2023'!A:A,1,0)</f>
        <v>Navigation - Link Click - Update your sign-in info on the ID.me website</v>
      </c>
      <c r="F20" s="19"/>
      <c r="G20" s="19"/>
      <c r="H20" s="19"/>
      <c r="I20" s="19"/>
      <c r="J20" s="19"/>
      <c r="K20" s="19"/>
      <c r="L20" s="19"/>
      <c r="M20" s="19"/>
      <c r="N20" s="19"/>
      <c r="O20" s="19"/>
      <c r="P20" s="19"/>
      <c r="Q20" s="19"/>
      <c r="R20" s="19"/>
      <c r="S20" s="19"/>
      <c r="T20" s="19"/>
      <c r="U20" s="19"/>
      <c r="V20" s="19"/>
      <c r="W20" s="19"/>
      <c r="X20" s="19"/>
      <c r="Y20" s="19"/>
      <c r="Z20" s="19"/>
    </row>
    <row r="21">
      <c r="A21" s="19" t="s">
        <v>28</v>
      </c>
      <c r="B21" s="9">
        <v>102.0</v>
      </c>
      <c r="C21" s="9">
        <v>114.0</v>
      </c>
      <c r="D21" s="19"/>
      <c r="E21" s="19" t="str">
        <f>VLOOKUP(A21,'12.19-12.26.2023'!A:A,1,0)</f>
        <v>Navigation - Link Click - Update your sign-in info on the DS Logon website</v>
      </c>
      <c r="F21" s="19"/>
      <c r="G21" s="19"/>
      <c r="H21" s="19"/>
      <c r="I21" s="19"/>
      <c r="J21" s="19"/>
      <c r="K21" s="19"/>
      <c r="L21" s="19"/>
      <c r="M21" s="19"/>
      <c r="N21" s="19"/>
      <c r="O21" s="19"/>
      <c r="P21" s="19"/>
      <c r="Q21" s="19"/>
      <c r="R21" s="19"/>
      <c r="S21" s="19"/>
      <c r="T21" s="19"/>
      <c r="U21" s="19"/>
      <c r="V21" s="19"/>
      <c r="W21" s="19"/>
      <c r="X21" s="19"/>
      <c r="Y21" s="19"/>
      <c r="Z21" s="19"/>
    </row>
    <row r="22">
      <c r="A22" s="19" t="s">
        <v>29</v>
      </c>
      <c r="B22" s="9">
        <v>159.0</v>
      </c>
      <c r="C22" s="9">
        <v>168.0</v>
      </c>
      <c r="D22" s="19"/>
      <c r="E22" s="19" t="str">
        <f>VLOOKUP(A22,'12.19-12.26.2023'!A:A,1,0)</f>
        <v>Navigation - Link Click - Update your mobile phone number</v>
      </c>
      <c r="F22" s="19"/>
      <c r="G22" s="19"/>
      <c r="H22" s="19"/>
      <c r="I22" s="19"/>
      <c r="J22" s="19"/>
      <c r="K22" s="19"/>
      <c r="L22" s="19"/>
      <c r="M22" s="19"/>
      <c r="N22" s="19"/>
      <c r="O22" s="19"/>
      <c r="P22" s="19"/>
      <c r="Q22" s="19"/>
      <c r="R22" s="19"/>
      <c r="S22" s="19"/>
      <c r="T22" s="19"/>
      <c r="U22" s="19"/>
      <c r="V22" s="19"/>
      <c r="W22" s="19"/>
      <c r="X22" s="19"/>
      <c r="Y22" s="19"/>
      <c r="Z22" s="19"/>
    </row>
    <row r="23">
      <c r="A23" s="19" t="s">
        <v>46</v>
      </c>
      <c r="B23" s="9">
        <v>1.0</v>
      </c>
      <c r="C23" s="9">
        <v>1.0</v>
      </c>
      <c r="D23" s="19"/>
      <c r="E23" s="19" t="str">
        <f>VLOOKUP(A23,'12.19-12.26.2023'!A:A,1,0)</f>
        <v>#N/A</v>
      </c>
      <c r="F23" s="19"/>
      <c r="G23" s="19"/>
      <c r="H23" s="19"/>
      <c r="I23" s="19"/>
      <c r="J23" s="19"/>
      <c r="K23" s="19"/>
      <c r="L23" s="19"/>
      <c r="M23" s="19"/>
      <c r="N23" s="19"/>
      <c r="O23" s="19"/>
      <c r="P23" s="19"/>
      <c r="Q23" s="19"/>
      <c r="R23" s="19"/>
      <c r="S23" s="19"/>
      <c r="T23" s="19"/>
      <c r="U23" s="19"/>
      <c r="V23" s="19"/>
      <c r="W23" s="19"/>
      <c r="X23" s="19"/>
      <c r="Y23" s="19"/>
      <c r="Z23" s="19"/>
    </row>
    <row r="24">
      <c r="A24" s="19" t="s">
        <v>47</v>
      </c>
      <c r="B24" s="9">
        <v>1.0</v>
      </c>
      <c r="C24" s="9">
        <v>2.0</v>
      </c>
      <c r="D24" s="19"/>
      <c r="E24" s="19" t="str">
        <f>VLOOKUP(A24,'12.19-12.26.2023'!A:A,1,0)</f>
        <v>#N/A</v>
      </c>
      <c r="F24" s="19"/>
      <c r="G24" s="19"/>
      <c r="H24" s="19"/>
      <c r="I24" s="19"/>
      <c r="J24" s="19"/>
      <c r="K24" s="19"/>
      <c r="L24" s="19"/>
      <c r="M24" s="19"/>
      <c r="N24" s="19"/>
      <c r="O24" s="19"/>
      <c r="P24" s="19"/>
      <c r="Q24" s="19"/>
      <c r="R24" s="19"/>
      <c r="S24" s="19"/>
      <c r="T24" s="19"/>
      <c r="U24" s="19"/>
      <c r="V24" s="19"/>
      <c r="W24" s="19"/>
      <c r="X24" s="19"/>
      <c r="Y24" s="19"/>
      <c r="Z24" s="19"/>
    </row>
    <row r="25">
      <c r="A25" s="19" t="s">
        <v>30</v>
      </c>
      <c r="B25" s="9">
        <v>6677.0</v>
      </c>
      <c r="C25" s="9">
        <v>7236.0</v>
      </c>
      <c r="D25" s="19"/>
      <c r="E25" s="19" t="str">
        <f>VLOOKUP(A25,'12.19-12.26.2023'!A:A,1,0)</f>
        <v>Navigation - Link Click - Profile Hub - Review your military information</v>
      </c>
      <c r="F25" s="19"/>
      <c r="G25" s="19"/>
      <c r="H25" s="19"/>
      <c r="I25" s="19"/>
      <c r="J25" s="19"/>
      <c r="K25" s="19"/>
      <c r="L25" s="19"/>
      <c r="M25" s="19"/>
      <c r="N25" s="19"/>
      <c r="O25" s="19"/>
      <c r="P25" s="19"/>
      <c r="Q25" s="19"/>
      <c r="R25" s="19"/>
      <c r="S25" s="19"/>
      <c r="T25" s="19"/>
      <c r="U25" s="19"/>
      <c r="V25" s="19"/>
      <c r="W25" s="19"/>
      <c r="X25" s="19"/>
      <c r="Y25" s="19"/>
      <c r="Z25" s="19"/>
    </row>
    <row r="26">
      <c r="A26" s="19" t="s">
        <v>31</v>
      </c>
      <c r="B26" s="9">
        <v>652.0</v>
      </c>
      <c r="C26" s="9">
        <v>677.0</v>
      </c>
      <c r="D26" s="19"/>
      <c r="E26" s="19" t="str">
        <f>VLOOKUP(A26,'12.19-12.26.2023'!A:A,1,0)</f>
        <v>Navigation - Link Click - Profile Hub - Review account security</v>
      </c>
      <c r="F26" s="19"/>
      <c r="G26" s="19"/>
      <c r="H26" s="19"/>
      <c r="I26" s="19"/>
      <c r="J26" s="19"/>
      <c r="K26" s="19"/>
      <c r="L26" s="19"/>
      <c r="M26" s="19"/>
      <c r="N26" s="19"/>
      <c r="O26" s="19"/>
      <c r="P26" s="19"/>
      <c r="Q26" s="19"/>
      <c r="R26" s="19"/>
      <c r="S26" s="19"/>
      <c r="T26" s="19"/>
      <c r="U26" s="19"/>
      <c r="V26" s="19"/>
      <c r="W26" s="19"/>
      <c r="X26" s="19"/>
      <c r="Y26" s="19"/>
      <c r="Z26" s="19"/>
    </row>
    <row r="27">
      <c r="A27" s="19" t="s">
        <v>32</v>
      </c>
      <c r="B27" s="9">
        <v>11959.0</v>
      </c>
      <c r="C27" s="9">
        <v>13246.0</v>
      </c>
      <c r="D27" s="19"/>
      <c r="E27" s="19" t="str">
        <f>VLOOKUP(A27,'12.19-12.26.2023'!A:A,1,0)</f>
        <v>Navigation - Link Click - Profile Hub - Manage your personal information</v>
      </c>
      <c r="F27" s="19"/>
      <c r="G27" s="19"/>
      <c r="H27" s="19"/>
      <c r="I27" s="19"/>
      <c r="J27" s="19"/>
      <c r="K27" s="19"/>
      <c r="L27" s="19"/>
      <c r="M27" s="19"/>
      <c r="N27" s="19"/>
      <c r="O27" s="19"/>
      <c r="P27" s="19"/>
      <c r="Q27" s="19"/>
      <c r="R27" s="19"/>
      <c r="S27" s="19"/>
      <c r="T27" s="19"/>
      <c r="U27" s="19"/>
      <c r="V27" s="19"/>
      <c r="W27" s="19"/>
      <c r="X27" s="19"/>
      <c r="Y27" s="19"/>
      <c r="Z27" s="19"/>
    </row>
    <row r="28">
      <c r="A28" s="19" t="s">
        <v>33</v>
      </c>
      <c r="B28" s="9">
        <v>4890.0</v>
      </c>
      <c r="C28" s="9">
        <v>6095.0</v>
      </c>
      <c r="D28" s="19"/>
      <c r="E28" s="19" t="str">
        <f>VLOOKUP(A28,'12.19-12.26.2023'!A:A,1,0)</f>
        <v>Navigation - Link Click - Profile Hub - Manage your direct deposit information</v>
      </c>
      <c r="F28" s="19"/>
      <c r="G28" s="19"/>
      <c r="H28" s="19"/>
      <c r="I28" s="19"/>
      <c r="J28" s="19"/>
      <c r="K28" s="19"/>
      <c r="L28" s="19"/>
      <c r="M28" s="19"/>
      <c r="N28" s="19"/>
      <c r="O28" s="19"/>
      <c r="P28" s="19"/>
      <c r="Q28" s="19"/>
      <c r="R28" s="19"/>
      <c r="S28" s="19"/>
      <c r="T28" s="19"/>
      <c r="U28" s="19"/>
      <c r="V28" s="19"/>
      <c r="W28" s="19"/>
      <c r="X28" s="19"/>
      <c r="Y28" s="19"/>
      <c r="Z28" s="19"/>
    </row>
    <row r="29">
      <c r="A29" s="19" t="s">
        <v>34</v>
      </c>
      <c r="B29" s="9">
        <v>7905.0</v>
      </c>
      <c r="C29" s="9">
        <v>8651.0</v>
      </c>
      <c r="D29" s="19"/>
      <c r="E29" s="19" t="str">
        <f>VLOOKUP(A29,'12.19-12.26.2023'!A:A,1,0)</f>
        <v>Navigation - Link Click - Profile Hub - Manage your contact information</v>
      </c>
      <c r="F29" s="19"/>
      <c r="G29" s="19"/>
      <c r="H29" s="19"/>
      <c r="I29" s="19"/>
      <c r="J29" s="19"/>
      <c r="K29" s="19"/>
      <c r="L29" s="19"/>
      <c r="M29" s="19"/>
      <c r="N29" s="19"/>
      <c r="O29" s="19"/>
      <c r="P29" s="19"/>
      <c r="Q29" s="19"/>
      <c r="R29" s="19"/>
      <c r="S29" s="19"/>
      <c r="T29" s="19"/>
      <c r="U29" s="19"/>
      <c r="V29" s="19"/>
      <c r="W29" s="19"/>
      <c r="X29" s="19"/>
      <c r="Y29" s="19"/>
      <c r="Z29" s="19"/>
    </row>
    <row r="30">
      <c r="A30" s="19" t="s">
        <v>35</v>
      </c>
      <c r="B30" s="9">
        <v>1477.0</v>
      </c>
      <c r="C30" s="9">
        <v>1532.0</v>
      </c>
      <c r="D30" s="19"/>
      <c r="E30" s="19" t="str">
        <f>VLOOKUP(A30,'12.19-12.26.2023'!A:A,1,0)</f>
        <v>Navigation - Link Click - Profile Hub - Manage notification settings</v>
      </c>
      <c r="F30" s="19"/>
      <c r="G30" s="19"/>
      <c r="H30" s="19"/>
      <c r="I30" s="19"/>
      <c r="J30" s="19"/>
      <c r="K30" s="19"/>
      <c r="L30" s="19"/>
      <c r="M30" s="19"/>
      <c r="N30" s="19"/>
      <c r="O30" s="19"/>
      <c r="P30" s="19"/>
      <c r="Q30" s="19"/>
      <c r="R30" s="19"/>
      <c r="S30" s="19"/>
      <c r="T30" s="19"/>
      <c r="U30" s="19"/>
      <c r="V30" s="19"/>
      <c r="W30" s="19"/>
      <c r="X30" s="19"/>
      <c r="Y30" s="19"/>
      <c r="Z30" s="19"/>
    </row>
    <row r="31">
      <c r="A31" s="19" t="s">
        <v>36</v>
      </c>
      <c r="B31" s="9">
        <v>1146.0</v>
      </c>
      <c r="C31" s="9">
        <v>1160.0</v>
      </c>
      <c r="D31" s="19"/>
      <c r="E31" s="19" t="str">
        <f>VLOOKUP(A31,'12.19-12.26.2023'!A:A,1,0)</f>
        <v>Navigation - Link Click - Profile Hub - Manage connected apps</v>
      </c>
      <c r="F31" s="19"/>
      <c r="G31" s="19"/>
      <c r="H31" s="19"/>
      <c r="I31" s="19"/>
      <c r="J31" s="19"/>
      <c r="K31" s="19"/>
      <c r="L31" s="19"/>
      <c r="M31" s="19"/>
      <c r="N31" s="19"/>
      <c r="O31" s="19"/>
      <c r="P31" s="19"/>
      <c r="Q31" s="19"/>
      <c r="R31" s="19"/>
      <c r="S31" s="19"/>
      <c r="T31" s="19"/>
      <c r="U31" s="19"/>
      <c r="V31" s="19"/>
      <c r="W31" s="19"/>
      <c r="X31" s="19"/>
      <c r="Y31" s="19"/>
      <c r="Z31" s="19"/>
    </row>
    <row r="32">
      <c r="A32" s="19" t="s">
        <v>37</v>
      </c>
      <c r="B32" s="9">
        <v>6745.0</v>
      </c>
      <c r="C32" s="9">
        <v>7861.0</v>
      </c>
      <c r="D32" s="19"/>
      <c r="E32" s="19" t="str">
        <f>VLOOKUP(A32,'12.19-12.26.2023'!A:A,1,0)</f>
        <v>Navigation - Link Click - Profile Hub -</v>
      </c>
      <c r="F32" s="19"/>
      <c r="G32" s="19"/>
      <c r="H32" s="19"/>
      <c r="I32" s="19"/>
      <c r="J32" s="19"/>
      <c r="K32" s="19"/>
      <c r="L32" s="19"/>
      <c r="M32" s="19"/>
      <c r="N32" s="19"/>
      <c r="O32" s="19"/>
      <c r="P32" s="19"/>
      <c r="Q32" s="19"/>
      <c r="R32" s="19"/>
      <c r="S32" s="19"/>
      <c r="T32" s="19"/>
      <c r="U32" s="19"/>
      <c r="V32" s="19"/>
      <c r="W32" s="19"/>
      <c r="X32" s="19"/>
      <c r="Y32" s="19"/>
      <c r="Z32" s="19"/>
    </row>
    <row r="33">
      <c r="A33" s="19" t="s">
        <v>38</v>
      </c>
      <c r="B33" s="9">
        <v>111.0</v>
      </c>
      <c r="C33" s="9">
        <v>116.0</v>
      </c>
      <c r="D33" s="19"/>
      <c r="E33" s="19" t="str">
        <f>VLOOKUP(A33,'12.19-12.26.2023'!A:A,1,0)</f>
        <v>Navigation - Link Click - Learn how to verify your identity on VA.gov</v>
      </c>
      <c r="F33" s="19"/>
      <c r="G33" s="19"/>
      <c r="H33" s="19"/>
      <c r="I33" s="19"/>
      <c r="J33" s="19"/>
      <c r="K33" s="19"/>
      <c r="L33" s="19"/>
      <c r="M33" s="19"/>
      <c r="N33" s="19"/>
      <c r="O33" s="19"/>
      <c r="P33" s="19"/>
      <c r="Q33" s="19"/>
      <c r="R33" s="19"/>
      <c r="S33" s="19"/>
      <c r="T33" s="19"/>
      <c r="U33" s="19"/>
      <c r="V33" s="19"/>
      <c r="W33" s="19"/>
      <c r="X33" s="19"/>
      <c r="Y33" s="19"/>
      <c r="Z33" s="19"/>
    </row>
    <row r="34">
      <c r="A34" s="19" t="s">
        <v>39</v>
      </c>
      <c r="B34" s="9">
        <v>1258.0</v>
      </c>
      <c r="C34" s="9">
        <v>1313.0</v>
      </c>
      <c r="D34" s="19"/>
      <c r="E34" s="19" t="str">
        <f>VLOOKUP(A34,'12.19-12.26.2023'!A:A,1,0)</f>
        <v>Navigation - Link Click - Learn how to request your DD214 and other military records</v>
      </c>
      <c r="F34" s="19"/>
      <c r="G34" s="19"/>
      <c r="H34" s="19"/>
      <c r="I34" s="19"/>
      <c r="J34" s="19"/>
      <c r="K34" s="19"/>
      <c r="L34" s="19"/>
      <c r="M34" s="19"/>
      <c r="N34" s="19"/>
      <c r="O34" s="19"/>
      <c r="P34" s="19"/>
      <c r="Q34" s="19"/>
      <c r="R34" s="19"/>
      <c r="S34" s="19"/>
      <c r="T34" s="19"/>
      <c r="U34" s="19"/>
      <c r="V34" s="19"/>
      <c r="W34" s="19"/>
      <c r="X34" s="19"/>
      <c r="Y34" s="19"/>
      <c r="Z34" s="19"/>
    </row>
    <row r="35">
      <c r="A35" s="19" t="s">
        <v>40</v>
      </c>
      <c r="B35" s="9">
        <v>717.0</v>
      </c>
      <c r="C35" s="9">
        <v>730.0</v>
      </c>
      <c r="D35" s="19"/>
      <c r="E35" s="19" t="str">
        <f>VLOOKUP(A35,'12.19-12.26.2023'!A:A,1,0)</f>
        <v>Navigation - Link Click - Add a phone number to your profile</v>
      </c>
      <c r="F35" s="19"/>
      <c r="G35" s="19"/>
      <c r="H35" s="19"/>
      <c r="I35" s="19"/>
      <c r="J35" s="19"/>
      <c r="K35" s="19"/>
      <c r="L35" s="19"/>
      <c r="M35" s="19"/>
      <c r="N35" s="19"/>
      <c r="O35" s="19"/>
      <c r="P35" s="19"/>
      <c r="Q35" s="19"/>
      <c r="R35" s="19"/>
      <c r="S35" s="19"/>
      <c r="T35" s="19"/>
      <c r="U35" s="19"/>
      <c r="V35" s="19"/>
      <c r="W35" s="19"/>
      <c r="X35" s="19"/>
      <c r="Y35" s="19"/>
      <c r="Z35" s="19"/>
    </row>
    <row r="36">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0"/>
    <col customWidth="1" min="4" max="4" width="63.25"/>
  </cols>
  <sheetData>
    <row r="1">
      <c r="A1" s="19" t="s">
        <v>0</v>
      </c>
      <c r="B1" s="19"/>
      <c r="C1" s="19"/>
      <c r="D1" s="19"/>
      <c r="E1" s="19"/>
      <c r="F1" s="19"/>
      <c r="G1" s="19"/>
      <c r="H1" s="19"/>
      <c r="I1" s="19"/>
      <c r="J1" s="19"/>
      <c r="K1" s="19"/>
      <c r="L1" s="19"/>
      <c r="M1" s="19"/>
      <c r="N1" s="19"/>
      <c r="O1" s="19"/>
      <c r="P1" s="19"/>
      <c r="Q1" s="19"/>
      <c r="R1" s="19"/>
      <c r="S1" s="19"/>
      <c r="T1" s="19"/>
      <c r="U1" s="19"/>
      <c r="V1" s="19"/>
      <c r="W1" s="19"/>
      <c r="X1" s="19"/>
      <c r="Y1" s="19"/>
      <c r="Z1" s="19"/>
    </row>
    <row r="2">
      <c r="A2" s="19" t="s">
        <v>1</v>
      </c>
      <c r="B2" s="19"/>
      <c r="C2" s="19"/>
      <c r="D2" s="19"/>
      <c r="E2" s="19"/>
      <c r="F2" s="19"/>
      <c r="G2" s="19"/>
      <c r="H2" s="19"/>
      <c r="I2" s="19"/>
      <c r="J2" s="19"/>
      <c r="K2" s="19"/>
      <c r="L2" s="19"/>
      <c r="M2" s="19"/>
      <c r="N2" s="19"/>
      <c r="O2" s="19"/>
      <c r="P2" s="19"/>
      <c r="Q2" s="19"/>
      <c r="R2" s="19"/>
      <c r="S2" s="19"/>
      <c r="T2" s="19"/>
      <c r="U2" s="19"/>
      <c r="V2" s="19"/>
      <c r="W2" s="19"/>
      <c r="X2" s="19"/>
      <c r="Y2" s="19"/>
      <c r="Z2" s="19"/>
    </row>
    <row r="3">
      <c r="A3" s="19" t="s">
        <v>2</v>
      </c>
      <c r="B3" s="19"/>
      <c r="C3" s="19"/>
      <c r="D3" s="19"/>
      <c r="E3" s="19"/>
      <c r="F3" s="19"/>
      <c r="G3" s="19"/>
      <c r="H3" s="19"/>
      <c r="I3" s="19"/>
      <c r="J3" s="19"/>
      <c r="K3" s="19"/>
      <c r="L3" s="19"/>
      <c r="M3" s="19"/>
      <c r="N3" s="19"/>
      <c r="O3" s="19"/>
      <c r="P3" s="19"/>
      <c r="Q3" s="19"/>
      <c r="R3" s="19"/>
      <c r="S3" s="19"/>
      <c r="T3" s="19"/>
      <c r="U3" s="19"/>
      <c r="V3" s="19"/>
      <c r="W3" s="19"/>
      <c r="X3" s="19"/>
      <c r="Y3" s="19"/>
      <c r="Z3" s="19"/>
    </row>
    <row r="4">
      <c r="A4" s="19" t="s">
        <v>48</v>
      </c>
      <c r="B4" s="19"/>
      <c r="C4" s="19"/>
      <c r="D4" s="19"/>
      <c r="E4" s="19"/>
      <c r="F4" s="19"/>
      <c r="G4" s="19"/>
      <c r="H4" s="19"/>
      <c r="I4" s="19"/>
      <c r="J4" s="19"/>
      <c r="K4" s="19"/>
      <c r="L4" s="19"/>
      <c r="M4" s="19"/>
      <c r="N4" s="19"/>
      <c r="O4" s="19"/>
      <c r="P4" s="19"/>
      <c r="Q4" s="19"/>
      <c r="R4" s="19"/>
      <c r="S4" s="19"/>
      <c r="T4" s="19"/>
      <c r="U4" s="19"/>
      <c r="V4" s="19"/>
      <c r="W4" s="19"/>
      <c r="X4" s="19"/>
      <c r="Y4" s="19"/>
      <c r="Z4" s="19"/>
    </row>
    <row r="5">
      <c r="A5" s="19" t="s">
        <v>0</v>
      </c>
      <c r="B5" s="19"/>
      <c r="C5" s="19"/>
      <c r="D5" s="19"/>
      <c r="E5" s="19"/>
      <c r="F5" s="19"/>
      <c r="G5" s="19"/>
      <c r="H5" s="19"/>
      <c r="I5" s="19"/>
      <c r="J5" s="19"/>
      <c r="K5" s="19"/>
      <c r="L5" s="19"/>
      <c r="M5" s="19"/>
      <c r="N5" s="19"/>
      <c r="O5" s="19"/>
      <c r="P5" s="19"/>
      <c r="Q5" s="19"/>
      <c r="R5" s="19"/>
      <c r="S5" s="19"/>
      <c r="T5" s="19"/>
      <c r="U5" s="19"/>
      <c r="V5" s="19"/>
      <c r="W5" s="19"/>
      <c r="X5" s="19"/>
      <c r="Y5" s="19"/>
      <c r="Z5" s="19"/>
    </row>
    <row r="6">
      <c r="A6" s="19"/>
      <c r="B6" s="19"/>
      <c r="C6" s="19"/>
      <c r="D6" s="19"/>
      <c r="E6" s="19"/>
      <c r="F6" s="19"/>
      <c r="G6" s="19"/>
      <c r="H6" s="19"/>
      <c r="I6" s="19"/>
      <c r="J6" s="19"/>
      <c r="K6" s="19"/>
      <c r="L6" s="19"/>
      <c r="M6" s="19"/>
      <c r="N6" s="19"/>
      <c r="O6" s="19"/>
      <c r="P6" s="19"/>
      <c r="Q6" s="19"/>
      <c r="R6" s="19"/>
      <c r="S6" s="19"/>
      <c r="T6" s="19"/>
      <c r="U6" s="19"/>
      <c r="V6" s="19"/>
      <c r="W6" s="19"/>
      <c r="X6" s="19"/>
      <c r="Y6" s="19"/>
      <c r="Z6" s="19"/>
    </row>
    <row r="7">
      <c r="A7" s="19" t="s">
        <v>9</v>
      </c>
      <c r="B7" s="19" t="s">
        <v>10</v>
      </c>
      <c r="C7" s="19" t="s">
        <v>12</v>
      </c>
      <c r="D7" s="20" t="s">
        <v>49</v>
      </c>
      <c r="E7" s="19"/>
      <c r="F7" s="19"/>
      <c r="G7" s="19"/>
      <c r="H7" s="19"/>
      <c r="I7" s="19"/>
      <c r="J7" s="19"/>
      <c r="K7" s="19"/>
      <c r="L7" s="19"/>
      <c r="M7" s="19"/>
      <c r="N7" s="19"/>
      <c r="O7" s="19"/>
      <c r="P7" s="19"/>
      <c r="Q7" s="19"/>
      <c r="R7" s="19"/>
      <c r="S7" s="19"/>
      <c r="T7" s="19"/>
      <c r="U7" s="19"/>
      <c r="V7" s="19"/>
      <c r="W7" s="19"/>
      <c r="X7" s="19"/>
      <c r="Y7" s="19"/>
      <c r="Z7" s="19"/>
    </row>
    <row r="8">
      <c r="A8" s="19"/>
      <c r="B8" s="9">
        <v>43630.0</v>
      </c>
      <c r="C8" s="9">
        <v>131583.0</v>
      </c>
      <c r="D8" s="19" t="s">
        <v>44</v>
      </c>
      <c r="E8" s="19"/>
      <c r="F8" s="19"/>
      <c r="G8" s="19"/>
      <c r="H8" s="19"/>
      <c r="I8" s="19"/>
      <c r="J8" s="19"/>
      <c r="K8" s="19"/>
      <c r="L8" s="19"/>
      <c r="M8" s="19"/>
      <c r="N8" s="19"/>
      <c r="O8" s="19"/>
      <c r="P8" s="19"/>
      <c r="Q8" s="19"/>
      <c r="R8" s="19"/>
      <c r="S8" s="19"/>
      <c r="T8" s="19"/>
      <c r="U8" s="19"/>
      <c r="V8" s="19"/>
      <c r="W8" s="19"/>
      <c r="X8" s="19"/>
      <c r="Y8" s="19"/>
      <c r="Z8" s="19"/>
    </row>
    <row r="9">
      <c r="A9" s="19" t="s">
        <v>50</v>
      </c>
      <c r="B9" s="19"/>
      <c r="C9" s="19"/>
      <c r="D9" s="19"/>
      <c r="E9" s="19"/>
      <c r="F9" s="19"/>
      <c r="G9" s="19"/>
      <c r="H9" s="19"/>
      <c r="I9" s="19"/>
      <c r="J9" s="19"/>
      <c r="K9" s="19"/>
      <c r="L9" s="19"/>
      <c r="M9" s="19"/>
      <c r="N9" s="19"/>
      <c r="O9" s="19"/>
      <c r="P9" s="19"/>
      <c r="Q9" s="19"/>
      <c r="R9" s="19"/>
      <c r="S9" s="19"/>
      <c r="T9" s="19"/>
      <c r="U9" s="19"/>
      <c r="V9" s="19"/>
      <c r="W9" s="19"/>
      <c r="X9" s="19"/>
      <c r="Y9" s="19"/>
      <c r="Z9" s="19"/>
    </row>
    <row r="10">
      <c r="A10" s="19" t="s">
        <v>51</v>
      </c>
      <c r="B10" s="9">
        <v>2.0</v>
      </c>
      <c r="C10" s="9">
        <v>2.0</v>
      </c>
      <c r="D10" s="19" t="str">
        <f>VLOOKUP(A10,Summary!A:A,1,0)</f>
        <v>#N/A</v>
      </c>
      <c r="E10" s="19"/>
      <c r="F10" s="19"/>
      <c r="G10" s="19"/>
      <c r="H10" s="19"/>
      <c r="I10" s="19"/>
      <c r="J10" s="19"/>
      <c r="K10" s="19"/>
      <c r="L10" s="19"/>
      <c r="M10" s="19"/>
      <c r="N10" s="19"/>
      <c r="O10" s="19"/>
      <c r="P10" s="19"/>
      <c r="Q10" s="19"/>
      <c r="R10" s="19"/>
      <c r="S10" s="19"/>
      <c r="T10" s="19"/>
      <c r="U10" s="19"/>
      <c r="V10" s="19"/>
      <c r="W10" s="19"/>
      <c r="X10" s="19"/>
      <c r="Y10" s="19"/>
      <c r="Z10" s="19"/>
    </row>
    <row r="11">
      <c r="A11" s="19" t="s">
        <v>52</v>
      </c>
      <c r="B11" s="9">
        <v>1.0</v>
      </c>
      <c r="C11" s="9">
        <v>1.0</v>
      </c>
      <c r="D11" s="19" t="str">
        <f>VLOOKUP(A11,Summary!A:A,1,0)</f>
        <v>#N/A</v>
      </c>
      <c r="E11" s="19"/>
      <c r="F11" s="19"/>
      <c r="G11" s="19"/>
      <c r="H11" s="19"/>
      <c r="I11" s="19"/>
      <c r="J11" s="19"/>
      <c r="K11" s="19"/>
      <c r="L11" s="19"/>
      <c r="M11" s="19"/>
      <c r="N11" s="19"/>
      <c r="O11" s="19"/>
      <c r="P11" s="19"/>
      <c r="Q11" s="19"/>
      <c r="R11" s="19"/>
      <c r="S11" s="19"/>
      <c r="T11" s="19"/>
      <c r="U11" s="19"/>
      <c r="V11" s="19"/>
      <c r="W11" s="19"/>
      <c r="X11" s="19"/>
      <c r="Y11" s="19"/>
      <c r="Z11" s="19"/>
    </row>
    <row r="12">
      <c r="A12" s="19" t="s">
        <v>53</v>
      </c>
      <c r="B12" s="9">
        <v>2.0</v>
      </c>
      <c r="C12" s="9">
        <v>2.0</v>
      </c>
      <c r="D12" s="19" t="str">
        <f>VLOOKUP(A12,Summary!A:A,1,0)</f>
        <v>#N/A</v>
      </c>
      <c r="E12" s="19"/>
      <c r="F12" s="19"/>
      <c r="G12" s="19"/>
      <c r="H12" s="19"/>
      <c r="I12" s="19"/>
      <c r="J12" s="19"/>
      <c r="K12" s="19"/>
      <c r="L12" s="19"/>
      <c r="M12" s="19"/>
      <c r="N12" s="19"/>
      <c r="O12" s="19"/>
      <c r="P12" s="19"/>
      <c r="Q12" s="19"/>
      <c r="R12" s="19"/>
      <c r="S12" s="19"/>
      <c r="T12" s="19"/>
      <c r="U12" s="19"/>
      <c r="V12" s="19"/>
      <c r="W12" s="19"/>
      <c r="X12" s="19"/>
      <c r="Y12" s="19"/>
      <c r="Z12" s="19"/>
    </row>
    <row r="13">
      <c r="A13" s="19" t="s">
        <v>54</v>
      </c>
      <c r="B13" s="9">
        <v>1.0</v>
      </c>
      <c r="C13" s="9">
        <v>1.0</v>
      </c>
      <c r="D13" s="19" t="str">
        <f>VLOOKUP(A13,Summary!A:A,1,0)</f>
        <v>#N/A</v>
      </c>
      <c r="E13" s="19"/>
      <c r="F13" s="19"/>
      <c r="G13" s="19"/>
      <c r="H13" s="19"/>
      <c r="I13" s="19"/>
      <c r="J13" s="19"/>
      <c r="K13" s="19"/>
      <c r="L13" s="19"/>
      <c r="M13" s="19"/>
      <c r="N13" s="19"/>
      <c r="O13" s="19"/>
      <c r="P13" s="19"/>
      <c r="Q13" s="19"/>
      <c r="R13" s="19"/>
      <c r="S13" s="19"/>
      <c r="T13" s="19"/>
      <c r="U13" s="19"/>
      <c r="V13" s="19"/>
      <c r="W13" s="19"/>
      <c r="X13" s="19"/>
      <c r="Y13" s="19"/>
      <c r="Z13" s="19"/>
    </row>
    <row r="14">
      <c r="A14" s="19" t="s">
        <v>55</v>
      </c>
      <c r="B14" s="9">
        <v>1.0</v>
      </c>
      <c r="C14" s="9">
        <v>3.0</v>
      </c>
      <c r="D14" s="19" t="str">
        <f>VLOOKUP(A14,Summary!A:A,1,0)</f>
        <v>#N/A</v>
      </c>
      <c r="E14" s="19"/>
      <c r="F14" s="19"/>
      <c r="G14" s="19"/>
      <c r="H14" s="19"/>
      <c r="I14" s="19"/>
      <c r="J14" s="19"/>
      <c r="K14" s="19"/>
      <c r="L14" s="19"/>
      <c r="M14" s="19"/>
      <c r="N14" s="19"/>
      <c r="O14" s="19"/>
      <c r="P14" s="19"/>
      <c r="Q14" s="19"/>
      <c r="R14" s="19"/>
      <c r="S14" s="19"/>
      <c r="T14" s="19"/>
      <c r="U14" s="19"/>
      <c r="V14" s="19"/>
      <c r="W14" s="19"/>
      <c r="X14" s="19"/>
      <c r="Y14" s="19"/>
      <c r="Z14" s="19"/>
    </row>
    <row r="15">
      <c r="A15" s="19" t="s">
        <v>16</v>
      </c>
      <c r="B15" s="9">
        <v>9652.0</v>
      </c>
      <c r="C15" s="9">
        <v>11642.0</v>
      </c>
      <c r="D15" s="19" t="str">
        <f>VLOOKUP(A15,Summary!A:A,1,0)</f>
        <v>Navigation - Side - Profile - Personal information</v>
      </c>
      <c r="E15" s="19"/>
      <c r="F15" s="19"/>
      <c r="G15" s="19"/>
      <c r="H15" s="19"/>
      <c r="I15" s="19"/>
      <c r="J15" s="19"/>
      <c r="K15" s="19"/>
      <c r="L15" s="19"/>
      <c r="M15" s="19"/>
      <c r="N15" s="19"/>
      <c r="O15" s="19"/>
      <c r="P15" s="19"/>
      <c r="Q15" s="19"/>
      <c r="R15" s="19"/>
      <c r="S15" s="19"/>
      <c r="T15" s="19"/>
      <c r="U15" s="19"/>
      <c r="V15" s="19"/>
      <c r="W15" s="19"/>
      <c r="X15" s="19"/>
      <c r="Y15" s="19"/>
      <c r="Z15" s="19"/>
    </row>
    <row r="16">
      <c r="A16" s="19" t="s">
        <v>17</v>
      </c>
      <c r="B16" s="9">
        <v>7330.0</v>
      </c>
      <c r="C16" s="9">
        <v>8424.0</v>
      </c>
      <c r="D16" s="19" t="str">
        <f>VLOOKUP(A16,Summary!A:A,1,0)</f>
        <v>Navigation - Side - Profile - Notification settings</v>
      </c>
      <c r="E16" s="19"/>
      <c r="F16" s="19"/>
      <c r="G16" s="19"/>
      <c r="H16" s="19"/>
      <c r="I16" s="19"/>
      <c r="J16" s="19"/>
      <c r="K16" s="19"/>
      <c r="L16" s="19"/>
      <c r="M16" s="19"/>
      <c r="N16" s="19"/>
      <c r="O16" s="19"/>
      <c r="P16" s="19"/>
      <c r="Q16" s="19"/>
      <c r="R16" s="19"/>
      <c r="S16" s="19"/>
      <c r="T16" s="19"/>
      <c r="U16" s="19"/>
      <c r="V16" s="19"/>
      <c r="W16" s="19"/>
      <c r="X16" s="19"/>
      <c r="Y16" s="19"/>
      <c r="Z16" s="19"/>
    </row>
    <row r="17">
      <c r="A17" s="19" t="s">
        <v>18</v>
      </c>
      <c r="B17" s="9">
        <v>10427.0</v>
      </c>
      <c r="C17" s="9">
        <v>12223.0</v>
      </c>
      <c r="D17" s="19" t="str">
        <f>VLOOKUP(A17,Summary!A:A,1,0)</f>
        <v>Navigation - Side - Profile - Military information</v>
      </c>
      <c r="E17" s="19"/>
      <c r="F17" s="19"/>
      <c r="G17" s="19"/>
      <c r="H17" s="19"/>
      <c r="I17" s="19"/>
      <c r="J17" s="19"/>
      <c r="K17" s="19"/>
      <c r="L17" s="19"/>
      <c r="M17" s="19"/>
      <c r="N17" s="19"/>
      <c r="O17" s="19"/>
      <c r="P17" s="19"/>
      <c r="Q17" s="19"/>
      <c r="R17" s="19"/>
      <c r="S17" s="19"/>
      <c r="T17" s="19"/>
      <c r="U17" s="19"/>
      <c r="V17" s="19"/>
      <c r="W17" s="19"/>
      <c r="X17" s="19"/>
      <c r="Y17" s="19"/>
      <c r="Z17" s="19"/>
    </row>
    <row r="18">
      <c r="A18" s="19" t="s">
        <v>45</v>
      </c>
      <c r="B18" s="9">
        <v>1.0</v>
      </c>
      <c r="C18" s="9">
        <v>1.0</v>
      </c>
      <c r="D18" s="19" t="str">
        <f>VLOOKUP(A18,Summary!A:A,1,0)</f>
        <v>#N/A</v>
      </c>
      <c r="E18" s="19"/>
      <c r="F18" s="19"/>
      <c r="G18" s="19"/>
      <c r="H18" s="19"/>
      <c r="I18" s="19"/>
      <c r="J18" s="19"/>
      <c r="K18" s="19"/>
      <c r="L18" s="19"/>
      <c r="M18" s="19"/>
      <c r="N18" s="19"/>
      <c r="O18" s="19"/>
      <c r="P18" s="19"/>
      <c r="Q18" s="19"/>
      <c r="R18" s="19"/>
      <c r="S18" s="19"/>
      <c r="T18" s="19"/>
      <c r="U18" s="19"/>
      <c r="V18" s="19"/>
      <c r="W18" s="19"/>
      <c r="X18" s="19"/>
      <c r="Y18" s="19"/>
      <c r="Z18" s="19"/>
    </row>
    <row r="19">
      <c r="A19" s="19" t="s">
        <v>19</v>
      </c>
      <c r="B19" s="9">
        <v>8175.0</v>
      </c>
      <c r="C19" s="9">
        <v>10259.0</v>
      </c>
      <c r="D19" s="19" t="str">
        <f>VLOOKUP(A19,Summary!A:A,1,0)</f>
        <v>Navigation - Side - Profile - Direct deposit information</v>
      </c>
      <c r="E19" s="19"/>
      <c r="F19" s="19"/>
      <c r="G19" s="19"/>
      <c r="H19" s="19"/>
      <c r="I19" s="19"/>
      <c r="J19" s="19"/>
      <c r="K19" s="19"/>
      <c r="L19" s="19"/>
      <c r="M19" s="19"/>
      <c r="N19" s="19"/>
      <c r="O19" s="19"/>
      <c r="P19" s="19"/>
      <c r="Q19" s="19"/>
      <c r="R19" s="19"/>
      <c r="S19" s="19"/>
      <c r="T19" s="19"/>
      <c r="U19" s="19"/>
      <c r="V19" s="19"/>
      <c r="W19" s="19"/>
      <c r="X19" s="19"/>
      <c r="Y19" s="19"/>
      <c r="Z19" s="19"/>
    </row>
    <row r="20">
      <c r="A20" s="19" t="s">
        <v>20</v>
      </c>
      <c r="B20" s="9">
        <v>9980.0</v>
      </c>
      <c r="C20" s="9">
        <v>11843.0</v>
      </c>
      <c r="D20" s="19" t="str">
        <f>VLOOKUP(A20,Summary!A:A,1,0)</f>
        <v>Navigation - Side - Profile - Contact information</v>
      </c>
      <c r="E20" s="19"/>
      <c r="F20" s="19"/>
      <c r="G20" s="19"/>
      <c r="H20" s="19"/>
      <c r="I20" s="19"/>
      <c r="J20" s="19"/>
      <c r="K20" s="19"/>
      <c r="L20" s="19"/>
      <c r="M20" s="19"/>
      <c r="N20" s="19"/>
      <c r="O20" s="19"/>
      <c r="P20" s="19"/>
      <c r="Q20" s="19"/>
      <c r="R20" s="19"/>
      <c r="S20" s="19"/>
      <c r="T20" s="19"/>
      <c r="U20" s="19"/>
      <c r="V20" s="19"/>
      <c r="W20" s="19"/>
      <c r="X20" s="19"/>
      <c r="Y20" s="19"/>
      <c r="Z20" s="19"/>
    </row>
    <row r="21">
      <c r="A21" s="19" t="s">
        <v>21</v>
      </c>
      <c r="B21" s="9">
        <v>4409.0</v>
      </c>
      <c r="C21" s="9">
        <v>4640.0</v>
      </c>
      <c r="D21" s="19" t="str">
        <f>VLOOKUP(A21,Summary!A:A,1,0)</f>
        <v>Navigation - Side - Profile - Connected apps</v>
      </c>
      <c r="E21" s="19"/>
      <c r="F21" s="19"/>
      <c r="G21" s="19"/>
      <c r="H21" s="19"/>
      <c r="I21" s="19"/>
      <c r="J21" s="19"/>
      <c r="K21" s="19"/>
      <c r="L21" s="19"/>
      <c r="M21" s="19"/>
      <c r="N21" s="19"/>
      <c r="O21" s="19"/>
      <c r="P21" s="19"/>
      <c r="Q21" s="19"/>
      <c r="R21" s="19"/>
      <c r="S21" s="19"/>
      <c r="T21" s="19"/>
      <c r="U21" s="19"/>
      <c r="V21" s="19"/>
      <c r="W21" s="19"/>
      <c r="X21" s="19"/>
      <c r="Y21" s="19"/>
      <c r="Z21" s="19"/>
    </row>
    <row r="22">
      <c r="A22" s="19" t="s">
        <v>56</v>
      </c>
      <c r="B22" s="9">
        <v>1.0</v>
      </c>
      <c r="C22" s="9">
        <v>1.0</v>
      </c>
      <c r="D22" s="19" t="str">
        <f>VLOOKUP(A22,Summary!A:A,1,0)</f>
        <v>#N/A</v>
      </c>
      <c r="E22" s="19"/>
      <c r="F22" s="19"/>
      <c r="G22" s="19"/>
      <c r="H22" s="19"/>
      <c r="I22" s="19"/>
      <c r="J22" s="19"/>
      <c r="K22" s="19"/>
      <c r="L22" s="19"/>
      <c r="M22" s="19"/>
      <c r="N22" s="19"/>
      <c r="O22" s="19"/>
      <c r="P22" s="19"/>
      <c r="Q22" s="19"/>
      <c r="R22" s="19"/>
      <c r="S22" s="19"/>
      <c r="T22" s="19"/>
      <c r="U22" s="19"/>
      <c r="V22" s="19"/>
      <c r="W22" s="19"/>
      <c r="X22" s="19"/>
      <c r="Y22" s="19"/>
      <c r="Z22" s="19"/>
    </row>
    <row r="23">
      <c r="A23" s="19" t="s">
        <v>22</v>
      </c>
      <c r="B23" s="9">
        <v>6059.0</v>
      </c>
      <c r="C23" s="9">
        <v>6911.0</v>
      </c>
      <c r="D23" s="19" t="str">
        <f>VLOOKUP(A23,Summary!A:A,1,0)</f>
        <v>Navigation - Side - Profile - Account security</v>
      </c>
      <c r="E23" s="19"/>
      <c r="F23" s="19"/>
      <c r="G23" s="19"/>
      <c r="H23" s="19"/>
      <c r="I23" s="19"/>
      <c r="J23" s="19"/>
      <c r="K23" s="19"/>
      <c r="L23" s="19"/>
      <c r="M23" s="19"/>
      <c r="N23" s="19"/>
      <c r="O23" s="19"/>
      <c r="P23" s="19"/>
      <c r="Q23" s="19"/>
      <c r="R23" s="19"/>
      <c r="S23" s="19"/>
      <c r="T23" s="19"/>
      <c r="U23" s="19"/>
      <c r="V23" s="19"/>
      <c r="W23" s="19"/>
      <c r="X23" s="19"/>
      <c r="Y23" s="19"/>
      <c r="Z23" s="19"/>
    </row>
    <row r="24">
      <c r="A24" s="19" t="s">
        <v>57</v>
      </c>
      <c r="B24" s="9">
        <v>1.0</v>
      </c>
      <c r="C24" s="9">
        <v>1.0</v>
      </c>
      <c r="D24" s="19" t="str">
        <f>VLOOKUP(A24,Summary!A:A,1,0)</f>
        <v>#N/A</v>
      </c>
      <c r="E24" s="19"/>
      <c r="F24" s="19"/>
      <c r="G24" s="19"/>
      <c r="H24" s="19"/>
      <c r="I24" s="19"/>
      <c r="J24" s="19"/>
      <c r="K24" s="19"/>
      <c r="L24" s="19"/>
      <c r="M24" s="19"/>
      <c r="N24" s="19"/>
      <c r="O24" s="19"/>
      <c r="P24" s="19"/>
      <c r="Q24" s="19"/>
      <c r="R24" s="19"/>
      <c r="S24" s="19"/>
      <c r="T24" s="19"/>
      <c r="U24" s="19"/>
      <c r="V24" s="19"/>
      <c r="W24" s="19"/>
      <c r="X24" s="19"/>
      <c r="Y24" s="19"/>
      <c r="Z24" s="19"/>
    </row>
    <row r="25">
      <c r="A25" s="19" t="s">
        <v>24</v>
      </c>
      <c r="B25" s="9">
        <v>4425.0</v>
      </c>
      <c r="C25" s="9">
        <v>5114.0</v>
      </c>
      <c r="D25" s="19" t="str">
        <f>VLOOKUP(A25,Summary!A:A,1,0)</f>
        <v>Navigation - Link Click - View payment history</v>
      </c>
      <c r="E25" s="19"/>
      <c r="F25" s="19"/>
      <c r="G25" s="19"/>
      <c r="H25" s="19"/>
      <c r="I25" s="19"/>
      <c r="J25" s="19"/>
      <c r="K25" s="19"/>
      <c r="L25" s="19"/>
      <c r="M25" s="19"/>
      <c r="N25" s="19"/>
      <c r="O25" s="19"/>
      <c r="P25" s="19"/>
      <c r="Q25" s="19"/>
      <c r="R25" s="19"/>
      <c r="S25" s="19"/>
      <c r="T25" s="19"/>
      <c r="U25" s="19"/>
      <c r="V25" s="19"/>
      <c r="W25" s="19"/>
      <c r="X25" s="19"/>
      <c r="Y25" s="19"/>
      <c r="Z25" s="19"/>
    </row>
    <row r="26">
      <c r="A26" s="19" t="s">
        <v>25</v>
      </c>
      <c r="B26" s="9">
        <v>92.0</v>
      </c>
      <c r="C26" s="9">
        <v>98.0</v>
      </c>
      <c r="D26" s="19" t="str">
        <f>VLOOKUP(A26,Summary!A:A,1,0)</f>
        <v>Navigation - Link Click - Update your sign-in info on the My HealtheVet website</v>
      </c>
      <c r="E26" s="19"/>
      <c r="F26" s="19"/>
      <c r="G26" s="19"/>
      <c r="H26" s="19"/>
      <c r="I26" s="19"/>
      <c r="J26" s="19"/>
      <c r="K26" s="19"/>
      <c r="L26" s="19"/>
      <c r="M26" s="19"/>
      <c r="N26" s="19"/>
      <c r="O26" s="19"/>
      <c r="P26" s="19"/>
      <c r="Q26" s="19"/>
      <c r="R26" s="19"/>
      <c r="S26" s="19"/>
      <c r="T26" s="19"/>
      <c r="U26" s="19"/>
      <c r="V26" s="19"/>
      <c r="W26" s="19"/>
      <c r="X26" s="19"/>
      <c r="Y26" s="19"/>
      <c r="Z26" s="19"/>
    </row>
    <row r="27">
      <c r="A27" s="19" t="s">
        <v>26</v>
      </c>
      <c r="B27" s="9">
        <v>96.0</v>
      </c>
      <c r="C27" s="9">
        <v>102.0</v>
      </c>
      <c r="D27" s="19" t="str">
        <f>VLOOKUP(A27,Summary!A:A,1,0)</f>
        <v>Navigation - Link Click - Update your sign-in info on the Login.gov website</v>
      </c>
      <c r="E27" s="19"/>
      <c r="F27" s="19"/>
      <c r="G27" s="19"/>
      <c r="H27" s="19"/>
      <c r="I27" s="19"/>
      <c r="J27" s="19"/>
      <c r="K27" s="19"/>
      <c r="L27" s="19"/>
      <c r="M27" s="19"/>
      <c r="N27" s="19"/>
      <c r="O27" s="19"/>
      <c r="P27" s="19"/>
      <c r="Q27" s="19"/>
      <c r="R27" s="19"/>
      <c r="S27" s="19"/>
      <c r="T27" s="19"/>
      <c r="U27" s="19"/>
      <c r="V27" s="19"/>
      <c r="W27" s="19"/>
      <c r="X27" s="19"/>
      <c r="Y27" s="19"/>
      <c r="Z27" s="19"/>
    </row>
    <row r="28">
      <c r="A28" s="19" t="s">
        <v>27</v>
      </c>
      <c r="B28" s="9">
        <v>192.0</v>
      </c>
      <c r="C28" s="9">
        <v>197.0</v>
      </c>
      <c r="D28" s="19" t="str">
        <f>VLOOKUP(A28,Summary!A:A,1,0)</f>
        <v>Navigation - Link Click - Update your sign-in info on the ID.me website</v>
      </c>
      <c r="E28" s="19"/>
      <c r="F28" s="19"/>
      <c r="G28" s="19"/>
      <c r="H28" s="19"/>
      <c r="I28" s="19"/>
      <c r="J28" s="19"/>
      <c r="K28" s="19"/>
      <c r="L28" s="19"/>
      <c r="M28" s="19"/>
      <c r="N28" s="19"/>
      <c r="O28" s="19"/>
      <c r="P28" s="19"/>
      <c r="Q28" s="19"/>
      <c r="R28" s="19"/>
      <c r="S28" s="19"/>
      <c r="T28" s="19"/>
      <c r="U28" s="19"/>
      <c r="V28" s="19"/>
      <c r="W28" s="19"/>
      <c r="X28" s="19"/>
      <c r="Y28" s="19"/>
      <c r="Z28" s="19"/>
    </row>
    <row r="29">
      <c r="A29" s="19" t="s">
        <v>28</v>
      </c>
      <c r="B29" s="9">
        <v>159.0</v>
      </c>
      <c r="C29" s="9">
        <v>177.0</v>
      </c>
      <c r="D29" s="19" t="str">
        <f>VLOOKUP(A29,Summary!A:A,1,0)</f>
        <v>Navigation - Link Click - Update your sign-in info on the DS Logon website</v>
      </c>
      <c r="E29" s="19"/>
      <c r="F29" s="19"/>
      <c r="G29" s="19"/>
      <c r="H29" s="19"/>
      <c r="I29" s="19"/>
      <c r="J29" s="19"/>
      <c r="K29" s="19"/>
      <c r="L29" s="19"/>
      <c r="M29" s="19"/>
      <c r="N29" s="19"/>
      <c r="O29" s="19"/>
      <c r="P29" s="19"/>
      <c r="Q29" s="19"/>
      <c r="R29" s="19"/>
      <c r="S29" s="19"/>
      <c r="T29" s="19"/>
      <c r="U29" s="19"/>
      <c r="V29" s="19"/>
      <c r="W29" s="19"/>
      <c r="X29" s="19"/>
      <c r="Y29" s="19"/>
      <c r="Z29" s="19"/>
    </row>
    <row r="30">
      <c r="A30" s="19" t="s">
        <v>29</v>
      </c>
      <c r="B30" s="9">
        <v>182.0</v>
      </c>
      <c r="C30" s="9">
        <v>188.0</v>
      </c>
      <c r="D30" s="19" t="str">
        <f>VLOOKUP(A30,Summary!A:A,1,0)</f>
        <v>Navigation - Link Click - Update your mobile phone number</v>
      </c>
      <c r="E30" s="19"/>
      <c r="F30" s="19"/>
      <c r="G30" s="19"/>
      <c r="H30" s="19"/>
      <c r="I30" s="19"/>
      <c r="J30" s="19"/>
      <c r="K30" s="19"/>
      <c r="L30" s="19"/>
      <c r="M30" s="19"/>
      <c r="N30" s="19"/>
      <c r="O30" s="19"/>
      <c r="P30" s="19"/>
      <c r="Q30" s="19"/>
      <c r="R30" s="19"/>
      <c r="S30" s="19"/>
      <c r="T30" s="19"/>
      <c r="U30" s="19"/>
      <c r="V30" s="19"/>
      <c r="W30" s="19"/>
      <c r="X30" s="19"/>
      <c r="Y30" s="19"/>
      <c r="Z30" s="19"/>
    </row>
    <row r="31">
      <c r="A31" s="19" t="s">
        <v>30</v>
      </c>
      <c r="B31" s="9">
        <v>8170.0</v>
      </c>
      <c r="C31" s="9">
        <v>8911.0</v>
      </c>
      <c r="D31" s="19" t="str">
        <f>VLOOKUP(A31,Summary!A:A,1,0)</f>
        <v>Navigation - Link Click - Profile Hub - Review your military information</v>
      </c>
      <c r="E31" s="19"/>
      <c r="F31" s="19"/>
      <c r="G31" s="19"/>
      <c r="H31" s="19"/>
      <c r="I31" s="19"/>
      <c r="J31" s="19"/>
      <c r="K31" s="19"/>
      <c r="L31" s="19"/>
      <c r="M31" s="19"/>
      <c r="N31" s="19"/>
      <c r="O31" s="19"/>
      <c r="P31" s="19"/>
      <c r="Q31" s="19"/>
      <c r="R31" s="19"/>
      <c r="S31" s="19"/>
      <c r="T31" s="19"/>
      <c r="U31" s="19"/>
      <c r="V31" s="19"/>
      <c r="W31" s="19"/>
      <c r="X31" s="19"/>
      <c r="Y31" s="19"/>
      <c r="Z31" s="19"/>
    </row>
    <row r="32">
      <c r="A32" s="19" t="s">
        <v>31</v>
      </c>
      <c r="B32" s="9">
        <v>757.0</v>
      </c>
      <c r="C32" s="9">
        <v>810.0</v>
      </c>
      <c r="D32" s="19" t="str">
        <f>VLOOKUP(A32,Summary!A:A,1,0)</f>
        <v>Navigation - Link Click - Profile Hub - Review account security</v>
      </c>
      <c r="E32" s="19"/>
      <c r="F32" s="19"/>
      <c r="G32" s="19"/>
      <c r="H32" s="19"/>
      <c r="I32" s="19"/>
      <c r="J32" s="19"/>
      <c r="K32" s="19"/>
      <c r="L32" s="19"/>
      <c r="M32" s="19"/>
      <c r="N32" s="19"/>
      <c r="O32" s="19"/>
      <c r="P32" s="19"/>
      <c r="Q32" s="19"/>
      <c r="R32" s="19"/>
      <c r="S32" s="19"/>
      <c r="T32" s="19"/>
      <c r="U32" s="19"/>
      <c r="V32" s="19"/>
      <c r="W32" s="19"/>
      <c r="X32" s="19"/>
      <c r="Y32" s="19"/>
      <c r="Z32" s="19"/>
    </row>
    <row r="33">
      <c r="A33" s="19" t="s">
        <v>32</v>
      </c>
      <c r="B33" s="9">
        <v>14969.0</v>
      </c>
      <c r="C33" s="9">
        <v>16570.0</v>
      </c>
      <c r="D33" s="19" t="str">
        <f>VLOOKUP(A33,Summary!A:A,1,0)</f>
        <v>Navigation - Link Click - Profile Hub - Manage your personal information</v>
      </c>
      <c r="E33" s="19"/>
      <c r="F33" s="19"/>
      <c r="G33" s="19"/>
      <c r="H33" s="19"/>
      <c r="I33" s="19"/>
      <c r="J33" s="19"/>
      <c r="K33" s="19"/>
      <c r="L33" s="19"/>
      <c r="M33" s="19"/>
      <c r="N33" s="19"/>
      <c r="O33" s="19"/>
      <c r="P33" s="19"/>
      <c r="Q33" s="19"/>
      <c r="R33" s="19"/>
      <c r="S33" s="19"/>
      <c r="T33" s="19"/>
      <c r="U33" s="19"/>
      <c r="V33" s="19"/>
      <c r="W33" s="19"/>
      <c r="X33" s="19"/>
      <c r="Y33" s="19"/>
      <c r="Z33" s="19"/>
    </row>
    <row r="34">
      <c r="A34" s="19" t="s">
        <v>33</v>
      </c>
      <c r="B34" s="9">
        <v>5274.0</v>
      </c>
      <c r="C34" s="9">
        <v>6603.0</v>
      </c>
      <c r="D34" s="19" t="str">
        <f>VLOOKUP(A34,Summary!A:A,1,0)</f>
        <v>Navigation - Link Click - Profile Hub - Manage your direct deposit information</v>
      </c>
      <c r="E34" s="19"/>
      <c r="F34" s="19"/>
      <c r="G34" s="19"/>
      <c r="H34" s="19"/>
      <c r="I34" s="19"/>
      <c r="J34" s="19"/>
      <c r="K34" s="19"/>
      <c r="L34" s="19"/>
      <c r="M34" s="19"/>
      <c r="N34" s="19"/>
      <c r="O34" s="19"/>
      <c r="P34" s="19"/>
      <c r="Q34" s="19"/>
      <c r="R34" s="19"/>
      <c r="S34" s="19"/>
      <c r="T34" s="19"/>
      <c r="U34" s="19"/>
      <c r="V34" s="19"/>
      <c r="W34" s="19"/>
      <c r="X34" s="19"/>
      <c r="Y34" s="19"/>
      <c r="Z34" s="19"/>
    </row>
    <row r="35">
      <c r="A35" s="19" t="s">
        <v>34</v>
      </c>
      <c r="B35" s="9">
        <v>10002.0</v>
      </c>
      <c r="C35" s="9">
        <v>10749.0</v>
      </c>
      <c r="D35" s="19" t="str">
        <f>VLOOKUP(A35,Summary!A:A,1,0)</f>
        <v>Navigation - Link Click - Profile Hub - Manage your contact information</v>
      </c>
      <c r="E35" s="19"/>
      <c r="F35" s="19"/>
      <c r="G35" s="19"/>
      <c r="H35" s="19"/>
      <c r="I35" s="19"/>
      <c r="J35" s="19"/>
      <c r="K35" s="19"/>
      <c r="L35" s="19"/>
      <c r="M35" s="19"/>
      <c r="N35" s="19"/>
      <c r="O35" s="19"/>
      <c r="P35" s="19"/>
      <c r="Q35" s="19"/>
      <c r="R35" s="19"/>
      <c r="S35" s="19"/>
      <c r="T35" s="19"/>
      <c r="U35" s="19"/>
      <c r="V35" s="19"/>
      <c r="W35" s="19"/>
      <c r="X35" s="19"/>
      <c r="Y35" s="19"/>
      <c r="Z35" s="19"/>
    </row>
    <row r="36">
      <c r="A36" s="19" t="s">
        <v>35</v>
      </c>
      <c r="B36" s="9">
        <v>1864.0</v>
      </c>
      <c r="C36" s="9">
        <v>1951.0</v>
      </c>
      <c r="D36" s="19" t="str">
        <f>VLOOKUP(A36,Summary!A:A,1,0)</f>
        <v>Navigation - Link Click - Profile Hub - Manage notification settings</v>
      </c>
      <c r="E36" s="19"/>
      <c r="F36" s="19"/>
      <c r="G36" s="19"/>
      <c r="H36" s="19"/>
      <c r="I36" s="19"/>
      <c r="J36" s="19"/>
      <c r="K36" s="19"/>
      <c r="L36" s="19"/>
      <c r="M36" s="19"/>
      <c r="N36" s="19"/>
      <c r="O36" s="19"/>
      <c r="P36" s="19"/>
      <c r="Q36" s="19"/>
      <c r="R36" s="19"/>
      <c r="S36" s="19"/>
      <c r="T36" s="19"/>
      <c r="U36" s="19"/>
      <c r="V36" s="19"/>
      <c r="W36" s="19"/>
      <c r="X36" s="19"/>
      <c r="Y36" s="19"/>
      <c r="Z36" s="19"/>
    </row>
    <row r="37">
      <c r="A37" s="19" t="s">
        <v>36</v>
      </c>
      <c r="B37" s="9">
        <v>1343.0</v>
      </c>
      <c r="C37" s="9">
        <v>1368.0</v>
      </c>
      <c r="D37" s="19" t="str">
        <f>VLOOKUP(A37,Summary!A:A,1,0)</f>
        <v>Navigation - Link Click - Profile Hub - Manage connected apps</v>
      </c>
      <c r="E37" s="19"/>
      <c r="F37" s="19"/>
      <c r="G37" s="19"/>
      <c r="H37" s="19"/>
      <c r="I37" s="19"/>
      <c r="J37" s="19"/>
      <c r="K37" s="19"/>
      <c r="L37" s="19"/>
      <c r="M37" s="19"/>
      <c r="N37" s="19"/>
      <c r="O37" s="19"/>
      <c r="P37" s="19"/>
      <c r="Q37" s="19"/>
      <c r="R37" s="19"/>
      <c r="S37" s="19"/>
      <c r="T37" s="19"/>
      <c r="U37" s="19"/>
      <c r="V37" s="19"/>
      <c r="W37" s="19"/>
      <c r="X37" s="19"/>
      <c r="Y37" s="19"/>
      <c r="Z37" s="19"/>
    </row>
    <row r="38">
      <c r="A38" s="19" t="s">
        <v>37</v>
      </c>
      <c r="B38" s="9">
        <v>6935.0</v>
      </c>
      <c r="C38" s="9">
        <v>7989.0</v>
      </c>
      <c r="D38" s="19" t="str">
        <f>VLOOKUP(A38,Summary!A:A,1,0)</f>
        <v>Navigation - Link Click - Profile Hub -</v>
      </c>
      <c r="E38" s="19"/>
      <c r="F38" s="19"/>
      <c r="G38" s="19"/>
      <c r="H38" s="19"/>
      <c r="I38" s="19"/>
      <c r="J38" s="19"/>
      <c r="K38" s="19"/>
      <c r="L38" s="19"/>
      <c r="M38" s="19"/>
      <c r="N38" s="19"/>
      <c r="O38" s="19"/>
      <c r="P38" s="19"/>
      <c r="Q38" s="19"/>
      <c r="R38" s="19"/>
      <c r="S38" s="19"/>
      <c r="T38" s="19"/>
      <c r="U38" s="19"/>
      <c r="V38" s="19"/>
      <c r="W38" s="19"/>
      <c r="X38" s="19"/>
      <c r="Y38" s="19"/>
      <c r="Z38" s="19"/>
    </row>
    <row r="39">
      <c r="A39" s="19" t="s">
        <v>38</v>
      </c>
      <c r="B39" s="9">
        <v>165.0</v>
      </c>
      <c r="C39" s="9">
        <v>171.0</v>
      </c>
      <c r="D39" s="19" t="str">
        <f>VLOOKUP(A39,Summary!A:A,1,0)</f>
        <v>Navigation - Link Click - Learn how to verify your identity on VA.gov</v>
      </c>
      <c r="E39" s="19"/>
      <c r="F39" s="19"/>
      <c r="G39" s="19"/>
      <c r="H39" s="19"/>
      <c r="I39" s="19"/>
      <c r="J39" s="19"/>
      <c r="K39" s="19"/>
      <c r="L39" s="19"/>
      <c r="M39" s="19"/>
      <c r="N39" s="19"/>
      <c r="O39" s="19"/>
      <c r="P39" s="19"/>
      <c r="Q39" s="19"/>
      <c r="R39" s="19"/>
      <c r="S39" s="19"/>
      <c r="T39" s="19"/>
      <c r="U39" s="19"/>
      <c r="V39" s="19"/>
      <c r="W39" s="19"/>
      <c r="X39" s="19"/>
      <c r="Y39" s="19"/>
      <c r="Z39" s="19"/>
    </row>
    <row r="40">
      <c r="A40" s="19" t="s">
        <v>39</v>
      </c>
      <c r="B40" s="9">
        <v>3378.0</v>
      </c>
      <c r="C40" s="9">
        <v>3639.0</v>
      </c>
      <c r="D40" s="19" t="str">
        <f>VLOOKUP(A40,Summary!A:A,1,0)</f>
        <v>Navigation - Link Click - Learn how to request your DD214 and other military records</v>
      </c>
      <c r="E40" s="19"/>
      <c r="F40" s="19"/>
      <c r="G40" s="19"/>
      <c r="H40" s="19"/>
      <c r="I40" s="19"/>
      <c r="J40" s="19"/>
      <c r="K40" s="19"/>
      <c r="L40" s="19"/>
      <c r="M40" s="19"/>
      <c r="N40" s="19"/>
      <c r="O40" s="19"/>
      <c r="P40" s="19"/>
      <c r="Q40" s="19"/>
      <c r="R40" s="19"/>
      <c r="S40" s="19"/>
      <c r="T40" s="19"/>
      <c r="U40" s="19"/>
      <c r="V40" s="19"/>
      <c r="W40" s="19"/>
      <c r="X40" s="19"/>
      <c r="Y40" s="19"/>
      <c r="Z40" s="19"/>
    </row>
    <row r="41">
      <c r="A41" s="19" t="s">
        <v>58</v>
      </c>
      <c r="B41" s="9">
        <v>55.0</v>
      </c>
      <c r="C41" s="9">
        <v>61.0</v>
      </c>
      <c r="D41" s="19" t="str">
        <f>VLOOKUP(A41,Summary!A:A,1,0)</f>
        <v>#N/A</v>
      </c>
      <c r="E41" s="19"/>
      <c r="F41" s="19"/>
      <c r="G41" s="19"/>
      <c r="H41" s="19"/>
      <c r="I41" s="19"/>
      <c r="J41" s="19"/>
      <c r="K41" s="19"/>
      <c r="L41" s="19"/>
      <c r="M41" s="19"/>
      <c r="N41" s="19"/>
      <c r="O41" s="19"/>
      <c r="P41" s="19"/>
      <c r="Q41" s="19"/>
      <c r="R41" s="19"/>
      <c r="S41" s="19"/>
      <c r="T41" s="19"/>
      <c r="U41" s="19"/>
      <c r="V41" s="19"/>
      <c r="W41" s="19"/>
      <c r="X41" s="19"/>
      <c r="Y41" s="19"/>
      <c r="Z41" s="19"/>
    </row>
    <row r="42">
      <c r="A42" s="19" t="s">
        <v>40</v>
      </c>
      <c r="B42" s="9">
        <v>918.0</v>
      </c>
      <c r="C42" s="9">
        <v>931.0</v>
      </c>
      <c r="D42" s="19" t="str">
        <f>VLOOKUP(A42,Summary!A:A,1,0)</f>
        <v>Navigation - Link Click - Add a phone number to your profile</v>
      </c>
      <c r="E42" s="19"/>
      <c r="F42" s="19"/>
      <c r="G42" s="19"/>
      <c r="H42" s="19"/>
      <c r="I42" s="19"/>
      <c r="J42" s="19"/>
      <c r="K42" s="19"/>
      <c r="L42" s="19"/>
      <c r="M42" s="19"/>
      <c r="N42" s="19"/>
      <c r="O42" s="19"/>
      <c r="P42" s="19"/>
      <c r="Q42" s="19"/>
      <c r="R42" s="19"/>
      <c r="S42" s="19"/>
      <c r="T42" s="19"/>
      <c r="U42" s="19"/>
      <c r="V42" s="19"/>
      <c r="W42" s="19"/>
      <c r="X42" s="19"/>
      <c r="Y42" s="19"/>
      <c r="Z42" s="19"/>
    </row>
    <row r="4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0"/>
    <col customWidth="1" min="2" max="2" width="5.63"/>
    <col customWidth="1" min="3" max="3" width="10.13"/>
    <col customWidth="1" min="4" max="4" width="9.25"/>
  </cols>
  <sheetData>
    <row r="1">
      <c r="A1" s="1" t="s">
        <v>0</v>
      </c>
    </row>
    <row r="2">
      <c r="A2" s="1" t="s">
        <v>1</v>
      </c>
    </row>
    <row r="3">
      <c r="A3" s="1" t="s">
        <v>2</v>
      </c>
    </row>
    <row r="4">
      <c r="A4" s="1" t="s">
        <v>59</v>
      </c>
    </row>
    <row r="5">
      <c r="A5" s="1" t="s">
        <v>0</v>
      </c>
    </row>
    <row r="7">
      <c r="A7" s="1" t="s">
        <v>9</v>
      </c>
      <c r="B7" s="1" t="s">
        <v>10</v>
      </c>
      <c r="C7" s="1" t="s">
        <v>12</v>
      </c>
    </row>
    <row r="8">
      <c r="B8" s="1">
        <v>38476.0</v>
      </c>
      <c r="C8" s="1">
        <v>111516.0</v>
      </c>
      <c r="D8" s="1" t="s">
        <v>44</v>
      </c>
    </row>
    <row r="9">
      <c r="A9" s="1" t="s">
        <v>50</v>
      </c>
    </row>
    <row r="10">
      <c r="A10" s="1" t="s">
        <v>16</v>
      </c>
      <c r="B10" s="1">
        <v>8033.0</v>
      </c>
      <c r="C10" s="1">
        <v>9578.0</v>
      </c>
      <c r="D10" s="21" t="str">
        <f>VLOOKUP(A10,Summary!A:A,1,0)</f>
        <v>Navigation - Side - Profile - Personal information</v>
      </c>
    </row>
    <row r="11">
      <c r="A11" s="1" t="s">
        <v>17</v>
      </c>
      <c r="B11" s="1">
        <v>6033.0</v>
      </c>
      <c r="C11" s="1">
        <v>6865.0</v>
      </c>
      <c r="D11" s="21" t="str">
        <f>VLOOKUP(A11,Summary!A:A,1,0)</f>
        <v>Navigation - Side - Profile - Notification settings</v>
      </c>
    </row>
    <row r="12">
      <c r="A12" s="1" t="s">
        <v>18</v>
      </c>
      <c r="B12" s="1">
        <v>8576.0</v>
      </c>
      <c r="C12" s="1">
        <v>9999.0</v>
      </c>
      <c r="D12" s="21" t="str">
        <f>VLOOKUP(A12,Summary!A:A,1,0)</f>
        <v>Navigation - Side - Profile - Military information</v>
      </c>
    </row>
    <row r="13">
      <c r="A13" s="1" t="s">
        <v>19</v>
      </c>
      <c r="B13" s="1">
        <v>6745.0</v>
      </c>
      <c r="C13" s="1">
        <v>8480.0</v>
      </c>
      <c r="D13" s="21" t="str">
        <f>VLOOKUP(A13,Summary!A:A,1,0)</f>
        <v>Navigation - Side - Profile - Direct deposit information</v>
      </c>
    </row>
    <row r="14">
      <c r="A14" s="1" t="s">
        <v>20</v>
      </c>
      <c r="B14" s="1">
        <v>8040.0</v>
      </c>
      <c r="C14" s="1">
        <v>9550.0</v>
      </c>
      <c r="D14" s="21" t="str">
        <f>VLOOKUP(A14,Summary!A:A,1,0)</f>
        <v>Navigation - Side - Profile - Contact information</v>
      </c>
    </row>
    <row r="15">
      <c r="A15" s="1" t="s">
        <v>21</v>
      </c>
      <c r="B15" s="1">
        <v>3613.0</v>
      </c>
      <c r="C15" s="1">
        <v>3795.0</v>
      </c>
      <c r="D15" s="21" t="str">
        <f>VLOOKUP(A15,Summary!A:A,1,0)</f>
        <v>Navigation - Side - Profile - Connected apps</v>
      </c>
    </row>
    <row r="16">
      <c r="A16" s="1" t="s">
        <v>22</v>
      </c>
      <c r="B16" s="1">
        <v>4994.0</v>
      </c>
      <c r="C16" s="1">
        <v>5631.0</v>
      </c>
      <c r="D16" s="21" t="str">
        <f>VLOOKUP(A16,Summary!A:A,1,0)</f>
        <v>Navigation - Side - Profile - Account security</v>
      </c>
    </row>
    <row r="17">
      <c r="A17" s="1" t="s">
        <v>60</v>
      </c>
      <c r="B17" s="1">
        <v>1.0</v>
      </c>
      <c r="C17" s="1">
        <v>1.0</v>
      </c>
      <c r="D17" s="21" t="str">
        <f>VLOOKUP(A17,Summary!A:A,1,0)</f>
        <v>#N/A</v>
      </c>
    </row>
    <row r="18">
      <c r="A18" s="1" t="s">
        <v>57</v>
      </c>
      <c r="B18" s="1">
        <v>1.0</v>
      </c>
      <c r="C18" s="1">
        <v>1.0</v>
      </c>
      <c r="D18" s="21" t="str">
        <f>VLOOKUP(A18,Summary!A:A,1,0)</f>
        <v>#N/A</v>
      </c>
    </row>
    <row r="19">
      <c r="A19" s="1" t="s">
        <v>24</v>
      </c>
      <c r="B19" s="1">
        <v>4134.0</v>
      </c>
      <c r="C19" s="1">
        <v>4790.0</v>
      </c>
      <c r="D19" s="21" t="str">
        <f>VLOOKUP(A19,Summary!A:A,1,0)</f>
        <v>Navigation - Link Click - View payment history</v>
      </c>
    </row>
    <row r="20">
      <c r="A20" s="1" t="s">
        <v>25</v>
      </c>
      <c r="B20" s="1">
        <v>75.0</v>
      </c>
      <c r="C20" s="1">
        <v>81.0</v>
      </c>
      <c r="D20" s="21" t="str">
        <f>VLOOKUP(A20,Summary!A:A,1,0)</f>
        <v>Navigation - Link Click - Update your sign-in info on the My HealtheVet website</v>
      </c>
    </row>
    <row r="21">
      <c r="A21" s="1" t="s">
        <v>26</v>
      </c>
      <c r="B21" s="1">
        <v>93.0</v>
      </c>
      <c r="C21" s="1">
        <v>97.0</v>
      </c>
      <c r="D21" s="21" t="str">
        <f>VLOOKUP(A21,Summary!A:A,1,0)</f>
        <v>Navigation - Link Click - Update your sign-in info on the Login.gov website</v>
      </c>
    </row>
    <row r="22">
      <c r="A22" s="1" t="s">
        <v>27</v>
      </c>
      <c r="B22" s="1">
        <v>184.0</v>
      </c>
      <c r="C22" s="1">
        <v>205.0</v>
      </c>
      <c r="D22" s="21" t="str">
        <f>VLOOKUP(A22,Summary!A:A,1,0)</f>
        <v>Navigation - Link Click - Update your sign-in info on the ID.me website</v>
      </c>
    </row>
    <row r="23">
      <c r="A23" s="1" t="s">
        <v>28</v>
      </c>
      <c r="B23" s="1">
        <v>174.0</v>
      </c>
      <c r="C23" s="1">
        <v>183.0</v>
      </c>
      <c r="D23" s="21" t="str">
        <f>VLOOKUP(A23,Summary!A:A,1,0)</f>
        <v>Navigation - Link Click - Update your sign-in info on the DS Logon website</v>
      </c>
    </row>
    <row r="24">
      <c r="A24" s="1" t="s">
        <v>29</v>
      </c>
      <c r="B24" s="1">
        <v>149.0</v>
      </c>
      <c r="C24" s="1">
        <v>153.0</v>
      </c>
      <c r="D24" s="21" t="str">
        <f>VLOOKUP(A24,Summary!A:A,1,0)</f>
        <v>Navigation - Link Click - Update your mobile phone number</v>
      </c>
    </row>
    <row r="25">
      <c r="A25" s="1" t="s">
        <v>61</v>
      </c>
      <c r="B25" s="1">
        <v>1.0</v>
      </c>
      <c r="C25" s="1">
        <v>1.0</v>
      </c>
      <c r="D25" s="21" t="str">
        <f>VLOOKUP(A25,Summary!A:A,1,0)</f>
        <v>#N/A</v>
      </c>
    </row>
    <row r="26">
      <c r="A26" s="1" t="s">
        <v>30</v>
      </c>
      <c r="B26" s="1">
        <v>7260.0</v>
      </c>
      <c r="C26" s="1">
        <v>7870.0</v>
      </c>
      <c r="D26" s="21" t="str">
        <f>VLOOKUP(A26,Summary!A:A,1,0)</f>
        <v>Navigation - Link Click - Profile Hub - Review your military information</v>
      </c>
    </row>
    <row r="27">
      <c r="A27" s="1" t="s">
        <v>31</v>
      </c>
      <c r="B27" s="1">
        <v>664.0</v>
      </c>
      <c r="C27" s="1">
        <v>687.0</v>
      </c>
      <c r="D27" s="21" t="str">
        <f>VLOOKUP(A27,Summary!A:A,1,0)</f>
        <v>Navigation - Link Click - Profile Hub - Review account security</v>
      </c>
    </row>
    <row r="28">
      <c r="A28" s="1" t="s">
        <v>32</v>
      </c>
      <c r="B28" s="1">
        <v>12513.0</v>
      </c>
      <c r="C28" s="1">
        <v>13957.0</v>
      </c>
      <c r="D28" s="21" t="str">
        <f>VLOOKUP(A28,Summary!A:A,1,0)</f>
        <v>Navigation - Link Click - Profile Hub - Manage your personal information</v>
      </c>
    </row>
    <row r="29">
      <c r="A29" s="1" t="s">
        <v>33</v>
      </c>
      <c r="B29" s="1">
        <v>4816.0</v>
      </c>
      <c r="C29" s="1">
        <v>5931.0</v>
      </c>
      <c r="D29" s="21" t="str">
        <f>VLOOKUP(A29,Summary!A:A,1,0)</f>
        <v>Navigation - Link Click - Profile Hub - Manage your direct deposit information</v>
      </c>
    </row>
    <row r="30">
      <c r="A30" s="1" t="s">
        <v>34</v>
      </c>
      <c r="B30" s="1">
        <v>8279.0</v>
      </c>
      <c r="C30" s="1">
        <v>8868.0</v>
      </c>
      <c r="D30" s="21" t="str">
        <f>VLOOKUP(A30,Summary!A:A,1,0)</f>
        <v>Navigation - Link Click - Profile Hub - Manage your contact information</v>
      </c>
    </row>
    <row r="31">
      <c r="A31" s="1" t="s">
        <v>35</v>
      </c>
      <c r="B31" s="1">
        <v>1708.0</v>
      </c>
      <c r="C31" s="1">
        <v>1778.0</v>
      </c>
      <c r="D31" s="21" t="str">
        <f>VLOOKUP(A31,Summary!A:A,1,0)</f>
        <v>Navigation - Link Click - Profile Hub - Manage notification settings</v>
      </c>
    </row>
    <row r="32">
      <c r="A32" s="1" t="s">
        <v>36</v>
      </c>
      <c r="B32" s="1">
        <v>1194.0</v>
      </c>
      <c r="C32" s="1">
        <v>1207.0</v>
      </c>
      <c r="D32" s="21" t="str">
        <f>VLOOKUP(A32,Summary!A:A,1,0)</f>
        <v>Navigation - Link Click - Profile Hub - Manage connected apps</v>
      </c>
    </row>
    <row r="33">
      <c r="A33" s="1" t="s">
        <v>62</v>
      </c>
      <c r="B33" s="1">
        <v>1.0</v>
      </c>
      <c r="C33" s="1">
        <v>1.0</v>
      </c>
      <c r="D33" s="21" t="str">
        <f>VLOOKUP(A33,Summary!A:A,1,0)</f>
        <v>#N/A</v>
      </c>
    </row>
    <row r="34">
      <c r="A34" s="1" t="s">
        <v>37</v>
      </c>
      <c r="B34" s="1">
        <v>6501.0</v>
      </c>
      <c r="C34" s="1">
        <v>7460.0</v>
      </c>
      <c r="D34" s="21" t="str">
        <f>VLOOKUP(A34,Summary!A:A,1,0)</f>
        <v>Navigation - Link Click - Profile Hub -</v>
      </c>
    </row>
    <row r="35">
      <c r="A35" s="1" t="s">
        <v>38</v>
      </c>
      <c r="B35" s="1">
        <v>137.0</v>
      </c>
      <c r="C35" s="1">
        <v>141.0</v>
      </c>
      <c r="D35" s="21" t="str">
        <f>VLOOKUP(A35,Summary!A:A,1,0)</f>
        <v>Navigation - Link Click - Learn how to verify your identity on VA.gov</v>
      </c>
    </row>
    <row r="36">
      <c r="A36" s="1" t="s">
        <v>39</v>
      </c>
      <c r="B36" s="1">
        <v>3139.0</v>
      </c>
      <c r="C36" s="1">
        <v>3404.0</v>
      </c>
      <c r="D36" s="21" t="str">
        <f>VLOOKUP(A36,Summary!A:A,1,0)</f>
        <v>Navigation - Link Click - Learn how to request your DD214 and other military records</v>
      </c>
    </row>
    <row r="37">
      <c r="A37" s="1" t="s">
        <v>58</v>
      </c>
      <c r="B37" s="1">
        <v>61.0</v>
      </c>
      <c r="C37" s="1">
        <v>66.0</v>
      </c>
      <c r="D37" s="21" t="str">
        <f>VLOOKUP(A37,Summary!A:A,1,0)</f>
        <v>#N/A</v>
      </c>
    </row>
    <row r="38">
      <c r="A38" s="1" t="s">
        <v>40</v>
      </c>
      <c r="B38" s="1">
        <v>717.0</v>
      </c>
      <c r="C38" s="1">
        <v>736.0</v>
      </c>
      <c r="D38" s="21" t="str">
        <f>VLOOKUP(A38,Summary!A:A,1,0)</f>
        <v>Navigation - Link Click - Add a phone number to your profile</v>
      </c>
    </row>
  </sheetData>
  <drawing r:id="rId1"/>
</worksheet>
</file>