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sheetId="1" r:id="rId4"/>
    <sheet state="visible" name="Notes" sheetId="2" r:id="rId5"/>
    <sheet state="visible" name="Key" sheetId="3" r:id="rId6"/>
    <sheet state="visible" name="Participants" sheetId="4" r:id="rId7"/>
    <sheet state="visible" name="Recruitment checker"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
      <text>
        <t xml:space="preserve">Technical issues, so I shared screen
</t>
      </text>
    </comment>
    <comment authorId="0" ref="B7">
      <text>
        <t xml:space="preserve">I expected to see "schedule as soon as possible - you want me to pick one?</t>
      </text>
    </comment>
    <comment authorId="0" ref="D7">
      <text>
        <t xml:space="preserve">Initially was going to abandon when he read the top, had to read entire page to understand intent
</t>
      </text>
    </comment>
    <comment authorId="0" ref="E7">
      <text>
        <t xml:space="preserve">Needed guidance 
</t>
      </text>
    </comment>
    <comment authorId="0" ref="G7">
      <text>
        <t xml:space="preserve">Expected to see Day and time here rather than scheduling option.
</t>
      </text>
    </comment>
    <comment authorId="0" ref="H7">
      <text>
        <t xml:space="preserve">Guided to click the radio
</t>
      </text>
    </comment>
    <comment authorId="0" ref="C8">
      <text>
        <t xml:space="preserve">I led her to click this one/no data
</t>
      </text>
    </comment>
    <comment authorId="0" ref="C10">
      <text>
        <t xml:space="preserve">First thing she noticed, but didn't click
</t>
      </text>
    </comment>
    <comment authorId="0" ref="G12">
      <text>
        <t xml:space="preserve">Always chose morning. "Doctors are more awake then"
</t>
      </text>
    </comment>
    <comment authorId="0" ref="B14">
      <text>
        <t xml:space="preserve">He described its functionality, just needed to guide him to click it
</t>
      </text>
    </comment>
    <comment authorId="0" ref="D14">
      <text>
        <t xml:space="preserve">Directed participant to click the box</t>
      </text>
    </comment>
    <comment authorId="0" ref="E14">
      <text>
        <t xml:space="preserve">Confused by prototype/didn't know why it'd prepopulate
</t>
      </text>
    </comment>
    <comment authorId="0" ref="E17">
      <text>
        <t xml:space="preserve">Accidentally clicked the wrong "Edit" option
</t>
      </text>
    </comment>
    <comment authorId="0" ref="G17">
      <text>
        <t xml:space="preserve">This has already been established. Sees little difference between call back time and appointment time. </t>
      </text>
    </comment>
    <comment authorId="0" ref="D18">
      <text>
        <t xml:space="preserve">I guided him to this to move the test along
</t>
      </text>
    </comment>
    <comment authorId="0" ref="F20">
      <text>
        <t xml:space="preserve">15:06
</t>
      </text>
    </comment>
    <comment authorId="0" ref="D23">
      <text>
        <t xml:space="preserve">Didn't notice view your appointments link, or expect to arrive there when he got there
</t>
      </text>
    </comment>
    <comment authorId="0" ref="E23">
      <text>
        <t xml:space="preserve">Thought they'd click "Schedule and manage" appointments instead (which would have driven to the wrong page)
The breadcrumb is really weird here
</t>
      </text>
    </comment>
    <comment authorId="0" ref="E24">
      <text>
        <t xml:space="preserve">Didn't expect to see requested here, but may have if she had been able to click it earlier. Suggested using the phrase "Pending"</t>
      </text>
    </comment>
    <comment authorId="0" ref="H24">
      <text>
        <t xml:space="preserve">Prototype issue, tried clicking out of the dd and it didn't work
</t>
      </text>
    </comment>
    <comment authorId="0" ref="B25">
      <text>
        <t xml:space="preserve">Didn't see this option and said it'd be nice to see that on this page</t>
      </text>
    </comment>
    <comment authorId="0" ref="D29">
      <text>
        <t xml:space="preserve">Clearly didn't see it, and used back button on browser instead
</t>
      </text>
    </comment>
    <comment authorId="0" ref="D31">
      <text>
        <t xml:space="preserve">Clicked back button on browser
</t>
      </text>
    </comment>
    <comment authorId="0" ref="E31">
      <text>
        <t xml:space="preserve">Guided her there, but she understood what the options were before clicking it</t>
      </text>
    </comment>
    <comment authorId="0" ref="G31">
      <text>
        <t xml:space="preserve">Clicked "VA online scheduling" in breadcrumb first
</t>
      </text>
    </comment>
    <comment authorId="0" ref="F32">
      <text>
        <t xml:space="preserve">Used back button
</t>
      </text>
    </comment>
    <comment authorId="0" ref="D41">
      <text>
        <t xml:space="preserve">Room number</t>
      </text>
    </comment>
    <comment authorId="0" ref="B42">
      <text>
        <t xml:space="preserve">"HOME: I wouldn't expect to see the doctor's name. I've never been to the same person twice. Sometimes there are a lot of medical students, I've seen 4-5 in one visit."
</t>
      </text>
    </comment>
    <comment authorId="0" ref="E42">
      <text>
        <t xml:space="preserve">" it doesn’t need to say the doctor because when I check in they tell me who I am seeing and the doctor can chance especially if it was my primary. Say I have to go to anthropology because they may not know the doctor and the doctor I was originally scheduled with could call in sick. I want to know what it is for more than who it is with. 
"
</t>
      </text>
    </comment>
    <comment authorId="0" ref="G67">
      <text>
        <t xml:space="preserve">Initially preferred request - after teh process, said they'd rather just call</t>
      </text>
    </comment>
    <comment authorId="0" ref="C70">
      <text>
        <t xml:space="preserve">REQ_CH: "This here is frustrating becausewhy offer the option to schedule for primary care if it isn't even offered at this clinic?"
</t>
      </text>
    </comment>
    <comment authorId="0" ref="D70">
      <text>
        <t xml:space="preserve">First sentence made him want to abandon the process - sounded like there were no scheduling options available</t>
      </text>
    </comment>
    <comment authorId="0" ref="C88">
      <text>
        <t xml:space="preserve">Described it as submitted, quickly recovered when she saw the Submit button</t>
      </text>
    </comment>
    <comment authorId="0" ref="G88">
      <text>
        <t xml:space="preserve">THought it was done until after editing contact info and saw submit request</t>
      </text>
    </comment>
    <comment authorId="0" ref="D91">
      <text>
        <t xml:space="preserve">Said he wanted the option to do either/both</t>
      </text>
    </comment>
    <comment authorId="0" ref="G91">
      <text>
        <t xml:space="preserve">Took a LOT of reading to understand this page
</t>
      </text>
    </comment>
    <comment authorId="0" ref="D108">
      <text>
        <t xml:space="preserve">Described as a request throughout, except for a brief moment on the confirmation page From which he quickly recovered. Pointed to the calendar as the potential reason
</t>
      </text>
    </comment>
  </commentList>
</comments>
</file>

<file path=xl/comments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sharedStrings.xml><?xml version="1.0" encoding="utf-8"?>
<sst xmlns="http://schemas.openxmlformats.org/spreadsheetml/2006/main" count="624" uniqueCount="382">
  <si>
    <t>Requests clarification</t>
  </si>
  <si>
    <t>P1</t>
  </si>
  <si>
    <t>P2</t>
  </si>
  <si>
    <t>P3</t>
  </si>
  <si>
    <t xml:space="preserve">P4 </t>
  </si>
  <si>
    <t>P6</t>
  </si>
  <si>
    <t>P7</t>
  </si>
  <si>
    <t>P8</t>
  </si>
  <si>
    <t>P11</t>
  </si>
  <si>
    <t>P12</t>
  </si>
  <si>
    <t>Rank/No.</t>
  </si>
  <si>
    <t>Max. value</t>
  </si>
  <si>
    <t>Average</t>
  </si>
  <si>
    <t>Total participants</t>
  </si>
  <si>
    <t>First task</t>
  </si>
  <si>
    <t>- HOME: Click "Start scheduling"</t>
  </si>
  <si>
    <t>- TOC: Choose "Primary care" and click "Continue"</t>
  </si>
  <si>
    <t>- FACILITY: Choose "Evanston VA Clinic and click "Continue"</t>
  </si>
  <si>
    <t>- OPTION: Choose the option you prefer and click "Continue"</t>
  </si>
  <si>
    <t>S</t>
  </si>
  <si>
    <t>Slightly long read and still unexpected. Possible content improvements</t>
  </si>
  <si>
    <t>- OPTION: (If they did not choose the request option) click "Back"</t>
  </si>
  <si>
    <t>- OPTION: Choose "Have the facility call me back..." and click "Continue"</t>
  </si>
  <si>
    <t>- OPTION: Clicked "Urgent medical need" addl info</t>
  </si>
  <si>
    <t>- DATE: Choose the earliest available appointment date</t>
  </si>
  <si>
    <t>- DATE: Select either time option AM/PM and click "Continue"</t>
  </si>
  <si>
    <t>- REASON: Select any reason</t>
  </si>
  <si>
    <t>- REASON: Click anywhere in the box and a reason will be entered. Click "Continue"</t>
  </si>
  <si>
    <t>Likely a prototype problem, but may be worth checking if people are generally missing these text boxes?</t>
  </si>
  <si>
    <t>- TYPE: Choose any type and click "Continue"</t>
  </si>
  <si>
    <t>- BEST TIMES: Select any time and click "Continue"</t>
  </si>
  <si>
    <t>- REVIEW: Click "Edit" in contact section</t>
  </si>
  <si>
    <t>- CONTACT: Click "Done"</t>
  </si>
  <si>
    <t>- REVIEW: Review and click "Submit"</t>
  </si>
  <si>
    <t>- CONFIRMATION: Review</t>
  </si>
  <si>
    <t>Second task</t>
  </si>
  <si>
    <t>- CONFIRMATION: Click "View your appointments"</t>
  </si>
  <si>
    <t>Good indicator that we could bump up the prominence of this button</t>
  </si>
  <si>
    <t>- HOME: Click "Show by status" and select "Requested"</t>
  </si>
  <si>
    <t xml:space="preserve">     - ALT: Click "View your requests"</t>
  </si>
  <si>
    <t>Most P did not choose the link/went straight for status.</t>
  </si>
  <si>
    <t>- REQUESTED: Click "Primary care" card.</t>
  </si>
  <si>
    <t>Third task</t>
  </si>
  <si>
    <t>- REQ_DETAIL: Click "&lt;&lt; Requested appointments"</t>
  </si>
  <si>
    <t xml:space="preserve">     - ALT: Starting from request detail, Click browser back button</t>
  </si>
  <si>
    <t>- REQUESTED: Click "Show by status" and click "upcoming"</t>
  </si>
  <si>
    <t xml:space="preserve">     - ALT: Starting from appt detail, Click "&lt;&lt; Upcoming appointments" </t>
  </si>
  <si>
    <t xml:space="preserve">     - ALT: Starting from appt detail, Click browser back button</t>
  </si>
  <si>
    <t>- HOME: Click the first card</t>
  </si>
  <si>
    <t>Feedback about specific pages</t>
  </si>
  <si>
    <t>Appts LIST data requests and expectations (specific mentions)</t>
  </si>
  <si>
    <t>Type of care</t>
  </si>
  <si>
    <t>Y</t>
  </si>
  <si>
    <t>Clinic name</t>
  </si>
  <si>
    <t>Clinic location</t>
  </si>
  <si>
    <t>Provider name</t>
  </si>
  <si>
    <t>N</t>
  </si>
  <si>
    <t>If for labs</t>
  </si>
  <si>
    <t>Labs instructions</t>
  </si>
  <si>
    <t>Alternate facility names</t>
  </si>
  <si>
    <t>Date request was made</t>
  </si>
  <si>
    <t>Appts DETAILS data requests and expectations (specific mentions)</t>
  </si>
  <si>
    <t>Related appointments data requests and expectation (specific mentions)</t>
  </si>
  <si>
    <t>Type</t>
  </si>
  <si>
    <t>Time</t>
  </si>
  <si>
    <t>Request choice: Preference</t>
  </si>
  <si>
    <t>Request appt</t>
  </si>
  <si>
    <t>Send secure message</t>
  </si>
  <si>
    <t>Phone call</t>
  </si>
  <si>
    <t>Request choice: general</t>
  </si>
  <si>
    <t>Initially frustrated at the "doesn't allow self scheduling" content</t>
  </si>
  <si>
    <t>Frustration above relieved when they read the scheduling options</t>
  </si>
  <si>
    <t>Expected to see that it was a request earlier in the process</t>
  </si>
  <si>
    <t>Expected to see timeline for response to requests</t>
  </si>
  <si>
    <t>Previously abandoned VAOS after bad exp. with requests</t>
  </si>
  <si>
    <t>After running through request, expects they'd prefer to call/wouldn't use VAOS</t>
  </si>
  <si>
    <t>Request choice: send secure message</t>
  </si>
  <si>
    <t>Previously abandoned SM because of frustration</t>
  </si>
  <si>
    <t>Previously frustrated with SM; inconsistent response to messages sent</t>
  </si>
  <si>
    <t>Expected to send message from SM page instead of linking to a different tool</t>
  </si>
  <si>
    <t>Likes SM because it keeps a record</t>
  </si>
  <si>
    <t>Request choice: call to schedule</t>
  </si>
  <si>
    <t>Hours of operation</t>
  </si>
  <si>
    <t>Direct clinic extension, based on type of care</t>
  </si>
  <si>
    <t>Review page</t>
  </si>
  <si>
    <t>On the review page, thought they'd already submitted</t>
  </si>
  <si>
    <t>Contact info page</t>
  </si>
  <si>
    <t>Thought data would be updated across all VA systems</t>
  </si>
  <si>
    <t>?</t>
  </si>
  <si>
    <t>How they currently schedule appts</t>
  </si>
  <si>
    <t>Phone</t>
  </si>
  <si>
    <t>Online</t>
  </si>
  <si>
    <t>In person</t>
  </si>
  <si>
    <t>Expected turnaround time (max) for scheduler to respond to request</t>
  </si>
  <si>
    <t>24 hours</t>
  </si>
  <si>
    <t>24-48 hours</t>
  </si>
  <si>
    <t>"in a few days"</t>
  </si>
  <si>
    <t>What they'd do if didn't receive a prompt response</t>
  </si>
  <si>
    <t>Call facility to confirm</t>
  </si>
  <si>
    <t>Check MHV to confirm</t>
  </si>
  <si>
    <t>Not use VAOS to request appts again</t>
  </si>
  <si>
    <t>Thought they were self-scheduling</t>
  </si>
  <si>
    <t>Only realized it was a request at the confirmation page</t>
  </si>
  <si>
    <t>P5</t>
  </si>
  <si>
    <t>P9</t>
  </si>
  <si>
    <t>P10</t>
  </si>
  <si>
    <t xml:space="preserve">I would end up calling the clinic if I don’t see my appt scheduled [in MHV]. A lot of times the va sends a paper notice I keep them on my fridge. I have 8-9 of them to keep track of. 
</t>
  </si>
  <si>
    <t>HOME: wants to see name of clinic, location, what it’s for (type of care)</t>
  </si>
  <si>
    <t>Overall UI: Fonts are too small - challenge to read smallest with glasses on, impossible without</t>
  </si>
  <si>
    <t>Home: Would like to so see what the appointment is for (Type of Care)</t>
  </si>
  <si>
    <t>Scheduling option: Calling to schedule is my last resort.
" it doesn’t offer self-scheduling so. Ill tell you to call the primary care you will be on hold awhile so that would be my last choice. I would rather send them a message."</t>
  </si>
  <si>
    <t xml:space="preserve">Appt Type:
Want to see what is the appointment for: primary care, specialty
</t>
  </si>
  <si>
    <t>Mostly does Community Care and doesn’t schedule online</t>
  </si>
  <si>
    <t>"Last time I scheduled online I put in the date/time and they said they would call me to confirm. They never contacted me and when I called they didn’t have a record of the appointment"
Didn't use VAOS after that</t>
  </si>
  <si>
    <t>I was there a few days ago and I needed to schedule for 2 months out. they were unable to schedule me and they would call me later. I haven’t gotten a call yet. I will give them a few days; I could look on my HealtheVet to see if they actually scheduled it. I am not overly concerned.</t>
  </si>
  <si>
    <t>Relies on VA notifications to track appts due to memory issues. postcards, emails, phone calls, everything is helpful</t>
  </si>
  <si>
    <t>Generally too much info:
- Hard for people with cognitive disabilities
- Suggestion: Replace the footer with a “need help?” button
- Noted the breadcrumb (did he have specific feedback about this?)
- Noted the repeated question and header</t>
  </si>
  <si>
    <t>Should NOT have schedule request if online scheduling is not an option. 
"If you have a veteran trying to make an appointment and they have PTSD or depression and they can't use it will aggravate their issues. If they are not able to schedule it shouldn’t be there"</t>
  </si>
  <si>
    <t>Scheudling Option: Prefers secure messaging. "Expect if clicked link: to be sent to a hyperlink that lets me send a message and I say what I want and they send me a date and time."</t>
  </si>
  <si>
    <t xml:space="preserve">Appointment list:
I dont want to go to a new screen for details, i want it right here on this page. </t>
  </si>
  <si>
    <t>Scheduling via referral process:  "I use a civilian doctor via the va so they need to send the referral to see anyone outside of primary care with them. If it is hearing or allergies they send it to the Fayetteville va and I wait for them to call me to let me know they have the referral but I normally have to call them then they send me a list that I can pick from to go see the doctor. Then I have to call to schedule with them directly"</t>
  </si>
  <si>
    <t xml:space="preserve">REQ_CH: Expects 1 business day turnaround time for callback. "Hopefully they'd call me the same day. if it took longer 2-3 days: I honestly I would call first thing Tuesday or Monday." </t>
  </si>
  <si>
    <t xml:space="preserve">Home: I'd like to see what clinic I'm going to because when you get [robocalls] to confirm, half the time I have no idea what your appointment is for. 
</t>
  </si>
  <si>
    <t>CONF: Wanted to print request to track it more easility</t>
  </si>
  <si>
    <t>HOME: Can’t tell what the appointment is for. Show me the 
 - clinic
 - doctor/provider
 - Year would be helpful too (doesn't see year in header)
 - Type of care and if it's labs
 - Clinic and room number</t>
  </si>
  <si>
    <t>REQ_CH: "I expect that if I requested an appointment I would send the facility a message and have a set time frame they would call me in. 24-48 hours. It shouldn’t even be that long. I called the VA 3 weeks ago and still haven’t heard back from them"</t>
  </si>
  <si>
    <t>Wait time after requesting an appointment:
"I would expect since it is online to be almost immediately since you are dealing with computers instead."</t>
  </si>
  <si>
    <t>Appointment List:
Would like reschedule sequence on first page</t>
  </si>
  <si>
    <t>Preferred options that wouldn’t “tie up his time” - having VA call back, or sending a message
"I would prefer this where I can click for people approved for the va and do the referral online. When I call theres 10-15 people ahead of me and you just need to be on hold until its to you. This is a step in the right direction to streamline it."</t>
  </si>
  <si>
    <t>REQ_CH: Slow turnaround time of SM so he mostly stopped using it. Prefers to call/talk to a person to be sure he has an appt.
"I have done secure message and it was 2 days before I got a response so I don’t like to use that."</t>
  </si>
  <si>
    <t xml:space="preserve">
Home: This one says it’s a va clinic but not what its for. You might be getting lab work or a general checkup. </t>
  </si>
  <si>
    <t>REQ_CH: "This here is frustrating becausewhy offer the option to schedule for primary care if it isn't even offered at this clinic?"</t>
  </si>
  <si>
    <t>Sometimes appt dates are changed without me knowing. Ex; provider called in sick, participant wasn't notified</t>
  </si>
  <si>
    <t xml:space="preserve">REQ_CH: Calls if hasn't heard back from VA, very frustrating: 
"I don’t give up but I wait until I have the patient/time to deal with them. It hasn’t just happened to me I know of other veterans that it has happened to as well. They went off. They basically let them know where they stood, they got angry. The va forgets that our mental health is important just like our physical and how we are treated at times deteriorates the mental health."
</t>
  </si>
  <si>
    <t>Details page:
Under details expects to see who the doctor is and what the clinic is. What are the instructions for the appointment. For labs, may need to fast.
"Also if the labs are required because a lot of the time they don’t tell you and if they are fasting labs. A lot of the time you don’t know ahead of time"</t>
  </si>
  <si>
    <t>Appointment details:
I need to see lab details (fasting?)</t>
  </si>
  <si>
    <t xml:space="preserve">REQ_CH:  "I think send my provider a secure message, let me click on it. (reading page) yeah I think that’s cool because you can request an appointment through secure messaging creating an email stream." 
</t>
  </si>
  <si>
    <t>REQ_CH: "If I were going online to schedule it is because it was the most convenient so calling wouldn’t work but them calling back would work so they could call me back when I am free"</t>
  </si>
  <si>
    <t>Home: I'd like to see clinic name and what I'm goping for</t>
  </si>
  <si>
    <t>REQ_CH: Frustrated by the request choice screen. “Whoever calls me to schedule after this, I’m taking my rage out on them.” Abandoned VAOS previously after a similar situation.</t>
  </si>
  <si>
    <r>
      <rPr/>
      <t xml:space="preserve">HOME: Facility names don't always align with what Veterans call them. Alternate names would be helpful. Feedback is for </t>
    </r>
    <r>
      <rPr>
        <color rgb="FF1155CC"/>
        <u/>
      </rPr>
      <t>ask.va.gov</t>
    </r>
  </si>
  <si>
    <t>I want to see a list of available times after selecting the time of day</t>
  </si>
  <si>
    <t>HOME: Under status expects "I guess former appointments and a date range that is adjustable. I guess missed and for sure upcoming. "</t>
  </si>
  <si>
    <t xml:space="preserve">Appointment Type:
Calling the facility drags things on a bit.
</t>
  </si>
  <si>
    <t>Open to VA communicating with him through either phone or email</t>
  </si>
  <si>
    <t>HOME: Under status expcts to see "past appointments because sometimes I have needed information like date/time of previous appointments. It’s helpful to have so I didn’t know if it shows it and how far in the past can you go, 6-12 months."</t>
  </si>
  <si>
    <t>HOME: I wouldn't expect to see the doctor's name. I've never been to the same person twice. Sometimes there are a lot of medical students, I've seen 4-5 in one visit.</t>
  </si>
  <si>
    <t>REQ_CH: Expects 24-48 hour turnaround for scheduler to call back. "No more than 48 because at that point the nurses should be checking their teams messages. It should be sent to the team and you tell me no one saw it or reviewed it within 48 hours. They should be checking for things like this."</t>
  </si>
  <si>
    <t>TOC: Box is a little frustrating. My eyes are drawn to that first. It'd be nice to have my facility information right there so I can just call.</t>
  </si>
  <si>
    <t xml:space="preserve">Review: Expects an email or text message for confirmation. </t>
  </si>
  <si>
    <t xml:space="preserve">REVIEW: What do you expect would happen next? "I would expect a response back. I don’t think it would be immediate but they would confirm a date/time
How would they respond: By email like is aid at the beginning a confirmation email Y/N to confirm or cancel. That’s the way they always do it. I get a letter that shows my appointments for the next 2-3 months."
</t>
  </si>
  <si>
    <t>REQ_CH: Requests - turnaround time: "expect a call from them that day but in most instances that doesn’t happen. Unless you are doing this at 3:59 the phones close at 4. If it is the morning you should get a call that day."</t>
  </si>
  <si>
    <t>Best times to call shows “When you’re gonna be around your phone” (I just liked that phrase)</t>
  </si>
  <si>
    <t>Would prefer to schedule online - if it was trustworthy</t>
  </si>
  <si>
    <t xml:space="preserve">Home: I've seen someone waiting and they tell them their appointment is at 2pm on the third floor so they were confused as well.  They are good at scheduled two appointments on the same day. 
</t>
  </si>
  <si>
    <t>REQ_CH: Wanted to know earlier in the process that appt couldn’t be scheduled directly</t>
  </si>
  <si>
    <t>FAC: It'd be nice to see progress/how far along I am in the sched process.</t>
  </si>
  <si>
    <t>Contact details: When changing contact details, expects them to change throughout the whole system
"Change across va: Yes. Because I expect the VA systems to talk to each other even though most don’t. Most systems should talk to each other but VA and NC don’t talk"</t>
  </si>
  <si>
    <t>CONTACT: Assumes it would update Profile:
"What would happen: I assume it would update it and you go to your profile page to see or I assume once you click done editing it will show verification that it has been updated
Profile: it says you can go to your profile and if you did it would be updated. I assume it would be immediately .
"</t>
  </si>
  <si>
    <t xml:space="preserve">REQ_CH: Prefers request - "I know form calling in they are super swamped and busy and you could be on hold for 30-40 minutes. Its easier on them and wont make me mad waiting on hold. They could call when they have a break."
</t>
  </si>
  <si>
    <t>Reason page - didn’t see that text box was required</t>
  </si>
  <si>
    <t>HOME: Helpful to see clinic name in appt detail " I assume it has the clinic name in there, we have the hospital and have clinics so I’m sure it would list that dependent on the clinic.</t>
  </si>
  <si>
    <t xml:space="preserve">REQ_CH: Confused by this page "I thought you said to schedule as soon as possible but I don't see that option" After guidance "I know how I am and I don't like to read too much." </t>
  </si>
  <si>
    <t>REQ_CH: Preference - secure messaging because there's a requirement that they respond in a certain # of days + having a record.</t>
  </si>
  <si>
    <t>REQ_CH: Breadcrumbs are distracting</t>
  </si>
  <si>
    <t>Need confirmation that the appointment was actually scheduled</t>
  </si>
  <si>
    <t>Understands requests
"It is a request and not on the upcoming yet. it didn’t really give you date/time. It has not shown up yet but I would assume it would be updated fairly quick. "</t>
  </si>
  <si>
    <t xml:space="preserve">Side Note:
Asked about the urgent medical need drop down. 
</t>
  </si>
  <si>
    <t>Facility page - didn’t select Evanston at first</t>
  </si>
  <si>
    <t>Generally a good experience calling on the phone “minimal wait times” (!)</t>
  </si>
  <si>
    <t>REQ_CH: Maybe it could be clearer that they don't schedule primary care appointments through this system.</t>
  </si>
  <si>
    <t>REQ_CH: Expected to be able to send a secure message on next screen. Frustrated by link, feels like a runaround. " once again it’s just invoking rage, my issues are now starting to stair climb. I tried to schedule and you wouldn’t let me so you gave me this option and now you’re giving me the run around. It makes me feel like you don’t care, and not monitoring it and not following through."</t>
  </si>
  <si>
    <t>CAL: Get rid of the language at the top - too easy to ignore</t>
  </si>
  <si>
    <t xml:space="preserve">Waiting for a call is frustrating. </t>
  </si>
  <si>
    <t>Receives a list showing appts 2 months ahead. (Doesn't show labs)</t>
  </si>
  <si>
    <t xml:space="preserve">REQ_CH: SM - I use secure messaging but not to speak to my doctor but to relay information from me to the team. To schedule an appointment like that it could take awhile to work through the system
Had that experience before: yes. What I like is that it is a record of the attempt, just keep beating on them until they do what they need to do. I have sent 4-5 requests before I get a reaction form it. I don’t know if it is because of the nurses, I know it’s not my doctor she is fantastic. It gets lost in the maze
</t>
  </si>
  <si>
    <t>“You start calling VA - half the time they don’t know who you are. There’s a way all this can be tracked, basically from cradle to grave.”</t>
  </si>
  <si>
    <t>HOME: Expected to see some appointments in the list that weren’t there:
"I was part of the HPAC clinic so we had to have social worker appointments and we couldn’t do it through there so we needed to call and do that. Or the new VA health id card I couldn’t do that online I had to do it on the phone and I couldn’t see it under the appointments."</t>
  </si>
  <si>
    <t>REQ_CH: Secure messaging, more bad experiences than good. "I have sent messages through there and I have gotten some response and sometimes not."</t>
  </si>
  <si>
    <t>REQ_CH: Request option, "I'd expect them to give me a call or a timeline that someone would be calling"</t>
  </si>
  <si>
    <t>CAL: I'd be concerned about setting up expectations (around getting the date I ask for).</t>
  </si>
  <si>
    <t>Would rather see "pending" rather than "requested"</t>
  </si>
  <si>
    <t xml:space="preserve">If didn't hear back about appointment, they'd call.
"How long would you wait: it depends on how severely I needed to see them, if it is to update the medication it can wait a few days but if it is health wise I need to see them and now within he next few days I would call to schedule"
</t>
  </si>
  <si>
    <t>Secure Messaging:
Clicking on Secure messaging sends you to another portal (too many clicks)
"I should go straight to the secure messenger instead of this page and having to read through it to make another click to get to secure messenger. It should open up secure messaging from the continue button on the previous question."</t>
  </si>
  <si>
    <t>Generally okay with request process. Expects a call back within 24-48 hours</t>
  </si>
  <si>
    <t>REQ_CH: On “call facility” page, hours of operation would be helpful</t>
  </si>
  <si>
    <t>REQ_CH: If i'm trying to schedule an appointment online and they said "call this facility" I'd be confused. If they don't allow scheduling online then calling is my only choice</t>
  </si>
  <si>
    <t>REQ_CH: Call option, wants to see hours of operation on phone screen. “No one’s gonna pick up if you cal l too late”</t>
  </si>
  <si>
    <t>CAL: Make it clear even after a date is selected that you are requesting an appt, not scheduling one</t>
  </si>
  <si>
    <t>Home: I'd expect to click details and see if it was an Opthamology or Women's Health appointment</t>
  </si>
  <si>
    <t>Reqs vs DS Originally expected dates/times, why would that not be the case here: Well there are so many people sitting in a call center are plugging in times, it could be a nightmare. Then you are dependent on your computer and internet keeping up with what they are doing in the call center. A calendar with dates and times would be ideal but a lot of the older guys would just call and get it scheduled for them."</t>
  </si>
  <si>
    <t>Wants to be able to elevate request if scheduler doesn’t get back, through VAOS so I don't have to make a call.</t>
  </si>
  <si>
    <t xml:space="preserve">REQ_CH: SM option expect " redirect to the secure messaging option and hopefully all information for the provider and team is there so you just need to send a message stating you want to schedule an appointment"
</t>
  </si>
  <si>
    <t>CAL: If the times could be narrowed down to 10-12, that'd work better for me</t>
  </si>
  <si>
    <t>REQ_CH: Call option, extensions for specific office would be helpful too. (Can we surface by ToC + facility?)</t>
  </si>
  <si>
    <t>CAL: Easy to miss the fact that you can request multiple dates - suggested making that a separate step - "don't tell me what to do, walk me through it"</t>
  </si>
  <si>
    <t>Home: I think if there's related appointments you should already have those scheduled.  It'd make more sense to say "none required" than "none scheduled"</t>
  </si>
  <si>
    <t>REQ_CH: Phone option - need accurate info
"Here we just got a new facility that opened a few months ago. the number changed when they moved. I had the old number and I would dial it and it wouldn’t do anything. I finally called and they told me the new number. They didn’t put out an FYI the numbers changing. It was boom and gone"</t>
  </si>
  <si>
    <t>“Whatever I chose (SM, phone, VA call) should be the method they use to notify you”</t>
  </si>
  <si>
    <t>Worried about getting a call back in time to schedule if he picks earliest appt date
DATE:  I think the challenge would be today is Friday and you can schedule on Tuesday, Wednesday, Thursday. If I select that. I would need to be called back the same day or at least Monday so I can prepare to be there for the appointment. I would still select the earliest to be on the safe side."</t>
  </si>
  <si>
    <t>REASON: Didn't expect urgent care alert, thought it popped up</t>
  </si>
  <si>
    <t>DATE: “This is pretty good, if it’s consistent” - nice to be able to pick a date if she can actually get that date, but doesn't trust that'll happen. " I run into a lot of veterans that can never get an appointment when needed so they go to the er and then theres billing issues. Scheduling is a big issues and they end up paying for healthcare when they should get it from the va for free"</t>
  </si>
  <si>
    <t>REQ_CH: First sentence made him want to abandon the process - sounded like there were no scheduling options available</t>
  </si>
  <si>
    <t xml:space="preserve">Home: For related appts  I would just need to now that its scheduled, if primary its annual blood work. That’s all I need. It could have type and time.
</t>
  </si>
  <si>
    <t xml:space="preserve">Appointment Reason: 
"why would I have the option for a routine or follow up? That should already be scheduled”. </t>
  </si>
  <si>
    <t>CAL: Expected to be able to enter a range of available dates in request calendar</t>
  </si>
  <si>
    <t>DATE: Choose the earliest available appointment date: "I didn’t expect this." Expected best times to call to be first</t>
  </si>
  <si>
    <t>TYPE: Normally I'd have to call VA to get a primary care scheduled, I'm liking this a little more now"</t>
  </si>
  <si>
    <t>REASON: Wants quick link to Veteran’s Crisis Line (didn’t notice link in the header). That line has been very helpful</t>
  </si>
  <si>
    <t>REQ_CH: "This right here would make me frustrated. Why is it even showing up as an option if they don't offer online scheduling"
then, after reading more
"I take back some of what I said earlier. This is giving other options for if they don't offer online self-scheduling"
(Language was confusing)</t>
  </si>
  <si>
    <t xml:space="preserve">"I would keep all three scheduling option because it depends on the situation if I am in a lot of pain and need to see them. Sending a secure message or remarks box would get their attention faster than a scheduler."
</t>
  </si>
  <si>
    <t>BEST_TIMES: Thought it was asking what the best time is for an appointment/repeating CAL
"Select any time and click "Continue": well now this on has been answered 2 pages again, we clicked on the 16th am, this is a redundant page. 
What’s the purpose of this page: Where we clicked on the date on the calendar a few pages ago it was the 16th then it asked am/pm and I picked am. Now this page is asking you again when you want your appointment
Both asking about time for appointment: Yes. "</t>
  </si>
  <si>
    <t>CONTACT: Expected it to update everywhere, didn't read</t>
  </si>
  <si>
    <t>CONTACT: Would find it useful to change email address just for a certain appt:
"I have different emails I use. One that is linked to the va and I check it the least so in this case I would change it to my frequently used email."</t>
  </si>
  <si>
    <t>CALL_TIME: Could be waiting for four hours for a call</t>
  </si>
  <si>
    <t>"If I could schedule like this it would be better. even if I have to schedule further out I feel like I am more in control of my healthcare. If I call and they push me out, they tell me nothing's available but if I am looking at it and I see that it is open then I should be able to fit somewhere in here and within 2 months. Don’t just push me out if I can be seen earlier."</t>
  </si>
  <si>
    <t>REQ_CH: Wanted to see if online scheduling not avail earlier in the flow</t>
  </si>
  <si>
    <t xml:space="preserve">"I think requesting and not getting a specific time would be frustrating. because with the va I called and its been 2 weeks. I understand they are busy but still it only takes someone to send a message or text."
</t>
  </si>
  <si>
    <t>Appointment Reason: 
Rather than "I have a concern or question about my meds, user "I have a concern or question I need answered”.</t>
  </si>
  <si>
    <t>REQ: Expects response in 24-48 hours. Would call if it went longer.</t>
  </si>
  <si>
    <t>HOME: Related appts would be helpful becasue I don't always remember that I scheduled labs or xrays 
"I also had a doctor have me do labs prior to the appointment and I didn’t even remember they sent me back to do the labs and they were taking walk ins. It would have been helpful to click this and know I need to do labs."</t>
  </si>
  <si>
    <t>CONTACT: Not sure why they'd want to change appt just for the appt and not the entire profile. Myabe helpful if you have a caregiver and need to update them.</t>
  </si>
  <si>
    <t>REASON: Wants to see crisis line info on this page if it's a mental health appointment request. Doesn't see link in header. "The thing I would like for them to put more upfront is the veterans crisis line, it could be a banner at the top, highlight it and put it at the top. We do have a lot of veteran friends that are highly depressed and they may not be in a veteran friendly community and need someone to talk to. So they don’t need to call the line with annoying music"</t>
  </si>
  <si>
    <t>REQ_CH: Secure messaging, sometimes you have to log in multiple times - I shouldn't have to login again to send a message"</t>
  </si>
  <si>
    <t>REVIEW: Hit edit, expected to be able to nav directly back to review, was surprised to have to go through form again.</t>
  </si>
  <si>
    <t>Likes the (prototyped) online experience better than calling: "You start calling the va and you are on hold for 10 minutes, then you get on the phone then they don’t have your information or don’t know where to see you. I feel like with in online it can be tracked from start to finish. If theres a hold up you could find where the issue was like them calling back or telling me when the appointment is."</t>
  </si>
  <si>
    <t>HOME: Would like to see date request was made so he knows when to follow up</t>
  </si>
  <si>
    <t>CONF: I'd assume if I scheduled online they'd respond to it online. I don't think I'd expect it to be necessary for them to call me if I scheduled online.</t>
  </si>
  <si>
    <t xml:space="preserve">REASON:  if it were something that is more pressing then I would want to schedule closer to the time I called in. if it is routine or follow up you can push that out a bit but I am not going to take lightly if I think it is a medical issue or a medication issue. </t>
  </si>
  <si>
    <t>REQ_CH: Said he preferred the request option in the end.</t>
  </si>
  <si>
    <t xml:space="preserve">REVIEW: Expected to get an appointment time/didn't understand requests:
"Still hasn’t given you a time so how would you find out what time the visit is. How would they let me know -- would it be a call, private messenger?"
</t>
  </si>
  <si>
    <t>NOTE: should be some way of contacting other than phone for veterans who can't speak</t>
  </si>
  <si>
    <t>Home: related appts, want to see day and location</t>
  </si>
  <si>
    <t>CONF: I think 24 hours is plenty of time for someone to get back to me</t>
  </si>
  <si>
    <t>BEST TIMES: Choice helps Veteran feel like facility is more conseridate of their time</t>
  </si>
  <si>
    <t>REQ_CH: Assumed it would be a 24 hour turnaround before scheduler called “if it wasn’t the VA”</t>
  </si>
  <si>
    <t>Review: Confused by contact information here. I wouldnt have a reason to change my contact information. And if i wanted to change it, whu would i do it here. I would have to stop my scheduling and redo this whole thing again.
"You're making me think here"</t>
  </si>
  <si>
    <t>HOME: Add to calendar, want a choice of the type of calendar (Google, etc.). Helpful</t>
  </si>
  <si>
    <t>HOME: Nice to see the date I made the request. So I can see it's been two weeks. I'd assume details give you the date and time.</t>
  </si>
  <si>
    <t>CONTACT: Expected contact info should update across the systems, but didn’t trust that it would after past experiences with mailing address</t>
  </si>
  <si>
    <t>REQ_CH: After finished - “Felt like I was making an appointment.” Suggested that the calendar may have been the problem. Also confirmation message could be better</t>
  </si>
  <si>
    <t xml:space="preserve">Review: 
If I had to wait for them to call me back, I would have just called to make the appointment in the first place. </t>
  </si>
  <si>
    <t>HOME: I like to see all the information rather than being in limbo waiting</t>
  </si>
  <si>
    <t>HOME: I don't know where related appointments comes from. THey'll schedule the lab work ahead of the appt. If I had lab work they'd be specific about it. Needs to be 6-7 days ahead. Lab work should include instructions.</t>
  </si>
  <si>
    <t>CONFIRM: would like a print option to help mentally track appointment</t>
  </si>
  <si>
    <t>REASON: If there was one thing I wish I could tell VA across the board is minimize the words. (Too much content)</t>
  </si>
  <si>
    <t>CONFIRM: "It would be really nice if there a was a block of time and then the first one makes it, it would be nice to just make the appointment right here."</t>
  </si>
  <si>
    <t>HOME: I'd expect to be responded to electronically if I submitted electronicaly.</t>
  </si>
  <si>
    <t>Would generally feel good about request process if it was smooth, but doesn’t expect that it would be.</t>
  </si>
  <si>
    <t>MODE: “I hope this only shows me what’s possible”</t>
  </si>
  <si>
    <t xml:space="preserve">CONFIRM: Would have preferred to call, instead of going through this. 
"Thoughts about this: That I should have just called and been on hold for a little. When I got off the phone I would have the date/time to my choosing,. We click am and it picked pm so that could have thrown it all off. "
</t>
  </si>
  <si>
    <t>HOME: Expected related appts to be done before regular appt. Good that it says foot pain. Expects to see clinic location.</t>
  </si>
  <si>
    <t>HOME: Didn’t expect to click “Status” to find requests</t>
  </si>
  <si>
    <t xml:space="preserve">CONFIRM: Turnaround time
"I would give [requesting] a try once or twice to see if it would work but I would expect a call fairly quickly after. If the call didn't come  I would be upset and I would be on the phone the next day. If I need an appointment I need an appointment"
</t>
  </si>
  <si>
    <t>HOME: Link under “View appointments” wasn’t strong enough</t>
  </si>
  <si>
    <t xml:space="preserve">Wayfinding at facility: Already know where you are going, are you able to find the clinic okay: you mean where it is inside the building. No it’s a nightmare that place is huge. They did great building it and theres people that you can ask for help with. 
"if I went into the details and it showed which floor it is on like second floor down the hall to the left or right that'd help".
</t>
  </si>
  <si>
    <t>HOME: No problem with calling them “related” appts</t>
  </si>
  <si>
    <t xml:space="preserve">Requests feeling "Except for the scheduling thing, it looked like it worked really well" </t>
  </si>
  <si>
    <t>HOME: Should show date/time/location</t>
  </si>
  <si>
    <t>HOME: Should show in context with other appointment cards</t>
  </si>
  <si>
    <t>CONF: That's really confusing because it felt like I was scheduling - oh I guess I was requesting</t>
  </si>
  <si>
    <t>CONF: It's always more convenient for a scheduler to call me.</t>
  </si>
  <si>
    <t>CONF: If it wasn't VA I'd expect the turnaround time after making a request to be same day or next business day. No more than that. With VA...it's anyone's guess. It could be tomorrow, or it could be lost forever. If it took more than a day I'd go back to calling and never use the system again.</t>
  </si>
  <si>
    <t>CONF: I'd like to be able to print this. I might want a record of what I wrote.</t>
  </si>
  <si>
    <t>HOME: I'd like to see date, time, location for my related appointments</t>
  </si>
  <si>
    <t>HOME: I'd like to see instructions on my related appointments (like labs)</t>
  </si>
  <si>
    <t>HOME: I'd hope related appointments would be very accurate</t>
  </si>
  <si>
    <t>HOME: I'd actually expect that to appear in the list with the other appointments</t>
  </si>
  <si>
    <t>Tasks Key</t>
  </si>
  <si>
    <t>4 - success/full understanding</t>
  </si>
  <si>
    <t>3 - could complete/understand with some time</t>
  </si>
  <si>
    <t>2 - could complete/understand with more time</t>
  </si>
  <si>
    <t>1 - did not understand/couldn't complete</t>
  </si>
  <si>
    <t>0 - Skipped</t>
  </si>
  <si>
    <t>Participant</t>
  </si>
  <si>
    <t>Role</t>
  </si>
  <si>
    <t>Gender</t>
  </si>
  <si>
    <t>Ethnicity</t>
  </si>
  <si>
    <t>Age</t>
  </si>
  <si>
    <t>Education</t>
  </si>
  <si>
    <t>Branch</t>
  </si>
  <si>
    <t>Location</t>
  </si>
  <si>
    <t>Veteran, Veteran's family member</t>
  </si>
  <si>
    <t>Male</t>
  </si>
  <si>
    <t>White or Caucasian</t>
  </si>
  <si>
    <t>55 - 64</t>
  </si>
  <si>
    <t>High school diploma or equivalent (for ex: GED)</t>
  </si>
  <si>
    <t>Navy</t>
  </si>
  <si>
    <t>LA</t>
  </si>
  <si>
    <t>Female</t>
  </si>
  <si>
    <t>Black or African American</t>
  </si>
  <si>
    <t>35 - 44</t>
  </si>
  <si>
    <t>Bachelor's degree</t>
  </si>
  <si>
    <t>Air Force</t>
  </si>
  <si>
    <t>CA</t>
  </si>
  <si>
    <t>Veteran</t>
  </si>
  <si>
    <t>45 - 54</t>
  </si>
  <si>
    <t>Army</t>
  </si>
  <si>
    <t>FL</t>
  </si>
  <si>
    <t>P4</t>
  </si>
  <si>
    <t>Master's degree</t>
  </si>
  <si>
    <t>NC</t>
  </si>
  <si>
    <t>P5 - No Show</t>
  </si>
  <si>
    <t>75 or older</t>
  </si>
  <si>
    <t>Some college (no degree)</t>
  </si>
  <si>
    <t>Associate’s degree / trade certificate / vocational training</t>
  </si>
  <si>
    <t>OK</t>
  </si>
  <si>
    <t>Marine Corps</t>
  </si>
  <si>
    <t>P9 - No Show</t>
  </si>
  <si>
    <t>P10 - No Show</t>
  </si>
  <si>
    <t>VA</t>
  </si>
  <si>
    <t>P12 - No Show</t>
  </si>
  <si>
    <t>Name of study</t>
  </si>
  <si>
    <t># of participants</t>
  </si>
  <si>
    <t># of AT users</t>
  </si>
  <si>
    <t># of no shows</t>
  </si>
  <si>
    <t>Category</t>
  </si>
  <si>
    <t>%</t>
  </si>
  <si>
    <t>Target</t>
  </si>
  <si>
    <t>Study</t>
  </si>
  <si>
    <t>Veterans</t>
  </si>
  <si>
    <t>Based on current VA statistics</t>
  </si>
  <si>
    <t>Age 55-64+</t>
  </si>
  <si>
    <t>Cognitive Disability</t>
  </si>
  <si>
    <t>Mobile user</t>
  </si>
  <si>
    <t>Rural</t>
  </si>
  <si>
    <t>No degree</t>
  </si>
  <si>
    <t>Other than honorable</t>
  </si>
  <si>
    <t>Immigrant origin</t>
  </si>
  <si>
    <t>Women</t>
  </si>
  <si>
    <t>Expat (living abroad)</t>
  </si>
  <si>
    <t>Race</t>
  </si>
  <si>
    <t>Based on VA's projected statistics</t>
  </si>
  <si>
    <t>Black</t>
  </si>
  <si>
    <t>Hispanic</t>
  </si>
  <si>
    <t>Biracial</t>
  </si>
  <si>
    <t>Asian</t>
  </si>
  <si>
    <t>Native</t>
  </si>
  <si>
    <t>LGBTQ+</t>
  </si>
  <si>
    <t>LGBTQ+ Veterans are 5 times as likely to have PTSD</t>
  </si>
  <si>
    <t>Gay, lesbian, or bisexual</t>
  </si>
  <si>
    <t>--%</t>
  </si>
  <si>
    <t>Transgender</t>
  </si>
  <si>
    <t>Nonbinary, gender fluid, gender queer, Two-Spirit (Indigenous only), or another gender beyond man or woman</t>
  </si>
  <si>
    <t>Assistive Tech (AT)</t>
  </si>
  <si>
    <t>Ask an a11y specialist to help you complete this. Targets are for a general AT study.</t>
  </si>
  <si>
    <t>Beginner AT User</t>
  </si>
  <si>
    <t>Experienced AT User</t>
  </si>
  <si>
    <t>Desktop Screen Reader (SR)</t>
  </si>
  <si>
    <t>Mobile Screen Reader (SR)</t>
  </si>
  <si>
    <t>Magnification/Zoom</t>
  </si>
  <si>
    <t>Speech Input Tech (Siri, Dragon)</t>
  </si>
  <si>
    <t>Hearing Aids</t>
  </si>
  <si>
    <t>Sighted Keyboard</t>
  </si>
  <si>
    <t>Captions</t>
  </si>
  <si>
    <t>Switch Device</t>
  </si>
  <si>
    <t>Braille Reader</t>
  </si>
  <si>
    <t>Notes about your study</t>
  </si>
  <si>
    <t>Write in notes here about no shows, future recommendations, or anything else.</t>
  </si>
  <si>
    <t>This is a team effort, not an assessment of your skill</t>
  </si>
  <si>
    <t>This checker will not be used in any way to judge anyone's ability as a researcher. It's meant to be used as a tool towards creating a more mature and aware inclusive research practice. We're committed to making VA services inclusive of underserved Veterans, and documentation is the first step towards that goal.</t>
  </si>
  <si>
    <t>Why check on underserved Veterans in research?</t>
  </si>
  <si>
    <t>1. It keeps us honest and transparent about if our research is including underserved populations</t>
  </si>
  <si>
    <t>2. Helps us determine who we should conduct research with next</t>
  </si>
  <si>
    <t>3. Prevents one size fits all thinking. E.g. if we didn't talk to AT users, we can't be confident our research findings will apply to them.</t>
  </si>
  <si>
    <t>Instructions</t>
  </si>
  <si>
    <t>1. Duplicate this page and rename it to your study.</t>
  </si>
  <si>
    <t>2. Enter the final number of participants into the cell next to "# of participants" (C2).</t>
  </si>
  <si>
    <t>3. Enter the final number of AT users (J2) and no shows (Q2).</t>
  </si>
  <si>
    <t>4. Enter "1" in each underserved category (rows) the participant (column) identifies with. A participant may identify with more than one category.</t>
  </si>
  <si>
    <t>5. Identify categories that don't meet their targets (in red) and provide an explanation or future research recommendations under the notes section.</t>
  </si>
  <si>
    <t>6. Take a screenshot of this recruitment checker and place it into your research readout and history folder.</t>
  </si>
  <si>
    <t>What if I have no shows?</t>
  </si>
  <si>
    <t>If a participant doesn't show up, fill out their column using "N" (for noshow) instead of "1" in each underserved category (row) that applies to them.</t>
  </si>
  <si>
    <t>For example, if your fifth participant doesn't show up, still complete their column using "N" instead of "1."</t>
  </si>
  <si>
    <t>In the notes section, consider writing if no shows resulted in underserved groups being left unaccounted for.</t>
  </si>
  <si>
    <t>What if some underserved categories aren't relevant to my study?</t>
  </si>
  <si>
    <t>If there are categories that are absolutely unrelated to your study, replace the target % with "Null"</t>
  </si>
  <si>
    <t>What if I the recruitment survey didn't capture data for some underserved categories like "other than honorable?"</t>
  </si>
  <si>
    <t>"other than honorable," "immigrant origin," and "expat," are currently unaccounted for in the recruitment survey.</t>
  </si>
  <si>
    <t>If no data exists, simply skip completing the row for each Veteran and write a brief note in the notes section.</t>
  </si>
  <si>
    <t>For example, under notes, you might write "Our research did not include Veterans who were other than honorable or expats."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</si>
</sst>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color theme="1"/>
      <name val="Arial"/>
    </font>
    <font>
      <b/>
      <i/>
      <color theme="1"/>
      <name val="Arial"/>
    </font>
    <font>
      <sz val="10.0"/>
      <color rgb="FF24292F"/>
      <name val="-apple-system"/>
    </font>
    <font>
      <color theme="1"/>
      <name val="Arial"/>
    </font>
    <font>
      <sz val="10.0"/>
      <color rgb="FF24292F"/>
      <name val="Arial"/>
    </font>
    <font>
      <sz val="10.0"/>
      <color theme="1"/>
      <name val="Arial"/>
    </font>
    <font>
      <u/>
      <color rgb="FF0000FF"/>
    </font>
    <font>
      <color theme="1"/>
      <name val="TimesNewRomanPSMT"/>
    </font>
    <font>
      <b/>
      <sz val="14.0"/>
      <color rgb="FF000000"/>
      <name val="Public Sans"/>
    </font>
    <font>
      <sz val="10.0"/>
      <color rgb="FF000000"/>
      <name val="Space Mono"/>
    </font>
    <font>
      <b/>
      <sz val="10.0"/>
      <color rgb="FF000000"/>
      <name val="Space Mono"/>
    </font>
    <font>
      <b/>
      <sz val="14.0"/>
      <color rgb="FF000000"/>
      <name val="Space Mono"/>
    </font>
    <font>
      <color theme="1"/>
      <name val="Space Mono"/>
    </font>
    <font>
      <b/>
      <sz val="12.0"/>
      <color theme="1"/>
      <name val="Public Sans"/>
    </font>
    <font>
      <sz val="10.0"/>
      <color theme="1"/>
      <name val="Public Sans"/>
    </font>
    <font>
      <b/>
      <color theme="1"/>
      <name val="Roboto Mono"/>
    </font>
    <font>
      <u/>
      <sz val="10.0"/>
      <color rgb="FF1155CC"/>
      <name val="Public Sans"/>
    </font>
    <font>
      <b/>
      <sz val="10.0"/>
      <color theme="1"/>
      <name val="Space Mono"/>
    </font>
    <font>
      <b/>
      <color theme="1"/>
      <name val="Space Mono"/>
    </font>
    <font>
      <u/>
      <color rgb="FF1155CC"/>
      <name val="Public Sans"/>
    </font>
    <font>
      <color theme="1"/>
      <name val="Public Sans"/>
    </font>
    <font>
      <b/>
      <u/>
      <sz val="12.0"/>
      <color rgb="FF1155CC"/>
      <name val="Public Sans"/>
    </font>
    <font>
      <b/>
      <sz val="14.0"/>
      <color theme="1"/>
      <name val="Merriweather"/>
    </font>
    <font>
      <u/>
      <sz val="10.0"/>
      <color rgb="FF1155CC"/>
      <name val="Public Sans"/>
    </font>
    <font>
      <sz val="10.0"/>
      <color theme="1"/>
      <name val="Roboto Mono"/>
    </font>
    <font>
      <color theme="1"/>
      <name val="Roboto Mono"/>
    </font>
  </fonts>
  <fills count="6">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s>
  <borders count="3">
    <border/>
    <border>
      <bottom style="thin">
        <color rgb="FF999999"/>
      </bottom>
    </border>
    <border>
      <bottom style="thin">
        <color rgb="FFB7B7B7"/>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1" numFmtId="9" xfId="0" applyAlignment="1" applyFont="1" applyNumberFormat="1">
      <alignment readingOrder="0" shrinkToFit="0" wrapText="0"/>
    </xf>
    <xf borderId="0" fillId="2" fontId="2" numFmtId="0" xfId="0" applyAlignment="1" applyFont="1">
      <alignment readingOrder="0" shrinkToFit="0" wrapText="0"/>
    </xf>
    <xf borderId="0" fillId="3" fontId="3" numFmtId="0" xfId="0" applyAlignment="1" applyFill="1" applyFont="1">
      <alignment readingOrder="0"/>
    </xf>
    <xf borderId="0" fillId="0" fontId="4" numFmtId="0" xfId="0" applyAlignment="1" applyFont="1">
      <alignment readingOrder="0" shrinkToFit="0" wrapText="0"/>
    </xf>
    <xf borderId="0" fillId="0" fontId="4" numFmtId="9" xfId="0" applyAlignment="1" applyFont="1" applyNumberFormat="1">
      <alignment shrinkToFit="0" wrapText="0"/>
    </xf>
    <xf borderId="0" fillId="0" fontId="4" numFmtId="0" xfId="0" applyAlignment="1" applyFont="1">
      <alignment readingOrder="0"/>
    </xf>
    <xf borderId="0" fillId="3" fontId="5" numFmtId="0" xfId="0" applyAlignment="1" applyFont="1">
      <alignment readingOrder="0"/>
    </xf>
    <xf borderId="0" fillId="0" fontId="6" numFmtId="0" xfId="0" applyAlignment="1" applyFont="1">
      <alignment readingOrder="0"/>
    </xf>
    <xf borderId="0" fillId="0" fontId="6" numFmtId="0" xfId="0" applyAlignment="1" applyFont="1">
      <alignment readingOrder="0"/>
    </xf>
    <xf borderId="0" fillId="4" fontId="4" numFmtId="0" xfId="0" applyAlignment="1" applyFill="1" applyFont="1">
      <alignment readingOrder="0" shrinkToFit="0" wrapText="0"/>
    </xf>
    <xf borderId="0" fillId="2" fontId="1" numFmtId="0" xfId="0" applyAlignment="1" applyFont="1">
      <alignment readingOrder="0" shrinkToFit="0" wrapText="0"/>
    </xf>
    <xf borderId="0" fillId="0" fontId="4" numFmtId="0" xfId="0" applyAlignment="1" applyFont="1">
      <alignment readingOrder="0" shrinkToFit="0" wrapText="1"/>
    </xf>
    <xf borderId="0" fillId="4" fontId="4" numFmtId="0" xfId="0" applyFont="1"/>
    <xf borderId="0" fillId="0" fontId="4" numFmtId="0" xfId="0" applyFont="1"/>
    <xf borderId="0" fillId="0" fontId="4" numFmtId="9" xfId="0" applyAlignment="1" applyFont="1" applyNumberFormat="1">
      <alignment readingOrder="0" shrinkToFit="0" wrapText="0"/>
    </xf>
    <xf borderId="0" fillId="4" fontId="1" numFmtId="0" xfId="0" applyAlignment="1" applyFont="1">
      <alignment readingOrder="0" shrinkToFit="0" wrapText="0"/>
    </xf>
    <xf borderId="0" fillId="0" fontId="4" numFmtId="0" xfId="0" applyAlignment="1" applyFont="1">
      <alignment shrinkToFit="0" wrapText="1"/>
    </xf>
    <xf borderId="0" fillId="4" fontId="4" numFmtId="0" xfId="0" applyAlignment="1" applyFont="1">
      <alignment shrinkToFit="0" wrapText="1"/>
    </xf>
    <xf borderId="0" fillId="4" fontId="4" numFmtId="9" xfId="0" applyFont="1" applyNumberFormat="1"/>
    <xf borderId="0" fillId="2" fontId="1" numFmtId="0" xfId="0" applyAlignment="1" applyFont="1">
      <alignment readingOrder="0" shrinkToFit="0" wrapText="1"/>
    </xf>
    <xf borderId="0" fillId="2" fontId="1" numFmtId="9" xfId="0" applyAlignment="1" applyFont="1" applyNumberFormat="1">
      <alignment readingOrder="0" shrinkToFit="0" wrapText="1"/>
    </xf>
    <xf borderId="0" fillId="0" fontId="7" numFmtId="0" xfId="0" applyAlignment="1" applyFont="1">
      <alignment readingOrder="0" shrinkToFit="0" wrapText="1"/>
    </xf>
    <xf borderId="0" fillId="0" fontId="1" numFmtId="0" xfId="0" applyAlignment="1" applyFont="1">
      <alignment readingOrder="0"/>
    </xf>
    <xf borderId="0" fillId="0" fontId="1" numFmtId="0" xfId="0" applyFont="1"/>
    <xf borderId="0" fillId="0" fontId="8" numFmtId="0" xfId="0" applyAlignment="1" applyFont="1">
      <alignment readingOrder="0"/>
    </xf>
    <xf borderId="0" fillId="3" fontId="8" numFmtId="0" xfId="0" applyAlignment="1" applyFont="1">
      <alignment readingOrder="0"/>
    </xf>
    <xf borderId="0" fillId="5" fontId="4" numFmtId="0" xfId="0" applyAlignment="1" applyFill="1" applyFont="1">
      <alignment readingOrder="0"/>
    </xf>
    <xf borderId="0" fillId="5" fontId="4" numFmtId="0" xfId="0" applyFont="1"/>
    <xf borderId="0" fillId="0" fontId="4" numFmtId="0" xfId="0" applyAlignment="1" applyFont="1">
      <alignment horizontal="left" readingOrder="0"/>
    </xf>
    <xf borderId="0" fillId="0" fontId="9" numFmtId="0" xfId="0" applyAlignment="1" applyFont="1">
      <alignment horizontal="left" readingOrder="0"/>
    </xf>
    <xf borderId="0" fillId="0" fontId="10" numFmtId="0" xfId="0" applyAlignment="1" applyFont="1">
      <alignment horizontal="left" readingOrder="0"/>
    </xf>
    <xf borderId="0" fillId="2" fontId="11" numFmtId="0" xfId="0" applyAlignment="1" applyFont="1">
      <alignment horizontal="center" readingOrder="0"/>
    </xf>
    <xf borderId="0" fillId="0" fontId="11" numFmtId="0" xfId="0" applyAlignment="1" applyFont="1">
      <alignment horizontal="center" readingOrder="0"/>
    </xf>
    <xf borderId="0" fillId="0" fontId="12" numFmtId="0" xfId="0" applyAlignment="1" applyFont="1">
      <alignment horizontal="left" readingOrder="0"/>
    </xf>
    <xf borderId="0" fillId="0" fontId="10" numFmtId="0" xfId="0" applyAlignment="1" applyFont="1">
      <alignment horizontal="center" readingOrder="0"/>
    </xf>
    <xf borderId="0" fillId="0" fontId="13" numFmtId="0" xfId="0" applyAlignment="1" applyFont="1">
      <alignment readingOrder="0"/>
    </xf>
    <xf borderId="0" fillId="0" fontId="13" numFmtId="0" xfId="0" applyAlignment="1" applyFont="1">
      <alignment readingOrder="0" textRotation="0"/>
    </xf>
    <xf borderId="0" fillId="0" fontId="13" numFmtId="0" xfId="0" applyAlignment="1" applyFont="1">
      <alignment horizontal="center" readingOrder="0" textRotation="0"/>
    </xf>
    <xf borderId="1" fillId="0" fontId="14" numFmtId="0" xfId="0" applyAlignment="1" applyBorder="1" applyFont="1">
      <alignment readingOrder="0"/>
    </xf>
    <xf borderId="1" fillId="0" fontId="4" numFmtId="0" xfId="0" applyBorder="1" applyFont="1"/>
    <xf borderId="1" fillId="0" fontId="15" numFmtId="1" xfId="0" applyAlignment="1" applyBorder="1" applyFont="1" applyNumberFormat="1">
      <alignment readingOrder="0"/>
    </xf>
    <xf borderId="1" fillId="0" fontId="16" numFmtId="0" xfId="0" applyAlignment="1" applyBorder="1" applyFont="1">
      <alignment horizontal="left" readingOrder="0"/>
    </xf>
    <xf borderId="0" fillId="0" fontId="17" numFmtId="0" xfId="0" applyAlignment="1" applyFont="1">
      <alignment readingOrder="0"/>
    </xf>
    <xf borderId="0" fillId="2" fontId="18" numFmtId="10" xfId="0" applyAlignment="1" applyFont="1" applyNumberFormat="1">
      <alignment horizontal="center" readingOrder="0"/>
    </xf>
    <xf borderId="0" fillId="2" fontId="18" numFmtId="1" xfId="0" applyAlignment="1" applyFont="1" applyNumberFormat="1">
      <alignment horizontal="center" readingOrder="0"/>
    </xf>
    <xf borderId="0" fillId="2" fontId="19" numFmtId="0" xfId="0" applyAlignment="1" applyFont="1">
      <alignment horizontal="center" readingOrder="0" vertical="center"/>
    </xf>
    <xf borderId="0" fillId="2" fontId="13" numFmtId="0" xfId="0" applyAlignment="1" applyFont="1">
      <alignment horizontal="center" readingOrder="0" vertical="center"/>
    </xf>
    <xf borderId="1" fillId="0" fontId="20" numFmtId="0" xfId="0" applyAlignment="1" applyBorder="1" applyFont="1">
      <alignment readingOrder="0"/>
    </xf>
    <xf borderId="1" fillId="2" fontId="18" numFmtId="10" xfId="0" applyAlignment="1" applyBorder="1" applyFont="1" applyNumberFormat="1">
      <alignment horizontal="center" readingOrder="0"/>
    </xf>
    <xf borderId="1" fillId="2" fontId="18" numFmtId="1" xfId="0" applyAlignment="1" applyBorder="1" applyFont="1" applyNumberFormat="1">
      <alignment horizontal="center" readingOrder="0"/>
    </xf>
    <xf borderId="1" fillId="2" fontId="19" numFmtId="0" xfId="0" applyAlignment="1" applyBorder="1" applyFont="1">
      <alignment horizontal="center" readingOrder="0" vertical="center"/>
    </xf>
    <xf borderId="2" fillId="2" fontId="13" numFmtId="0" xfId="0" applyAlignment="1" applyBorder="1" applyFont="1">
      <alignment horizontal="center" readingOrder="0" vertical="center"/>
    </xf>
    <xf borderId="0" fillId="0" fontId="21" numFmtId="0" xfId="0" applyAlignment="1" applyFont="1">
      <alignment readingOrder="0"/>
    </xf>
    <xf borderId="0" fillId="0" fontId="4" numFmtId="1" xfId="0" applyFont="1" applyNumberFormat="1"/>
    <xf borderId="1" fillId="0" fontId="22" numFmtId="0" xfId="0" applyAlignment="1" applyBorder="1" applyFont="1">
      <alignment readingOrder="0"/>
    </xf>
    <xf borderId="1" fillId="0" fontId="21" numFmtId="0" xfId="0" applyAlignment="1" applyBorder="1" applyFont="1">
      <alignment readingOrder="0"/>
    </xf>
    <xf borderId="2" fillId="0" fontId="4" numFmtId="0" xfId="0" applyBorder="1" applyFont="1"/>
    <xf borderId="0" fillId="2" fontId="18" numFmtId="0" xfId="0" applyAlignment="1" applyFont="1">
      <alignment horizontal="center" readingOrder="0"/>
    </xf>
    <xf borderId="1" fillId="2" fontId="18" numFmtId="0" xfId="0" applyAlignment="1" applyBorder="1" applyFont="1">
      <alignment horizontal="center" readingOrder="0"/>
    </xf>
    <xf borderId="1" fillId="0" fontId="23" numFmtId="0" xfId="0" applyAlignment="1" applyBorder="1" applyFont="1">
      <alignment readingOrder="0"/>
    </xf>
    <xf borderId="0" fillId="0" fontId="15" numFmtId="0" xfId="0" applyAlignment="1" applyFont="1">
      <alignment readingOrder="0" shrinkToFit="0" wrapText="1"/>
    </xf>
    <xf borderId="0" fillId="0" fontId="15" numFmtId="0" xfId="0" applyAlignment="1" applyFont="1">
      <alignment readingOrder="0" shrinkToFit="0" wrapText="0"/>
    </xf>
    <xf borderId="0" fillId="0" fontId="24" numFmtId="0" xfId="0" applyAlignment="1" applyFont="1">
      <alignment readingOrder="0" shrinkToFit="0" wrapText="0"/>
    </xf>
    <xf borderId="0" fillId="2" fontId="18" numFmtId="1" xfId="0" applyAlignment="1" applyFont="1" applyNumberFormat="1">
      <alignment horizontal="center" readingOrder="0" shrinkToFit="0" vertical="center" wrapText="1"/>
    </xf>
    <xf borderId="1" fillId="0" fontId="15" numFmtId="0" xfId="0" applyAlignment="1" applyBorder="1" applyFont="1">
      <alignment readingOrder="0" shrinkToFit="0" wrapText="1"/>
    </xf>
    <xf borderId="1" fillId="2" fontId="18" numFmtId="1" xfId="0" applyAlignment="1" applyBorder="1" applyFont="1" applyNumberFormat="1">
      <alignment horizontal="center" readingOrder="0" shrinkToFit="0" vertical="center" wrapText="1"/>
    </xf>
    <xf borderId="0" fillId="0" fontId="14" numFmtId="0" xfId="0" applyAlignment="1" applyFont="1">
      <alignment readingOrder="0"/>
    </xf>
    <xf borderId="0" fillId="2" fontId="15" numFmtId="0" xfId="0" applyAlignment="1" applyFont="1">
      <alignment readingOrder="0" shrinkToFit="0" vertical="top" wrapText="1"/>
    </xf>
    <xf borderId="0" fillId="0" fontId="15" numFmtId="0" xfId="0" applyAlignment="1" applyFont="1">
      <alignment readingOrder="0" shrinkToFit="0" vertical="top" wrapText="1"/>
    </xf>
    <xf borderId="0" fillId="0" fontId="25" numFmtId="0" xfId="0" applyAlignment="1" applyFont="1">
      <alignment readingOrder="0"/>
    </xf>
    <xf borderId="0" fillId="0" fontId="26" numFmtId="0" xfId="0" applyAlignment="1" applyFont="1">
      <alignment horizontal="center"/>
    </xf>
    <xf borderId="0" fillId="0" fontId="15" numFmtId="0" xfId="0" applyAlignment="1" applyFont="1">
      <alignment readingOrder="0"/>
    </xf>
    <xf borderId="0" fillId="0" fontId="21" numFmtId="0" xfId="0" applyFont="1"/>
  </cellXfs>
  <cellStyles count="1">
    <cellStyle xfId="0" name="Normal" builtinId="0"/>
  </cellStyles>
  <dxfs count="9">
    <dxf>
      <font/>
      <fill>
        <patternFill patternType="solid">
          <fgColor theme="7"/>
          <bgColor theme="7"/>
        </patternFill>
      </fill>
      <border/>
    </dxf>
    <dxf>
      <font/>
      <fill>
        <patternFill patternType="solid">
          <fgColor rgb="FFFFDE58"/>
          <bgColor rgb="FFFFDE58"/>
        </patternFill>
      </fill>
      <border/>
    </dxf>
    <dxf>
      <font/>
      <fill>
        <patternFill patternType="solid">
          <fgColor rgb="FFFF9900"/>
          <bgColor rgb="FFFF9900"/>
        </patternFill>
      </fill>
      <border/>
    </dxf>
    <dxf>
      <font/>
      <fill>
        <patternFill patternType="solid">
          <fgColor rgb="FFFE4E4E"/>
          <bgColor rgb="FFFE4E4E"/>
        </patternFill>
      </fill>
      <border/>
    </dxf>
    <dxf>
      <font/>
      <fill>
        <patternFill patternType="solid">
          <fgColor rgb="FFD9D9D9"/>
          <bgColor rgb="FFD9D9D9"/>
        </patternFill>
      </fill>
      <border/>
    </dxf>
    <dxf>
      <font/>
      <fill>
        <patternFill patternType="solid">
          <fgColor rgb="FFCFE2F3"/>
          <bgColor rgb="FFCFE2F3"/>
        </patternFill>
      </fill>
      <border/>
    </dxf>
    <dxf>
      <font/>
      <fill>
        <patternFill patternType="solid">
          <fgColor rgb="FFF4C7C3"/>
          <bgColor rgb="FFF4C7C3"/>
        </patternFill>
      </fill>
      <border/>
    </dxf>
    <dxf>
      <font>
        <color rgb="FFCCCCCC"/>
      </font>
      <fill>
        <patternFill patternType="none"/>
      </fill>
      <border/>
    </dxf>
    <dxf>
      <font/>
      <fill>
        <patternFill patternType="solid">
          <fgColor rgb="FFF3BEB9"/>
          <bgColor rgb="FFF3BEB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ask.va.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7.14"/>
    <col customWidth="1" min="2" max="2" width="9.0"/>
    <col customWidth="1" min="3" max="3" width="9.57"/>
    <col customWidth="1" min="4" max="8" width="7.29"/>
    <col customWidth="1" min="9" max="9" width="8.86"/>
    <col customWidth="1" hidden="1" min="10" max="10" width="8.86"/>
    <col customWidth="1" min="11" max="11" width="5.14"/>
    <col customWidth="1" min="12" max="12" width="2.71"/>
    <col customWidth="1" min="13" max="13" width="8.57"/>
  </cols>
  <sheetData>
    <row r="1">
      <c r="A1" s="1" t="s">
        <v>0</v>
      </c>
      <c r="B1" s="1" t="s">
        <v>1</v>
      </c>
      <c r="C1" s="1" t="s">
        <v>2</v>
      </c>
      <c r="D1" s="1" t="s">
        <v>3</v>
      </c>
      <c r="E1" s="1" t="s">
        <v>4</v>
      </c>
      <c r="F1" s="1" t="s">
        <v>5</v>
      </c>
      <c r="G1" s="1" t="s">
        <v>6</v>
      </c>
      <c r="H1" s="1" t="s">
        <v>7</v>
      </c>
      <c r="I1" s="1" t="s">
        <v>8</v>
      </c>
      <c r="J1" s="1" t="s">
        <v>9</v>
      </c>
      <c r="K1" s="1"/>
      <c r="L1" s="1"/>
      <c r="M1" s="2"/>
      <c r="N1" s="1"/>
      <c r="O1" s="1"/>
      <c r="P1" s="1"/>
      <c r="Q1" s="1"/>
      <c r="R1" s="1"/>
      <c r="S1" s="1"/>
      <c r="T1" s="1"/>
      <c r="U1" s="1"/>
      <c r="V1" s="1"/>
      <c r="W1" s="1"/>
      <c r="X1" s="1"/>
      <c r="Y1" s="1"/>
      <c r="Z1" s="1"/>
      <c r="AA1" s="1"/>
      <c r="AB1" s="1"/>
      <c r="AC1" s="1"/>
    </row>
    <row r="2">
      <c r="A2" s="3"/>
      <c r="B2" s="1"/>
      <c r="C2" s="1"/>
      <c r="D2" s="1"/>
      <c r="E2" s="1"/>
      <c r="F2" s="1"/>
      <c r="G2" s="1"/>
      <c r="H2" s="1"/>
      <c r="I2" s="1"/>
      <c r="J2" s="1"/>
      <c r="K2" s="1" t="s">
        <v>10</v>
      </c>
      <c r="L2" s="1" t="s">
        <v>11</v>
      </c>
      <c r="M2" s="1" t="s">
        <v>12</v>
      </c>
      <c r="N2" s="1" t="s">
        <v>13</v>
      </c>
      <c r="O2" s="1"/>
      <c r="P2" s="1"/>
      <c r="Q2" s="1"/>
      <c r="R2" s="1"/>
      <c r="S2" s="1"/>
      <c r="T2" s="1"/>
      <c r="U2" s="1"/>
      <c r="V2" s="1"/>
      <c r="W2" s="1"/>
      <c r="X2" s="1"/>
      <c r="Y2" s="1"/>
      <c r="Z2" s="1"/>
      <c r="AA2" s="1"/>
      <c r="AB2" s="1"/>
      <c r="AC2" s="1"/>
    </row>
    <row r="3">
      <c r="A3" s="3" t="s">
        <v>14</v>
      </c>
      <c r="B3" s="3"/>
      <c r="C3" s="3"/>
      <c r="D3" s="3"/>
      <c r="E3" s="3"/>
      <c r="F3" s="3"/>
      <c r="G3" s="3"/>
      <c r="H3" s="3"/>
      <c r="I3" s="3"/>
      <c r="J3" s="3"/>
      <c r="K3" s="3"/>
      <c r="L3" s="3"/>
      <c r="M3" s="3"/>
      <c r="N3" s="1">
        <f>COUNTIF(B1:I1, "&lt;&gt;")</f>
        <v>8</v>
      </c>
      <c r="O3" s="3"/>
      <c r="P3" s="3"/>
      <c r="Q3" s="3"/>
      <c r="R3" s="3"/>
      <c r="S3" s="3"/>
      <c r="T3" s="3"/>
      <c r="U3" s="3"/>
      <c r="V3" s="3"/>
      <c r="W3" s="3"/>
      <c r="X3" s="3"/>
      <c r="Y3" s="3"/>
      <c r="Z3" s="3"/>
      <c r="AA3" s="3"/>
      <c r="AB3" s="3"/>
      <c r="AC3" s="3"/>
    </row>
    <row r="4">
      <c r="A4" s="4" t="s">
        <v>15</v>
      </c>
      <c r="B4" s="5">
        <v>4.0</v>
      </c>
      <c r="C4" s="5">
        <v>4.0</v>
      </c>
      <c r="D4" s="5">
        <v>4.0</v>
      </c>
      <c r="E4" s="5">
        <v>4.0</v>
      </c>
      <c r="F4" s="5">
        <v>4.0</v>
      </c>
      <c r="G4" s="5">
        <v>4.0</v>
      </c>
      <c r="H4" s="5">
        <v>4.0</v>
      </c>
      <c r="I4" s="5">
        <v>4.0</v>
      </c>
      <c r="J4" s="5"/>
      <c r="K4" s="5">
        <f t="shared" ref="K4:K20" si="1">SUM(B4:I4)</f>
        <v>32</v>
      </c>
      <c r="L4" s="5">
        <f t="shared" ref="L4:L20" si="2">COUNTIF(B4:I4,"&lt;&gt;S")*4</f>
        <v>32</v>
      </c>
      <c r="M4" s="6">
        <f t="shared" ref="M4:M20" si="3">(K4/L4)</f>
        <v>1</v>
      </c>
    </row>
    <row r="5">
      <c r="A5" s="4" t="s">
        <v>16</v>
      </c>
      <c r="B5" s="5">
        <v>4.0</v>
      </c>
      <c r="C5" s="5">
        <v>4.0</v>
      </c>
      <c r="D5" s="5">
        <v>4.0</v>
      </c>
      <c r="E5" s="5">
        <v>4.0</v>
      </c>
      <c r="F5" s="5">
        <v>4.0</v>
      </c>
      <c r="G5" s="5">
        <v>4.0</v>
      </c>
      <c r="H5" s="5">
        <v>4.0</v>
      </c>
      <c r="I5" s="5">
        <v>4.0</v>
      </c>
      <c r="J5" s="5"/>
      <c r="K5" s="5">
        <f t="shared" si="1"/>
        <v>32</v>
      </c>
      <c r="L5" s="5">
        <f t="shared" si="2"/>
        <v>32</v>
      </c>
      <c r="M5" s="6">
        <f t="shared" si="3"/>
        <v>1</v>
      </c>
    </row>
    <row r="6">
      <c r="A6" s="4" t="s">
        <v>17</v>
      </c>
      <c r="B6" s="5">
        <v>4.0</v>
      </c>
      <c r="C6" s="5">
        <v>4.0</v>
      </c>
      <c r="D6" s="5">
        <v>4.0</v>
      </c>
      <c r="E6" s="5">
        <v>4.0</v>
      </c>
      <c r="F6" s="5">
        <v>4.0</v>
      </c>
      <c r="G6" s="5">
        <v>4.0</v>
      </c>
      <c r="H6" s="5">
        <v>4.0</v>
      </c>
      <c r="I6" s="5">
        <v>4.0</v>
      </c>
      <c r="J6" s="5"/>
      <c r="K6" s="5">
        <f t="shared" si="1"/>
        <v>32</v>
      </c>
      <c r="L6" s="5">
        <f t="shared" si="2"/>
        <v>32</v>
      </c>
      <c r="M6" s="6">
        <f t="shared" si="3"/>
        <v>1</v>
      </c>
    </row>
    <row r="7">
      <c r="A7" s="4" t="s">
        <v>18</v>
      </c>
      <c r="B7" s="5">
        <v>3.0</v>
      </c>
      <c r="C7" s="5">
        <v>4.0</v>
      </c>
      <c r="D7" s="5">
        <v>3.0</v>
      </c>
      <c r="E7" s="5">
        <v>4.0</v>
      </c>
      <c r="F7" s="5">
        <v>4.0</v>
      </c>
      <c r="G7" s="5">
        <v>4.0</v>
      </c>
      <c r="H7" s="5" t="s">
        <v>19</v>
      </c>
      <c r="I7" s="5">
        <v>4.0</v>
      </c>
      <c r="J7" s="5"/>
      <c r="K7" s="5">
        <f t="shared" si="1"/>
        <v>26</v>
      </c>
      <c r="L7" s="5">
        <f t="shared" si="2"/>
        <v>28</v>
      </c>
      <c r="M7" s="6">
        <f t="shared" si="3"/>
        <v>0.9285714286</v>
      </c>
      <c r="N7" s="7" t="s">
        <v>20</v>
      </c>
    </row>
    <row r="8">
      <c r="A8" s="4" t="s">
        <v>21</v>
      </c>
      <c r="B8" s="5" t="s">
        <v>19</v>
      </c>
      <c r="C8" s="5" t="s">
        <v>19</v>
      </c>
      <c r="D8" s="5">
        <v>4.0</v>
      </c>
      <c r="E8" s="5">
        <v>4.0</v>
      </c>
      <c r="F8" s="5">
        <v>4.0</v>
      </c>
      <c r="G8" s="5">
        <v>4.0</v>
      </c>
      <c r="H8" s="5">
        <v>4.0</v>
      </c>
      <c r="I8" s="5" t="s">
        <v>19</v>
      </c>
      <c r="J8" s="5"/>
      <c r="K8" s="5">
        <f t="shared" si="1"/>
        <v>20</v>
      </c>
      <c r="L8" s="5">
        <f t="shared" si="2"/>
        <v>20</v>
      </c>
      <c r="M8" s="6">
        <f t="shared" si="3"/>
        <v>1</v>
      </c>
    </row>
    <row r="9">
      <c r="A9" s="4" t="s">
        <v>22</v>
      </c>
      <c r="B9" s="5">
        <v>4.0</v>
      </c>
      <c r="C9" s="5">
        <v>4.0</v>
      </c>
      <c r="D9" s="5">
        <v>4.0</v>
      </c>
      <c r="E9" s="5">
        <v>4.0</v>
      </c>
      <c r="F9" s="5">
        <v>4.0</v>
      </c>
      <c r="G9" s="5">
        <v>4.0</v>
      </c>
      <c r="H9" s="5">
        <v>4.0</v>
      </c>
      <c r="I9" s="5">
        <v>4.0</v>
      </c>
      <c r="J9" s="5"/>
      <c r="K9" s="5">
        <f t="shared" si="1"/>
        <v>32</v>
      </c>
      <c r="L9" s="5">
        <f t="shared" si="2"/>
        <v>32</v>
      </c>
      <c r="M9" s="6">
        <f t="shared" si="3"/>
        <v>1</v>
      </c>
    </row>
    <row r="10">
      <c r="A10" s="8" t="s">
        <v>23</v>
      </c>
      <c r="B10" s="5" t="s">
        <v>19</v>
      </c>
      <c r="C10" s="5" t="s">
        <v>19</v>
      </c>
      <c r="D10" s="5" t="s">
        <v>19</v>
      </c>
      <c r="E10" s="5" t="s">
        <v>19</v>
      </c>
      <c r="F10" s="5" t="s">
        <v>19</v>
      </c>
      <c r="G10" s="5">
        <v>4.0</v>
      </c>
      <c r="H10" s="5" t="s">
        <v>19</v>
      </c>
      <c r="I10" s="5" t="s">
        <v>19</v>
      </c>
      <c r="J10" s="5"/>
      <c r="K10" s="5">
        <f t="shared" si="1"/>
        <v>4</v>
      </c>
      <c r="L10" s="5">
        <f t="shared" si="2"/>
        <v>4</v>
      </c>
      <c r="M10" s="6">
        <f t="shared" si="3"/>
        <v>1</v>
      </c>
    </row>
    <row r="11">
      <c r="A11" s="4" t="s">
        <v>24</v>
      </c>
      <c r="B11" s="5">
        <v>4.0</v>
      </c>
      <c r="C11" s="5">
        <v>4.0</v>
      </c>
      <c r="D11" s="5">
        <v>4.0</v>
      </c>
      <c r="E11" s="5">
        <v>4.0</v>
      </c>
      <c r="F11" s="5">
        <v>4.0</v>
      </c>
      <c r="G11" s="5">
        <v>4.0</v>
      </c>
      <c r="H11" s="5">
        <v>4.0</v>
      </c>
      <c r="I11" s="5">
        <v>4.0</v>
      </c>
      <c r="J11" s="5"/>
      <c r="K11" s="5">
        <f t="shared" si="1"/>
        <v>32</v>
      </c>
      <c r="L11" s="5">
        <f t="shared" si="2"/>
        <v>32</v>
      </c>
      <c r="M11" s="6">
        <f t="shared" si="3"/>
        <v>1</v>
      </c>
    </row>
    <row r="12">
      <c r="A12" s="9" t="s">
        <v>25</v>
      </c>
      <c r="B12" s="5">
        <v>4.0</v>
      </c>
      <c r="C12" s="5">
        <v>4.0</v>
      </c>
      <c r="D12" s="5">
        <v>4.0</v>
      </c>
      <c r="E12" s="5">
        <v>4.0</v>
      </c>
      <c r="F12" s="5">
        <v>4.0</v>
      </c>
      <c r="G12" s="5">
        <v>4.0</v>
      </c>
      <c r="H12" s="5">
        <v>4.0</v>
      </c>
      <c r="I12" s="5">
        <v>4.0</v>
      </c>
      <c r="J12" s="5"/>
      <c r="K12" s="5">
        <f t="shared" si="1"/>
        <v>32</v>
      </c>
      <c r="L12" s="5">
        <f t="shared" si="2"/>
        <v>32</v>
      </c>
      <c r="M12" s="6">
        <f t="shared" si="3"/>
        <v>1</v>
      </c>
    </row>
    <row r="13">
      <c r="A13" s="9" t="s">
        <v>26</v>
      </c>
      <c r="B13" s="5">
        <v>4.0</v>
      </c>
      <c r="C13" s="5">
        <v>4.0</v>
      </c>
      <c r="D13" s="5">
        <v>4.0</v>
      </c>
      <c r="E13" s="5">
        <v>4.0</v>
      </c>
      <c r="F13" s="5">
        <v>4.0</v>
      </c>
      <c r="G13" s="5">
        <v>4.0</v>
      </c>
      <c r="H13" s="5">
        <v>4.0</v>
      </c>
      <c r="I13" s="5">
        <v>4.0</v>
      </c>
      <c r="J13" s="5"/>
      <c r="K13" s="5">
        <f t="shared" si="1"/>
        <v>32</v>
      </c>
      <c r="L13" s="5">
        <f t="shared" si="2"/>
        <v>32</v>
      </c>
      <c r="M13" s="6">
        <f t="shared" si="3"/>
        <v>1</v>
      </c>
    </row>
    <row r="14">
      <c r="A14" s="9" t="s">
        <v>27</v>
      </c>
      <c r="B14" s="5">
        <v>3.0</v>
      </c>
      <c r="C14" s="5">
        <v>4.0</v>
      </c>
      <c r="D14" s="5" t="s">
        <v>19</v>
      </c>
      <c r="E14" s="5">
        <v>3.0</v>
      </c>
      <c r="F14" s="5">
        <v>4.0</v>
      </c>
      <c r="G14" s="5">
        <v>4.0</v>
      </c>
      <c r="H14" s="5">
        <v>2.0</v>
      </c>
      <c r="I14" s="5">
        <v>4.0</v>
      </c>
      <c r="J14" s="5"/>
      <c r="K14" s="5">
        <f t="shared" si="1"/>
        <v>24</v>
      </c>
      <c r="L14" s="5">
        <f t="shared" si="2"/>
        <v>28</v>
      </c>
      <c r="M14" s="6">
        <f t="shared" si="3"/>
        <v>0.8571428571</v>
      </c>
      <c r="N14" s="7" t="s">
        <v>28</v>
      </c>
    </row>
    <row r="15">
      <c r="A15" s="10" t="s">
        <v>29</v>
      </c>
      <c r="B15" s="5">
        <v>4.0</v>
      </c>
      <c r="C15" s="5">
        <v>4.0</v>
      </c>
      <c r="D15" s="5">
        <v>4.0</v>
      </c>
      <c r="E15" s="5">
        <v>4.0</v>
      </c>
      <c r="F15" s="5">
        <v>4.0</v>
      </c>
      <c r="G15" s="5">
        <v>4.0</v>
      </c>
      <c r="H15" s="5">
        <v>4.0</v>
      </c>
      <c r="I15" s="5">
        <v>4.0</v>
      </c>
      <c r="J15" s="5"/>
      <c r="K15" s="5">
        <f t="shared" si="1"/>
        <v>32</v>
      </c>
      <c r="L15" s="5">
        <f t="shared" si="2"/>
        <v>32</v>
      </c>
      <c r="M15" s="6">
        <f t="shared" si="3"/>
        <v>1</v>
      </c>
    </row>
    <row r="16">
      <c r="A16" s="9" t="s">
        <v>30</v>
      </c>
      <c r="B16" s="5">
        <v>4.0</v>
      </c>
      <c r="C16" s="5">
        <v>4.0</v>
      </c>
      <c r="D16" s="5">
        <v>4.0</v>
      </c>
      <c r="E16" s="5">
        <v>4.0</v>
      </c>
      <c r="F16" s="5">
        <v>4.0</v>
      </c>
      <c r="G16" s="5">
        <v>4.0</v>
      </c>
      <c r="H16" s="5">
        <v>4.0</v>
      </c>
      <c r="I16" s="5">
        <v>4.0</v>
      </c>
      <c r="J16" s="5"/>
      <c r="K16" s="5">
        <f t="shared" si="1"/>
        <v>32</v>
      </c>
      <c r="L16" s="5">
        <f t="shared" si="2"/>
        <v>32</v>
      </c>
      <c r="M16" s="6">
        <f t="shared" si="3"/>
        <v>1</v>
      </c>
    </row>
    <row r="17">
      <c r="A17" s="9" t="s">
        <v>31</v>
      </c>
      <c r="B17" s="5">
        <v>4.0</v>
      </c>
      <c r="C17" s="5">
        <v>4.0</v>
      </c>
      <c r="D17" s="5">
        <v>4.0</v>
      </c>
      <c r="E17" s="5">
        <v>2.0</v>
      </c>
      <c r="F17" s="5">
        <v>4.0</v>
      </c>
      <c r="G17" s="5">
        <v>3.0</v>
      </c>
      <c r="H17" s="5">
        <v>4.0</v>
      </c>
      <c r="I17" s="5">
        <v>4.0</v>
      </c>
      <c r="J17" s="5"/>
      <c r="K17" s="5">
        <f t="shared" si="1"/>
        <v>29</v>
      </c>
      <c r="L17" s="5">
        <f t="shared" si="2"/>
        <v>32</v>
      </c>
      <c r="M17" s="6">
        <f t="shared" si="3"/>
        <v>0.90625</v>
      </c>
    </row>
    <row r="18">
      <c r="A18" s="9" t="s">
        <v>32</v>
      </c>
      <c r="B18" s="5">
        <v>4.0</v>
      </c>
      <c r="C18" s="5">
        <v>4.0</v>
      </c>
      <c r="D18" s="5" t="s">
        <v>19</v>
      </c>
      <c r="E18" s="5" t="s">
        <v>19</v>
      </c>
      <c r="F18" s="5">
        <v>4.0</v>
      </c>
      <c r="G18" s="5">
        <v>4.0</v>
      </c>
      <c r="H18" s="5">
        <v>4.0</v>
      </c>
      <c r="I18" s="5">
        <v>4.0</v>
      </c>
      <c r="J18" s="5"/>
      <c r="K18" s="5">
        <f t="shared" si="1"/>
        <v>24</v>
      </c>
      <c r="L18" s="5">
        <f t="shared" si="2"/>
        <v>24</v>
      </c>
      <c r="M18" s="6">
        <f t="shared" si="3"/>
        <v>1</v>
      </c>
    </row>
    <row r="19">
      <c r="A19" s="9" t="s">
        <v>33</v>
      </c>
      <c r="B19" s="5">
        <v>4.0</v>
      </c>
      <c r="C19" s="5">
        <v>4.0</v>
      </c>
      <c r="D19" s="5">
        <v>4.0</v>
      </c>
      <c r="E19" s="5">
        <v>4.0</v>
      </c>
      <c r="F19" s="5">
        <v>4.0</v>
      </c>
      <c r="G19" s="5">
        <v>3.0</v>
      </c>
      <c r="H19" s="5">
        <v>4.0</v>
      </c>
      <c r="I19" s="5">
        <v>4.0</v>
      </c>
      <c r="J19" s="5"/>
      <c r="K19" s="5">
        <f t="shared" si="1"/>
        <v>31</v>
      </c>
      <c r="L19" s="5">
        <f t="shared" si="2"/>
        <v>32</v>
      </c>
      <c r="M19" s="6">
        <f t="shared" si="3"/>
        <v>0.96875</v>
      </c>
    </row>
    <row r="20">
      <c r="A20" s="9" t="s">
        <v>34</v>
      </c>
      <c r="B20" s="5">
        <v>4.0</v>
      </c>
      <c r="C20" s="5">
        <v>4.0</v>
      </c>
      <c r="D20" s="5">
        <v>4.0</v>
      </c>
      <c r="E20" s="5">
        <v>4.0</v>
      </c>
      <c r="F20" s="5">
        <v>4.0</v>
      </c>
      <c r="G20" s="5">
        <v>4.0</v>
      </c>
      <c r="H20" s="5">
        <v>4.0</v>
      </c>
      <c r="I20" s="5">
        <v>4.0</v>
      </c>
      <c r="J20" s="5"/>
      <c r="K20" s="5">
        <f t="shared" si="1"/>
        <v>32</v>
      </c>
      <c r="L20" s="5">
        <f t="shared" si="2"/>
        <v>32</v>
      </c>
      <c r="M20" s="6">
        <f t="shared" si="3"/>
        <v>1</v>
      </c>
    </row>
    <row r="21">
      <c r="A21" s="3"/>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3" t="s">
        <v>35</v>
      </c>
      <c r="B22" s="3"/>
      <c r="C22" s="3"/>
      <c r="D22" s="3"/>
      <c r="E22" s="3"/>
      <c r="F22" s="3"/>
      <c r="G22" s="3"/>
      <c r="H22" s="3"/>
      <c r="I22" s="3"/>
      <c r="J22" s="3"/>
      <c r="K22" s="1"/>
      <c r="L22" s="1"/>
      <c r="M22" s="1"/>
      <c r="N22" s="3"/>
      <c r="O22" s="3"/>
      <c r="P22" s="3"/>
      <c r="Q22" s="3"/>
      <c r="R22" s="3"/>
      <c r="S22" s="3"/>
      <c r="T22" s="3"/>
      <c r="U22" s="3"/>
      <c r="V22" s="3"/>
      <c r="W22" s="3"/>
      <c r="X22" s="3"/>
      <c r="Y22" s="3"/>
      <c r="Z22" s="3"/>
      <c r="AA22" s="3"/>
      <c r="AB22" s="3"/>
      <c r="AC22" s="3"/>
    </row>
    <row r="23">
      <c r="A23" s="7" t="s">
        <v>36</v>
      </c>
      <c r="B23" s="5">
        <v>4.0</v>
      </c>
      <c r="C23" s="5">
        <v>4.0</v>
      </c>
      <c r="D23" s="5">
        <v>1.0</v>
      </c>
      <c r="E23" s="5">
        <v>3.0</v>
      </c>
      <c r="F23" s="5">
        <v>4.0</v>
      </c>
      <c r="G23" s="5">
        <v>4.0</v>
      </c>
      <c r="H23" s="5">
        <v>1.0</v>
      </c>
      <c r="I23" s="5">
        <v>4.0</v>
      </c>
      <c r="J23" s="5"/>
      <c r="K23" s="5">
        <f t="shared" ref="K23:K26" si="4">SUM(B23:I23)</f>
        <v>25</v>
      </c>
      <c r="L23" s="5">
        <f t="shared" ref="L23:L26" si="5">COUNTIF(B23:I23,"&lt;&gt;S")*4</f>
        <v>32</v>
      </c>
      <c r="M23" s="6">
        <f t="shared" ref="M23:M26" si="6">(K23/L23)</f>
        <v>0.78125</v>
      </c>
      <c r="N23" s="7" t="s">
        <v>37</v>
      </c>
    </row>
    <row r="24">
      <c r="A24" s="7" t="s">
        <v>38</v>
      </c>
      <c r="B24" s="5">
        <v>4.0</v>
      </c>
      <c r="C24" s="5">
        <v>4.0</v>
      </c>
      <c r="D24" s="5" t="s">
        <v>19</v>
      </c>
      <c r="E24" s="5">
        <v>1.0</v>
      </c>
      <c r="F24" s="5">
        <v>4.0</v>
      </c>
      <c r="G24" s="5" t="s">
        <v>19</v>
      </c>
      <c r="H24" s="5">
        <v>3.0</v>
      </c>
      <c r="I24" s="5">
        <v>4.0</v>
      </c>
      <c r="J24" s="5"/>
      <c r="K24" s="5">
        <f t="shared" si="4"/>
        <v>20</v>
      </c>
      <c r="L24" s="5">
        <f t="shared" si="5"/>
        <v>24</v>
      </c>
      <c r="M24" s="6">
        <f t="shared" si="6"/>
        <v>0.8333333333</v>
      </c>
    </row>
    <row r="25">
      <c r="A25" s="7" t="s">
        <v>39</v>
      </c>
      <c r="B25" s="5">
        <v>1.0</v>
      </c>
      <c r="C25" s="5" t="s">
        <v>19</v>
      </c>
      <c r="D25" s="5">
        <v>4.0</v>
      </c>
      <c r="E25" s="5">
        <v>4.0</v>
      </c>
      <c r="F25" s="5" t="s">
        <v>19</v>
      </c>
      <c r="G25" s="5">
        <v>4.0</v>
      </c>
      <c r="H25" s="5" t="s">
        <v>19</v>
      </c>
      <c r="I25" s="5" t="s">
        <v>19</v>
      </c>
      <c r="J25" s="5"/>
      <c r="K25" s="5">
        <f t="shared" si="4"/>
        <v>13</v>
      </c>
      <c r="L25" s="5">
        <f t="shared" si="5"/>
        <v>16</v>
      </c>
      <c r="M25" s="6">
        <f t="shared" si="6"/>
        <v>0.8125</v>
      </c>
      <c r="N25" s="7" t="s">
        <v>40</v>
      </c>
    </row>
    <row r="26">
      <c r="A26" s="7" t="s">
        <v>41</v>
      </c>
      <c r="B26" s="5">
        <v>4.0</v>
      </c>
      <c r="C26" s="5">
        <v>4.0</v>
      </c>
      <c r="D26" s="5">
        <v>4.0</v>
      </c>
      <c r="E26" s="5">
        <v>4.0</v>
      </c>
      <c r="F26" s="5">
        <v>4.0</v>
      </c>
      <c r="G26" s="5">
        <v>4.0</v>
      </c>
      <c r="H26" s="5">
        <v>4.0</v>
      </c>
      <c r="I26" s="5">
        <v>4.0</v>
      </c>
      <c r="J26" s="5"/>
      <c r="K26" s="5">
        <f t="shared" si="4"/>
        <v>32</v>
      </c>
      <c r="L26" s="5">
        <f t="shared" si="5"/>
        <v>32</v>
      </c>
      <c r="M26" s="6">
        <f t="shared" si="6"/>
        <v>1</v>
      </c>
    </row>
    <row r="27">
      <c r="A27" s="3"/>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3" t="s">
        <v>42</v>
      </c>
      <c r="B28" s="3"/>
      <c r="C28" s="3"/>
      <c r="D28" s="3"/>
      <c r="E28" s="3"/>
      <c r="F28" s="3"/>
      <c r="G28" s="3"/>
      <c r="H28" s="3"/>
      <c r="I28" s="3"/>
      <c r="J28" s="3"/>
      <c r="K28" s="1"/>
      <c r="L28" s="1"/>
      <c r="M28" s="1"/>
      <c r="N28" s="3"/>
      <c r="O28" s="3"/>
      <c r="P28" s="3"/>
      <c r="Q28" s="3"/>
      <c r="R28" s="3"/>
      <c r="S28" s="3"/>
      <c r="T28" s="3"/>
      <c r="U28" s="3"/>
      <c r="V28" s="3"/>
      <c r="W28" s="3"/>
      <c r="X28" s="3"/>
      <c r="Y28" s="3"/>
      <c r="Z28" s="3"/>
      <c r="AA28" s="3"/>
      <c r="AB28" s="3"/>
      <c r="AC28" s="3"/>
    </row>
    <row r="29">
      <c r="A29" s="7" t="s">
        <v>43</v>
      </c>
      <c r="B29" s="5">
        <v>3.0</v>
      </c>
      <c r="C29" s="5">
        <v>4.0</v>
      </c>
      <c r="D29" s="5" t="s">
        <v>19</v>
      </c>
      <c r="E29" s="5">
        <v>4.0</v>
      </c>
      <c r="F29" s="5" t="s">
        <v>19</v>
      </c>
      <c r="G29" s="5">
        <v>4.0</v>
      </c>
      <c r="H29" s="5">
        <v>4.0</v>
      </c>
      <c r="I29" s="5">
        <v>4.0</v>
      </c>
      <c r="J29" s="5"/>
      <c r="K29" s="5">
        <f t="shared" ref="K29:K34" si="7">SUM(B29:I29)</f>
        <v>23</v>
      </c>
      <c r="L29" s="5">
        <f t="shared" ref="L29:L34" si="8">COUNTIF(B29:I29,"&lt;&gt;S")*4</f>
        <v>24</v>
      </c>
      <c r="M29" s="6">
        <f t="shared" ref="M29:M34" si="9">(K29/L29)</f>
        <v>0.9583333333</v>
      </c>
      <c r="N29" s="7"/>
    </row>
    <row r="30">
      <c r="A30" s="7" t="s">
        <v>44</v>
      </c>
      <c r="B30" s="5" t="s">
        <v>19</v>
      </c>
      <c r="C30" s="5" t="s">
        <v>19</v>
      </c>
      <c r="D30" s="5">
        <v>4.0</v>
      </c>
      <c r="E30" s="5" t="s">
        <v>19</v>
      </c>
      <c r="F30" s="5">
        <v>4.0</v>
      </c>
      <c r="G30" s="5" t="s">
        <v>19</v>
      </c>
      <c r="H30" s="5" t="s">
        <v>19</v>
      </c>
      <c r="I30" s="5" t="s">
        <v>19</v>
      </c>
      <c r="J30" s="5"/>
      <c r="K30" s="5">
        <f t="shared" si="7"/>
        <v>8</v>
      </c>
      <c r="L30" s="5">
        <f t="shared" si="8"/>
        <v>8</v>
      </c>
      <c r="M30" s="6">
        <f t="shared" si="9"/>
        <v>1</v>
      </c>
      <c r="N30" s="7"/>
    </row>
    <row r="31">
      <c r="A31" s="7" t="s">
        <v>45</v>
      </c>
      <c r="B31" s="11">
        <v>4.0</v>
      </c>
      <c r="C31" s="5" t="s">
        <v>19</v>
      </c>
      <c r="D31" s="5" t="s">
        <v>19</v>
      </c>
      <c r="E31" s="5">
        <v>3.0</v>
      </c>
      <c r="F31" s="5">
        <v>4.0</v>
      </c>
      <c r="G31" s="5">
        <v>3.0</v>
      </c>
      <c r="H31" s="5">
        <v>4.0</v>
      </c>
      <c r="I31" s="5">
        <v>4.0</v>
      </c>
      <c r="J31" s="5"/>
      <c r="K31" s="5">
        <f t="shared" si="7"/>
        <v>22</v>
      </c>
      <c r="L31" s="5">
        <f t="shared" si="8"/>
        <v>24</v>
      </c>
      <c r="M31" s="6">
        <f t="shared" si="9"/>
        <v>0.9166666667</v>
      </c>
    </row>
    <row r="32">
      <c r="A32" s="7" t="s">
        <v>46</v>
      </c>
      <c r="B32" s="5" t="s">
        <v>19</v>
      </c>
      <c r="C32" s="5">
        <v>4.0</v>
      </c>
      <c r="D32" s="5" t="s">
        <v>19</v>
      </c>
      <c r="E32" s="5">
        <v>4.0</v>
      </c>
      <c r="F32" s="5" t="s">
        <v>19</v>
      </c>
      <c r="G32" s="5">
        <v>4.0</v>
      </c>
      <c r="H32" s="5">
        <v>4.0</v>
      </c>
      <c r="I32" s="5" t="s">
        <v>19</v>
      </c>
      <c r="J32" s="5"/>
      <c r="K32" s="5">
        <f t="shared" si="7"/>
        <v>16</v>
      </c>
      <c r="L32" s="5">
        <f t="shared" si="8"/>
        <v>16</v>
      </c>
      <c r="M32" s="6">
        <f t="shared" si="9"/>
        <v>1</v>
      </c>
    </row>
    <row r="33">
      <c r="A33" s="7" t="s">
        <v>47</v>
      </c>
      <c r="B33" s="5" t="s">
        <v>19</v>
      </c>
      <c r="C33" s="5" t="s">
        <v>19</v>
      </c>
      <c r="D33" s="5">
        <v>4.0</v>
      </c>
      <c r="E33" s="5" t="s">
        <v>19</v>
      </c>
      <c r="F33" s="5">
        <v>4.0</v>
      </c>
      <c r="G33" s="5" t="s">
        <v>19</v>
      </c>
      <c r="H33" s="5" t="s">
        <v>19</v>
      </c>
      <c r="I33" s="5" t="s">
        <v>19</v>
      </c>
      <c r="J33" s="5"/>
      <c r="K33" s="5">
        <f t="shared" si="7"/>
        <v>8</v>
      </c>
      <c r="L33" s="5">
        <f t="shared" si="8"/>
        <v>8</v>
      </c>
      <c r="M33" s="6">
        <f t="shared" si="9"/>
        <v>1</v>
      </c>
    </row>
    <row r="34">
      <c r="A34" s="7" t="s">
        <v>48</v>
      </c>
      <c r="B34" s="5">
        <v>4.0</v>
      </c>
      <c r="C34" s="5">
        <v>4.0</v>
      </c>
      <c r="D34" s="5">
        <v>4.0</v>
      </c>
      <c r="E34" s="5">
        <v>4.0</v>
      </c>
      <c r="F34" s="5">
        <v>4.0</v>
      </c>
      <c r="G34" s="5">
        <v>4.0</v>
      </c>
      <c r="H34" s="5">
        <v>4.0</v>
      </c>
      <c r="I34" s="5">
        <v>4.0</v>
      </c>
      <c r="J34" s="5"/>
      <c r="K34" s="5">
        <f t="shared" si="7"/>
        <v>32</v>
      </c>
      <c r="L34" s="5">
        <f t="shared" si="8"/>
        <v>32</v>
      </c>
      <c r="M34" s="6">
        <f t="shared" si="9"/>
        <v>1</v>
      </c>
    </row>
    <row r="35">
      <c r="A35" s="3"/>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2" t="s">
        <v>49</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c r="A38" s="3" t="s">
        <v>50</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c r="A39" s="13" t="s">
        <v>51</v>
      </c>
      <c r="B39" s="11" t="s">
        <v>52</v>
      </c>
      <c r="C39" s="11" t="s">
        <v>52</v>
      </c>
      <c r="D39" s="11" t="s">
        <v>52</v>
      </c>
      <c r="E39" s="11" t="s">
        <v>52</v>
      </c>
      <c r="F39" s="11"/>
      <c r="G39" s="11" t="s">
        <v>52</v>
      </c>
      <c r="H39" s="11"/>
      <c r="I39" s="11"/>
      <c r="J39" s="14"/>
      <c r="K39" s="15">
        <f t="shared" ref="K39:K46" si="10">COUNTIF(B39:I39,"Y")</f>
        <v>5</v>
      </c>
      <c r="L39" s="5">
        <v>8.0</v>
      </c>
      <c r="M39" s="16">
        <f t="shared" ref="M39:M46" si="11">K39/L39</f>
        <v>0.625</v>
      </c>
    </row>
    <row r="40">
      <c r="A40" s="13" t="s">
        <v>53</v>
      </c>
      <c r="B40" s="11" t="s">
        <v>52</v>
      </c>
      <c r="C40" s="11" t="s">
        <v>52</v>
      </c>
      <c r="D40" s="11" t="s">
        <v>52</v>
      </c>
      <c r="E40" s="11"/>
      <c r="F40" s="11"/>
      <c r="G40" s="11"/>
      <c r="H40" s="11"/>
      <c r="I40" s="11"/>
      <c r="J40" s="14"/>
      <c r="K40" s="15">
        <f t="shared" si="10"/>
        <v>3</v>
      </c>
      <c r="L40" s="5">
        <v>8.0</v>
      </c>
      <c r="M40" s="16">
        <f t="shared" si="11"/>
        <v>0.375</v>
      </c>
    </row>
    <row r="41">
      <c r="A41" s="13" t="s">
        <v>54</v>
      </c>
      <c r="B41" s="11"/>
      <c r="C41" s="11" t="s">
        <v>52</v>
      </c>
      <c r="D41" s="11" t="s">
        <v>52</v>
      </c>
      <c r="E41" s="11" t="s">
        <v>52</v>
      </c>
      <c r="F41" s="11"/>
      <c r="G41" s="11"/>
      <c r="H41" s="11"/>
      <c r="I41" s="11"/>
      <c r="J41" s="14"/>
      <c r="K41" s="15">
        <f t="shared" si="10"/>
        <v>3</v>
      </c>
      <c r="L41" s="5">
        <v>8.0</v>
      </c>
      <c r="M41" s="16">
        <f t="shared" si="11"/>
        <v>0.375</v>
      </c>
    </row>
    <row r="42">
      <c r="A42" s="13" t="s">
        <v>55</v>
      </c>
      <c r="B42" s="11" t="s">
        <v>56</v>
      </c>
      <c r="C42" s="11" t="s">
        <v>56</v>
      </c>
      <c r="D42" s="11" t="s">
        <v>52</v>
      </c>
      <c r="E42" s="11" t="s">
        <v>56</v>
      </c>
      <c r="F42" s="11"/>
      <c r="G42" s="11"/>
      <c r="H42" s="11"/>
      <c r="I42" s="11"/>
      <c r="J42" s="14"/>
      <c r="K42" s="15">
        <f t="shared" si="10"/>
        <v>1</v>
      </c>
      <c r="L42" s="5">
        <v>8.0</v>
      </c>
      <c r="M42" s="16">
        <f t="shared" si="11"/>
        <v>0.125</v>
      </c>
    </row>
    <row r="43">
      <c r="A43" s="13" t="s">
        <v>57</v>
      </c>
      <c r="B43" s="11" t="s">
        <v>52</v>
      </c>
      <c r="C43" s="11"/>
      <c r="D43" s="11" t="s">
        <v>52</v>
      </c>
      <c r="E43" s="11" t="s">
        <v>52</v>
      </c>
      <c r="F43" s="11" t="s">
        <v>52</v>
      </c>
      <c r="G43" s="11"/>
      <c r="H43" s="11"/>
      <c r="I43" s="11"/>
      <c r="J43" s="14"/>
      <c r="K43" s="15">
        <f t="shared" si="10"/>
        <v>4</v>
      </c>
      <c r="L43" s="5">
        <v>8.0</v>
      </c>
      <c r="M43" s="16">
        <f t="shared" si="11"/>
        <v>0.5</v>
      </c>
    </row>
    <row r="44">
      <c r="A44" s="13" t="s">
        <v>58</v>
      </c>
      <c r="B44" s="11" t="s">
        <v>52</v>
      </c>
      <c r="C44" s="11"/>
      <c r="D44" s="11"/>
      <c r="E44" s="11"/>
      <c r="F44" s="11"/>
      <c r="G44" s="11"/>
      <c r="H44" s="11"/>
      <c r="I44" s="11"/>
      <c r="J44" s="14"/>
      <c r="K44" s="15">
        <f t="shared" si="10"/>
        <v>1</v>
      </c>
      <c r="L44" s="5">
        <v>8.0</v>
      </c>
      <c r="M44" s="16">
        <f t="shared" si="11"/>
        <v>0.125</v>
      </c>
    </row>
    <row r="45">
      <c r="A45" s="13" t="s">
        <v>59</v>
      </c>
      <c r="B45" s="11"/>
      <c r="C45" s="11"/>
      <c r="D45" s="11" t="s">
        <v>52</v>
      </c>
      <c r="E45" s="11"/>
      <c r="F45" s="11"/>
      <c r="G45" s="11"/>
      <c r="H45" s="11"/>
      <c r="I45" s="11"/>
      <c r="J45" s="14"/>
      <c r="K45" s="15">
        <f t="shared" si="10"/>
        <v>1</v>
      </c>
      <c r="L45" s="5">
        <v>8.0</v>
      </c>
      <c r="M45" s="16">
        <f t="shared" si="11"/>
        <v>0.125</v>
      </c>
    </row>
    <row r="46">
      <c r="A46" s="13" t="s">
        <v>60</v>
      </c>
      <c r="B46" s="11" t="s">
        <v>52</v>
      </c>
      <c r="C46" s="11"/>
      <c r="D46" s="11"/>
      <c r="E46" s="11"/>
      <c r="F46" s="11"/>
      <c r="G46" s="11"/>
      <c r="H46" s="11"/>
      <c r="I46" s="11"/>
      <c r="J46" s="14"/>
      <c r="K46" s="15">
        <f t="shared" si="10"/>
        <v>1</v>
      </c>
      <c r="L46" s="5">
        <v>8.0</v>
      </c>
      <c r="M46" s="16">
        <f t="shared" si="11"/>
        <v>0.125</v>
      </c>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c r="A48" s="3" t="s">
        <v>61</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c r="A49" s="13" t="s">
        <v>51</v>
      </c>
      <c r="B49" s="11" t="s">
        <v>52</v>
      </c>
      <c r="C49" s="11"/>
      <c r="D49" s="11"/>
      <c r="E49" s="11" t="s">
        <v>52</v>
      </c>
      <c r="F49" s="11"/>
      <c r="G49" s="11"/>
      <c r="H49" s="11"/>
      <c r="I49" s="11"/>
      <c r="J49" s="14"/>
      <c r="K49" s="15">
        <f t="shared" ref="K49:K56" si="12">COUNTIF(B49:I49,"Y")</f>
        <v>2</v>
      </c>
      <c r="L49" s="5">
        <v>8.0</v>
      </c>
      <c r="M49" s="16">
        <f t="shared" ref="M49:M56" si="13">K49/L49</f>
        <v>0.25</v>
      </c>
    </row>
    <row r="50">
      <c r="A50" s="13" t="s">
        <v>53</v>
      </c>
      <c r="B50" s="11" t="s">
        <v>52</v>
      </c>
      <c r="C50" s="11"/>
      <c r="D50" s="11"/>
      <c r="E50" s="11"/>
      <c r="F50" s="11" t="s">
        <v>52</v>
      </c>
      <c r="G50" s="11"/>
      <c r="H50" s="11" t="s">
        <v>52</v>
      </c>
      <c r="I50" s="11" t="s">
        <v>52</v>
      </c>
      <c r="J50" s="14"/>
      <c r="K50" s="15">
        <f t="shared" si="12"/>
        <v>4</v>
      </c>
      <c r="L50" s="5">
        <v>8.0</v>
      </c>
      <c r="M50" s="16">
        <f t="shared" si="13"/>
        <v>0.5</v>
      </c>
    </row>
    <row r="51">
      <c r="A51" s="13" t="s">
        <v>54</v>
      </c>
      <c r="B51" s="11"/>
      <c r="C51" s="11" t="s">
        <v>52</v>
      </c>
      <c r="D51" s="11"/>
      <c r="E51" s="11"/>
      <c r="F51" s="11"/>
      <c r="G51" s="11" t="s">
        <v>52</v>
      </c>
      <c r="H51" s="11"/>
      <c r="I51" s="11"/>
      <c r="J51" s="14"/>
      <c r="K51" s="15">
        <f t="shared" si="12"/>
        <v>2</v>
      </c>
      <c r="L51" s="5">
        <v>8.0</v>
      </c>
      <c r="M51" s="16">
        <f t="shared" si="13"/>
        <v>0.25</v>
      </c>
    </row>
    <row r="52">
      <c r="A52" s="13" t="s">
        <v>55</v>
      </c>
      <c r="B52" s="11"/>
      <c r="C52" s="11"/>
      <c r="D52" s="11"/>
      <c r="E52" s="11" t="s">
        <v>52</v>
      </c>
      <c r="F52" s="11"/>
      <c r="G52" s="11"/>
      <c r="H52" s="11"/>
      <c r="I52" s="11"/>
      <c r="J52" s="14"/>
      <c r="K52" s="15">
        <f t="shared" si="12"/>
        <v>1</v>
      </c>
      <c r="L52" s="5">
        <v>8.0</v>
      </c>
      <c r="M52" s="16">
        <f t="shared" si="13"/>
        <v>0.125</v>
      </c>
    </row>
    <row r="53">
      <c r="A53" s="13" t="s">
        <v>57</v>
      </c>
      <c r="B53" s="11"/>
      <c r="C53" s="11"/>
      <c r="D53" s="11" t="s">
        <v>52</v>
      </c>
      <c r="E53" s="11"/>
      <c r="F53" s="11" t="s">
        <v>52</v>
      </c>
      <c r="G53" s="11" t="s">
        <v>52</v>
      </c>
      <c r="H53" s="11"/>
      <c r="I53" s="11"/>
      <c r="J53" s="14"/>
      <c r="K53" s="15">
        <f t="shared" si="12"/>
        <v>3</v>
      </c>
      <c r="L53" s="5">
        <v>8.0</v>
      </c>
      <c r="M53" s="16">
        <f t="shared" si="13"/>
        <v>0.375</v>
      </c>
    </row>
    <row r="54">
      <c r="A54" s="13" t="s">
        <v>58</v>
      </c>
      <c r="B54" s="11"/>
      <c r="C54" s="11"/>
      <c r="D54" s="11" t="s">
        <v>52</v>
      </c>
      <c r="E54" s="11"/>
      <c r="F54" s="11" t="s">
        <v>52</v>
      </c>
      <c r="G54" s="11" t="s">
        <v>52</v>
      </c>
      <c r="H54" s="11"/>
      <c r="I54" s="11"/>
      <c r="J54" s="14"/>
      <c r="K54" s="15">
        <f t="shared" si="12"/>
        <v>3</v>
      </c>
      <c r="L54" s="5">
        <v>8.0</v>
      </c>
      <c r="M54" s="16">
        <f t="shared" si="13"/>
        <v>0.375</v>
      </c>
    </row>
    <row r="55">
      <c r="A55" s="13" t="s">
        <v>59</v>
      </c>
      <c r="B55" s="11"/>
      <c r="C55" s="11"/>
      <c r="D55" s="11"/>
      <c r="E55" s="11"/>
      <c r="F55" s="11"/>
      <c r="G55" s="11"/>
      <c r="H55" s="11"/>
      <c r="I55" s="11"/>
      <c r="J55" s="14"/>
      <c r="K55" s="15">
        <f t="shared" si="12"/>
        <v>0</v>
      </c>
      <c r="L55" s="5">
        <v>8.0</v>
      </c>
      <c r="M55" s="16">
        <f t="shared" si="13"/>
        <v>0</v>
      </c>
    </row>
    <row r="56">
      <c r="A56" s="13" t="s">
        <v>60</v>
      </c>
      <c r="B56" s="11" t="s">
        <v>52</v>
      </c>
      <c r="C56" s="11"/>
      <c r="D56" s="11"/>
      <c r="E56" s="11"/>
      <c r="F56" s="11"/>
      <c r="G56" s="11"/>
      <c r="H56" s="11"/>
      <c r="I56" s="11" t="s">
        <v>52</v>
      </c>
      <c r="J56" s="14"/>
      <c r="K56" s="15">
        <f t="shared" si="12"/>
        <v>2</v>
      </c>
      <c r="L56" s="5">
        <v>8.0</v>
      </c>
      <c r="M56" s="16">
        <f t="shared" si="13"/>
        <v>0.25</v>
      </c>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c r="A58" s="3" t="s">
        <v>62</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c r="A59" s="13" t="s">
        <v>63</v>
      </c>
      <c r="B59" s="11"/>
      <c r="C59" s="11"/>
      <c r="D59" s="11"/>
      <c r="E59" s="11" t="s">
        <v>52</v>
      </c>
      <c r="F59" s="11" t="s">
        <v>52</v>
      </c>
      <c r="G59" s="11" t="s">
        <v>52</v>
      </c>
      <c r="H59" s="11"/>
      <c r="I59" s="11"/>
      <c r="J59" s="14"/>
      <c r="K59" s="15">
        <f t="shared" ref="K59:K62" si="14">COUNTIF(B59:I59,"Y")</f>
        <v>3</v>
      </c>
      <c r="L59" s="5">
        <v>8.0</v>
      </c>
      <c r="M59" s="16">
        <f t="shared" ref="M59:M62" si="15">K59/L59</f>
        <v>0.375</v>
      </c>
    </row>
    <row r="60">
      <c r="A60" s="13" t="s">
        <v>64</v>
      </c>
      <c r="B60" s="11"/>
      <c r="C60" s="11"/>
      <c r="D60" s="11" t="s">
        <v>52</v>
      </c>
      <c r="E60" s="11" t="s">
        <v>52</v>
      </c>
      <c r="F60" s="11"/>
      <c r="G60" s="11"/>
      <c r="H60" s="11"/>
      <c r="I60" s="11" t="s">
        <v>52</v>
      </c>
      <c r="J60" s="14"/>
      <c r="K60" s="15">
        <f t="shared" si="14"/>
        <v>3</v>
      </c>
      <c r="L60" s="5">
        <v>8.0</v>
      </c>
      <c r="M60" s="16">
        <f t="shared" si="15"/>
        <v>0.375</v>
      </c>
    </row>
    <row r="61">
      <c r="A61" s="13" t="s">
        <v>53</v>
      </c>
      <c r="B61" s="11"/>
      <c r="C61" s="11" t="s">
        <v>52</v>
      </c>
      <c r="D61" s="11"/>
      <c r="E61" s="11"/>
      <c r="F61" s="11"/>
      <c r="G61" s="11"/>
      <c r="H61" s="11"/>
      <c r="I61" s="11"/>
      <c r="J61" s="14"/>
      <c r="K61" s="15">
        <f t="shared" si="14"/>
        <v>1</v>
      </c>
      <c r="L61" s="5">
        <v>8.0</v>
      </c>
      <c r="M61" s="16">
        <f t="shared" si="15"/>
        <v>0.125</v>
      </c>
    </row>
    <row r="62">
      <c r="A62" s="13" t="s">
        <v>54</v>
      </c>
      <c r="B62" s="11"/>
      <c r="C62" s="11" t="s">
        <v>52</v>
      </c>
      <c r="D62" s="11" t="s">
        <v>52</v>
      </c>
      <c r="E62" s="11"/>
      <c r="F62" s="11"/>
      <c r="G62" s="11"/>
      <c r="H62" s="11"/>
      <c r="I62" s="11" t="s">
        <v>52</v>
      </c>
      <c r="J62" s="14"/>
      <c r="K62" s="15">
        <f t="shared" si="14"/>
        <v>3</v>
      </c>
      <c r="L62" s="5">
        <v>8.0</v>
      </c>
      <c r="M62" s="16">
        <f t="shared" si="15"/>
        <v>0.375</v>
      </c>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c r="A64" s="3" t="s">
        <v>65</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c r="A65" s="7" t="s">
        <v>66</v>
      </c>
      <c r="B65" s="5" t="s">
        <v>52</v>
      </c>
      <c r="C65" s="5"/>
      <c r="D65" s="5" t="s">
        <v>52</v>
      </c>
      <c r="E65" s="5"/>
      <c r="F65" s="5"/>
      <c r="G65" s="5"/>
      <c r="H65" s="5" t="s">
        <v>52</v>
      </c>
      <c r="I65" s="5" t="s">
        <v>52</v>
      </c>
      <c r="J65" s="5"/>
      <c r="K65" s="15">
        <f t="shared" ref="K65:K67" si="16">COUNTIF(B65:I65,"Y")</f>
        <v>4</v>
      </c>
      <c r="L65" s="5">
        <v>8.0</v>
      </c>
      <c r="M65" s="16">
        <f t="shared" ref="M65:M67" si="17">K65/L65</f>
        <v>0.5</v>
      </c>
    </row>
    <row r="66">
      <c r="A66" s="7" t="s">
        <v>67</v>
      </c>
      <c r="B66" s="5"/>
      <c r="C66" s="5" t="s">
        <v>52</v>
      </c>
      <c r="D66" s="5"/>
      <c r="E66" s="5" t="s">
        <v>52</v>
      </c>
      <c r="F66" s="5" t="s">
        <v>52</v>
      </c>
      <c r="G66" s="5"/>
      <c r="H66" s="5"/>
      <c r="I66" s="5"/>
      <c r="J66" s="5"/>
      <c r="K66" s="15">
        <f t="shared" si="16"/>
        <v>3</v>
      </c>
      <c r="L66" s="5">
        <v>8.0</v>
      </c>
      <c r="M66" s="16">
        <f t="shared" si="17"/>
        <v>0.375</v>
      </c>
    </row>
    <row r="67">
      <c r="A67" s="7" t="s">
        <v>68</v>
      </c>
      <c r="B67" s="5"/>
      <c r="C67" s="5"/>
      <c r="D67" s="5"/>
      <c r="E67" s="5"/>
      <c r="F67" s="5"/>
      <c r="G67" s="5" t="s">
        <v>52</v>
      </c>
      <c r="H67" s="5"/>
      <c r="I67" s="5"/>
      <c r="J67" s="5"/>
      <c r="K67" s="15">
        <f t="shared" si="16"/>
        <v>1</v>
      </c>
      <c r="L67" s="5">
        <v>8.0</v>
      </c>
      <c r="M67" s="16">
        <f t="shared" si="17"/>
        <v>0.125</v>
      </c>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c r="A69" s="3" t="s">
        <v>69</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c r="A70" s="13" t="s">
        <v>70</v>
      </c>
      <c r="B70" s="11" t="s">
        <v>52</v>
      </c>
      <c r="C70" s="11" t="s">
        <v>52</v>
      </c>
      <c r="D70" s="11" t="s">
        <v>52</v>
      </c>
      <c r="E70" s="11" t="s">
        <v>52</v>
      </c>
      <c r="F70" s="11"/>
      <c r="G70" s="11"/>
      <c r="H70" s="11"/>
      <c r="I70" s="11"/>
      <c r="J70" s="14"/>
      <c r="K70" s="15">
        <f t="shared" ref="K70:K75" si="18">COUNTIF(B70:I70,"Y")</f>
        <v>4</v>
      </c>
      <c r="L70" s="5">
        <v>8.0</v>
      </c>
      <c r="M70" s="16">
        <f t="shared" ref="M70:M75" si="19">K70/L70</f>
        <v>0.5</v>
      </c>
    </row>
    <row r="71">
      <c r="A71" s="13" t="s">
        <v>71</v>
      </c>
      <c r="B71" s="11" t="s">
        <v>52</v>
      </c>
      <c r="C71" s="11" t="s">
        <v>56</v>
      </c>
      <c r="D71" s="11" t="s">
        <v>52</v>
      </c>
      <c r="E71" s="11" t="s">
        <v>52</v>
      </c>
      <c r="F71" s="11"/>
      <c r="G71" s="11"/>
      <c r="H71" s="11"/>
      <c r="I71" s="11"/>
      <c r="J71" s="14"/>
      <c r="K71" s="15">
        <f t="shared" si="18"/>
        <v>3</v>
      </c>
      <c r="L71" s="5">
        <v>8.0</v>
      </c>
      <c r="M71" s="16">
        <f t="shared" si="19"/>
        <v>0.375</v>
      </c>
    </row>
    <row r="72">
      <c r="A72" s="13" t="s">
        <v>72</v>
      </c>
      <c r="B72" s="11"/>
      <c r="C72" s="11" t="s">
        <v>52</v>
      </c>
      <c r="D72" s="11" t="s">
        <v>52</v>
      </c>
      <c r="E72" s="11"/>
      <c r="F72" s="11"/>
      <c r="G72" s="11"/>
      <c r="H72" s="11"/>
      <c r="I72" s="11"/>
      <c r="J72" s="14"/>
      <c r="K72" s="15">
        <f t="shared" si="18"/>
        <v>2</v>
      </c>
      <c r="L72" s="5">
        <v>8.0</v>
      </c>
      <c r="M72" s="16">
        <f t="shared" si="19"/>
        <v>0.25</v>
      </c>
    </row>
    <row r="73">
      <c r="A73" s="13" t="s">
        <v>73</v>
      </c>
      <c r="B73" s="11"/>
      <c r="C73" s="11" t="s">
        <v>52</v>
      </c>
      <c r="D73" s="11"/>
      <c r="E73" s="11"/>
      <c r="F73" s="11"/>
      <c r="G73" s="11"/>
      <c r="H73" s="11"/>
      <c r="I73" s="11"/>
      <c r="J73" s="14"/>
      <c r="K73" s="15">
        <f t="shared" si="18"/>
        <v>1</v>
      </c>
      <c r="L73" s="5">
        <v>8.0</v>
      </c>
      <c r="M73" s="16">
        <f t="shared" si="19"/>
        <v>0.125</v>
      </c>
    </row>
    <row r="74">
      <c r="A74" s="13" t="s">
        <v>74</v>
      </c>
      <c r="B74" s="11"/>
      <c r="C74" s="11" t="s">
        <v>52</v>
      </c>
      <c r="D74" s="11"/>
      <c r="E74" s="11"/>
      <c r="F74" s="11"/>
      <c r="G74" s="11"/>
      <c r="H74" s="11"/>
      <c r="I74" s="11" t="s">
        <v>52</v>
      </c>
      <c r="J74" s="14"/>
      <c r="K74" s="15">
        <f t="shared" si="18"/>
        <v>2</v>
      </c>
      <c r="L74" s="5">
        <v>8.0</v>
      </c>
      <c r="M74" s="16">
        <f t="shared" si="19"/>
        <v>0.25</v>
      </c>
    </row>
    <row r="75">
      <c r="A75" s="13" t="s">
        <v>75</v>
      </c>
      <c r="B75" s="11"/>
      <c r="C75" s="11"/>
      <c r="D75" s="11"/>
      <c r="E75" s="11"/>
      <c r="F75" s="11"/>
      <c r="G75" s="11" t="s">
        <v>52</v>
      </c>
      <c r="H75" s="11"/>
      <c r="I75" s="11"/>
      <c r="J75" s="14"/>
      <c r="K75" s="15">
        <f t="shared" si="18"/>
        <v>1</v>
      </c>
      <c r="L75" s="5">
        <v>8.0</v>
      </c>
      <c r="M75" s="16">
        <f t="shared" si="19"/>
        <v>0.125</v>
      </c>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c r="A77" s="3" t="s">
        <v>76</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c r="A78" s="13" t="s">
        <v>77</v>
      </c>
      <c r="B78" s="11" t="s">
        <v>52</v>
      </c>
      <c r="C78" s="11"/>
      <c r="D78" s="11"/>
      <c r="E78" s="11"/>
      <c r="F78" s="11"/>
      <c r="G78" s="11"/>
      <c r="H78" s="11"/>
      <c r="I78" s="11"/>
      <c r="J78" s="14"/>
      <c r="K78" s="15">
        <f t="shared" ref="K78:K81" si="20">COUNTIF(B78:I78,"Y")</f>
        <v>1</v>
      </c>
      <c r="L78" s="5">
        <v>8.0</v>
      </c>
      <c r="M78" s="16">
        <f t="shared" ref="M78:M81" si="21">K78/L78</f>
        <v>0.125</v>
      </c>
    </row>
    <row r="79">
      <c r="A79" s="13" t="s">
        <v>78</v>
      </c>
      <c r="B79" s="11" t="s">
        <v>52</v>
      </c>
      <c r="C79" s="11"/>
      <c r="D79" s="11"/>
      <c r="E79" s="11"/>
      <c r="F79" s="11"/>
      <c r="G79" s="11" t="s">
        <v>52</v>
      </c>
      <c r="H79" s="11"/>
      <c r="I79" s="11" t="s">
        <v>52</v>
      </c>
      <c r="J79" s="14"/>
      <c r="K79" s="15">
        <f t="shared" si="20"/>
        <v>3</v>
      </c>
      <c r="L79" s="5">
        <v>8.0</v>
      </c>
      <c r="M79" s="16">
        <f t="shared" si="21"/>
        <v>0.375</v>
      </c>
    </row>
    <row r="80">
      <c r="A80" s="13" t="s">
        <v>79</v>
      </c>
      <c r="B80" s="11"/>
      <c r="C80" s="11" t="s">
        <v>52</v>
      </c>
      <c r="D80" s="11"/>
      <c r="E80" s="11"/>
      <c r="F80" s="11"/>
      <c r="G80" s="11" t="s">
        <v>52</v>
      </c>
      <c r="H80" s="11"/>
      <c r="I80" s="11" t="s">
        <v>52</v>
      </c>
      <c r="J80" s="14"/>
      <c r="K80" s="15">
        <f t="shared" si="20"/>
        <v>3</v>
      </c>
      <c r="L80" s="5">
        <v>8.0</v>
      </c>
      <c r="M80" s="16">
        <f t="shared" si="21"/>
        <v>0.375</v>
      </c>
    </row>
    <row r="81">
      <c r="A81" s="13" t="s">
        <v>80</v>
      </c>
      <c r="B81" s="11"/>
      <c r="C81" s="11" t="s">
        <v>52</v>
      </c>
      <c r="D81" s="11"/>
      <c r="E81" s="11"/>
      <c r="F81" s="11"/>
      <c r="G81" s="11" t="s">
        <v>52</v>
      </c>
      <c r="H81" s="11"/>
      <c r="I81" s="11"/>
      <c r="J81" s="14"/>
      <c r="K81" s="15">
        <f t="shared" si="20"/>
        <v>2</v>
      </c>
      <c r="L81" s="5">
        <v>8.0</v>
      </c>
      <c r="M81" s="16">
        <f t="shared" si="21"/>
        <v>0.25</v>
      </c>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c r="A83" s="3" t="s">
        <v>81</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c r="A84" s="13" t="s">
        <v>82</v>
      </c>
      <c r="B84" s="11"/>
      <c r="C84" s="11" t="s">
        <v>52</v>
      </c>
      <c r="D84" s="11"/>
      <c r="E84" s="11"/>
      <c r="F84" s="11"/>
      <c r="G84" s="11"/>
      <c r="H84" s="11"/>
      <c r="I84" s="11" t="s">
        <v>52</v>
      </c>
      <c r="J84" s="14"/>
      <c r="K84" s="15">
        <f t="shared" ref="K84:K85" si="22">COUNTIF(B84:I84,"Y")</f>
        <v>2</v>
      </c>
      <c r="L84" s="5">
        <v>8.0</v>
      </c>
      <c r="M84" s="16">
        <f t="shared" ref="M84:M85" si="23">K84/L84</f>
        <v>0.25</v>
      </c>
    </row>
    <row r="85">
      <c r="A85" s="13" t="s">
        <v>83</v>
      </c>
      <c r="B85" s="11"/>
      <c r="C85" s="11" t="s">
        <v>52</v>
      </c>
      <c r="D85" s="11"/>
      <c r="E85" s="11"/>
      <c r="F85" s="11"/>
      <c r="G85" s="11" t="s">
        <v>52</v>
      </c>
      <c r="H85" s="11"/>
      <c r="I85" s="11"/>
      <c r="J85" s="14"/>
      <c r="K85" s="15">
        <f t="shared" si="22"/>
        <v>2</v>
      </c>
      <c r="L85" s="5">
        <v>8.0</v>
      </c>
      <c r="M85" s="16">
        <f t="shared" si="23"/>
        <v>0.25</v>
      </c>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c r="A87" s="3" t="s">
        <v>84</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13" t="s">
        <v>85</v>
      </c>
      <c r="B88" s="11" t="s">
        <v>56</v>
      </c>
      <c r="C88" s="11" t="s">
        <v>52</v>
      </c>
      <c r="D88" s="11" t="s">
        <v>56</v>
      </c>
      <c r="E88" s="11" t="s">
        <v>56</v>
      </c>
      <c r="F88" s="11" t="s">
        <v>56</v>
      </c>
      <c r="G88" s="11" t="s">
        <v>52</v>
      </c>
      <c r="H88" s="11" t="s">
        <v>56</v>
      </c>
      <c r="I88" s="11" t="s">
        <v>56</v>
      </c>
      <c r="J88" s="14"/>
      <c r="K88" s="15">
        <f>COUNTIF(B88:I88,"Y")</f>
        <v>2</v>
      </c>
      <c r="L88" s="5">
        <v>8.0</v>
      </c>
      <c r="M88" s="16">
        <f>K88/L88</f>
        <v>0.25</v>
      </c>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c r="A90" s="3" t="s">
        <v>86</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c r="A91" s="13" t="s">
        <v>87</v>
      </c>
      <c r="B91" s="11" t="s">
        <v>56</v>
      </c>
      <c r="C91" s="11" t="s">
        <v>52</v>
      </c>
      <c r="D91" s="11" t="s">
        <v>88</v>
      </c>
      <c r="E91" s="11" t="s">
        <v>52</v>
      </c>
      <c r="F91" s="11" t="s">
        <v>52</v>
      </c>
      <c r="G91" s="11" t="s">
        <v>56</v>
      </c>
      <c r="H91" s="11" t="s">
        <v>52</v>
      </c>
      <c r="I91" s="11" t="s">
        <v>56</v>
      </c>
      <c r="J91" s="14"/>
      <c r="K91" s="15">
        <f>COUNTIF(B91:I91,"Y")</f>
        <v>4</v>
      </c>
      <c r="L91" s="5">
        <v>8.0</v>
      </c>
      <c r="M91" s="16">
        <f>K91/L91</f>
        <v>0.5</v>
      </c>
    </row>
    <row r="92">
      <c r="A92" s="3" t="s">
        <v>89</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c r="A93" s="7" t="s">
        <v>90</v>
      </c>
      <c r="B93" s="11" t="s">
        <v>52</v>
      </c>
      <c r="C93" s="11" t="s">
        <v>52</v>
      </c>
      <c r="D93" s="11" t="s">
        <v>52</v>
      </c>
      <c r="E93" s="11" t="s">
        <v>52</v>
      </c>
      <c r="F93" s="11" t="s">
        <v>52</v>
      </c>
      <c r="G93" s="11" t="s">
        <v>52</v>
      </c>
      <c r="H93" s="11" t="s">
        <v>52</v>
      </c>
      <c r="I93" s="11" t="s">
        <v>52</v>
      </c>
      <c r="J93" s="11"/>
      <c r="K93" s="15">
        <f t="shared" ref="K93:K95" si="24">COUNTIF(B93:I93,"Y")</f>
        <v>8</v>
      </c>
      <c r="L93" s="5">
        <v>8.0</v>
      </c>
      <c r="M93" s="16">
        <f t="shared" ref="M93:M95" si="25">K93/L93</f>
        <v>1</v>
      </c>
    </row>
    <row r="94">
      <c r="A94" s="13" t="s">
        <v>91</v>
      </c>
      <c r="B94" s="17"/>
      <c r="C94" s="11"/>
      <c r="D94" s="11"/>
      <c r="E94" s="11"/>
      <c r="F94" s="11" t="s">
        <v>52</v>
      </c>
      <c r="G94" s="11" t="s">
        <v>52</v>
      </c>
      <c r="H94" s="11"/>
      <c r="I94" s="11"/>
      <c r="J94" s="14"/>
      <c r="K94" s="15">
        <f t="shared" si="24"/>
        <v>2</v>
      </c>
      <c r="L94" s="5">
        <v>8.0</v>
      </c>
      <c r="M94" s="16">
        <f t="shared" si="25"/>
        <v>0.25</v>
      </c>
    </row>
    <row r="95">
      <c r="A95" s="13" t="s">
        <v>92</v>
      </c>
      <c r="B95" s="11" t="s">
        <v>52</v>
      </c>
      <c r="C95" s="11" t="s">
        <v>52</v>
      </c>
      <c r="D95" s="11" t="s">
        <v>52</v>
      </c>
      <c r="E95" s="11" t="s">
        <v>52</v>
      </c>
      <c r="F95" s="11" t="s">
        <v>52</v>
      </c>
      <c r="G95" s="11" t="s">
        <v>52</v>
      </c>
      <c r="H95" s="11" t="s">
        <v>52</v>
      </c>
      <c r="I95" s="11" t="s">
        <v>52</v>
      </c>
      <c r="J95" s="14"/>
      <c r="K95" s="15">
        <f t="shared" si="24"/>
        <v>8</v>
      </c>
      <c r="L95" s="5">
        <v>8.0</v>
      </c>
      <c r="M95" s="16">
        <f t="shared" si="25"/>
        <v>1</v>
      </c>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c r="A97" s="3" t="s">
        <v>93</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c r="A98" s="13" t="s">
        <v>94</v>
      </c>
      <c r="B98" s="11" t="s">
        <v>52</v>
      </c>
      <c r="C98" s="11"/>
      <c r="D98" s="11" t="s">
        <v>52</v>
      </c>
      <c r="E98" s="11"/>
      <c r="F98" s="11"/>
      <c r="G98" s="11" t="s">
        <v>52</v>
      </c>
      <c r="H98" s="11"/>
      <c r="I98" s="11" t="s">
        <v>52</v>
      </c>
      <c r="J98" s="14"/>
      <c r="K98" s="15">
        <f t="shared" ref="K98:K100" si="26">COUNTIF(B98:I98,"Y")</f>
        <v>4</v>
      </c>
      <c r="L98" s="5">
        <v>8.0</v>
      </c>
      <c r="M98" s="16">
        <f t="shared" ref="M98:M100" si="27">K98/L98</f>
        <v>0.5</v>
      </c>
    </row>
    <row r="99">
      <c r="A99" s="13" t="s">
        <v>95</v>
      </c>
      <c r="B99" s="11"/>
      <c r="C99" s="11" t="s">
        <v>52</v>
      </c>
      <c r="D99" s="11"/>
      <c r="E99" s="11" t="s">
        <v>52</v>
      </c>
      <c r="F99" s="11"/>
      <c r="G99" s="11"/>
      <c r="H99" s="11" t="s">
        <v>52</v>
      </c>
      <c r="I99" s="11"/>
      <c r="J99" s="14"/>
      <c r="K99" s="15">
        <f t="shared" si="26"/>
        <v>3</v>
      </c>
      <c r="L99" s="5">
        <v>8.0</v>
      </c>
      <c r="M99" s="16">
        <f t="shared" si="27"/>
        <v>0.375</v>
      </c>
    </row>
    <row r="100">
      <c r="A100" s="13" t="s">
        <v>96</v>
      </c>
      <c r="B100" s="11"/>
      <c r="C100" s="11"/>
      <c r="D100" s="11"/>
      <c r="E100" s="11"/>
      <c r="F100" s="11" t="s">
        <v>52</v>
      </c>
      <c r="G100" s="11"/>
      <c r="H100" s="11"/>
      <c r="I100" s="11"/>
      <c r="J100" s="14"/>
      <c r="K100" s="15">
        <f t="shared" si="26"/>
        <v>1</v>
      </c>
      <c r="L100" s="5">
        <v>8.0</v>
      </c>
      <c r="M100" s="16">
        <f t="shared" si="27"/>
        <v>0.125</v>
      </c>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t="s">
        <v>97</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13" t="s">
        <v>98</v>
      </c>
      <c r="B103" s="11" t="s">
        <v>52</v>
      </c>
      <c r="C103" s="11"/>
      <c r="D103" s="11" t="s">
        <v>52</v>
      </c>
      <c r="E103" s="11" t="s">
        <v>52</v>
      </c>
      <c r="F103" s="11" t="s">
        <v>52</v>
      </c>
      <c r="G103" s="11" t="s">
        <v>52</v>
      </c>
      <c r="H103" s="11" t="s">
        <v>52</v>
      </c>
      <c r="I103" s="11" t="s">
        <v>52</v>
      </c>
      <c r="J103" s="14"/>
      <c r="K103" s="15">
        <f t="shared" ref="K103:K105" si="28">COUNTIF(B103:I103,"Y")</f>
        <v>7</v>
      </c>
      <c r="L103" s="5">
        <v>8.0</v>
      </c>
      <c r="M103" s="16">
        <f t="shared" ref="M103:M105" si="29">K103/L103</f>
        <v>0.875</v>
      </c>
    </row>
    <row r="104">
      <c r="A104" s="13" t="s">
        <v>99</v>
      </c>
      <c r="B104" s="11" t="s">
        <v>52</v>
      </c>
      <c r="C104" s="11"/>
      <c r="D104" s="11"/>
      <c r="E104" s="11"/>
      <c r="F104" s="11"/>
      <c r="G104" s="11"/>
      <c r="H104" s="11"/>
      <c r="I104" s="11"/>
      <c r="J104" s="14"/>
      <c r="K104" s="15">
        <f t="shared" si="28"/>
        <v>1</v>
      </c>
      <c r="L104" s="5">
        <v>8.0</v>
      </c>
      <c r="M104" s="16">
        <f t="shared" si="29"/>
        <v>0.125</v>
      </c>
    </row>
    <row r="105">
      <c r="A105" s="13" t="s">
        <v>100</v>
      </c>
      <c r="B105" s="11"/>
      <c r="C105" s="11"/>
      <c r="D105" s="11" t="s">
        <v>52</v>
      </c>
      <c r="E105" s="11"/>
      <c r="F105" s="11"/>
      <c r="G105" s="11" t="s">
        <v>52</v>
      </c>
      <c r="H105" s="11"/>
      <c r="I105" s="11"/>
      <c r="J105" s="14"/>
      <c r="K105" s="15">
        <f t="shared" si="28"/>
        <v>2</v>
      </c>
      <c r="L105" s="5">
        <v>8.0</v>
      </c>
      <c r="M105" s="16">
        <f t="shared" si="29"/>
        <v>0.25</v>
      </c>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t="s">
        <v>101</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13" t="s">
        <v>102</v>
      </c>
      <c r="B108" s="11" t="s">
        <v>56</v>
      </c>
      <c r="C108" s="11" t="s">
        <v>56</v>
      </c>
      <c r="D108" s="11" t="s">
        <v>56</v>
      </c>
      <c r="E108" s="11" t="s">
        <v>56</v>
      </c>
      <c r="F108" s="11" t="s">
        <v>56</v>
      </c>
      <c r="G108" s="11" t="s">
        <v>52</v>
      </c>
      <c r="H108" s="11" t="s">
        <v>56</v>
      </c>
      <c r="I108" s="11" t="s">
        <v>56</v>
      </c>
      <c r="J108" s="14"/>
      <c r="K108" s="15">
        <f>COUNTIF(B108:I108,"Y")</f>
        <v>1</v>
      </c>
      <c r="L108" s="5">
        <v>8.0</v>
      </c>
      <c r="M108" s="16">
        <f>K108/L108</f>
        <v>0.125</v>
      </c>
    </row>
    <row r="109">
      <c r="A109" s="18"/>
      <c r="B109" s="17"/>
      <c r="C109" s="17"/>
      <c r="D109" s="19"/>
      <c r="E109" s="19"/>
      <c r="F109" s="19"/>
      <c r="G109" s="19"/>
      <c r="H109" s="19"/>
      <c r="I109" s="14"/>
      <c r="J109" s="14"/>
      <c r="K109" s="14"/>
      <c r="L109" s="14"/>
      <c r="M109" s="20"/>
    </row>
    <row r="110">
      <c r="A110" s="18"/>
      <c r="B110" s="17"/>
      <c r="C110" s="17"/>
      <c r="D110" s="19"/>
      <c r="E110" s="19"/>
      <c r="F110" s="19"/>
      <c r="G110" s="19"/>
      <c r="H110" s="19"/>
      <c r="I110" s="14"/>
      <c r="J110" s="14"/>
      <c r="K110" s="14"/>
      <c r="L110" s="14"/>
      <c r="M110" s="20"/>
    </row>
    <row r="111">
      <c r="A111" s="18"/>
      <c r="B111" s="17"/>
      <c r="C111" s="17"/>
      <c r="D111" s="19"/>
      <c r="E111" s="19"/>
      <c r="F111" s="19"/>
      <c r="G111" s="19"/>
      <c r="H111" s="19"/>
      <c r="I111" s="14"/>
      <c r="J111" s="14"/>
      <c r="K111" s="14"/>
      <c r="L111" s="14"/>
      <c r="M111" s="20"/>
    </row>
    <row r="112">
      <c r="A112" s="18"/>
      <c r="B112" s="17"/>
      <c r="C112" s="17"/>
      <c r="D112" s="19"/>
      <c r="E112" s="19"/>
      <c r="F112" s="19"/>
      <c r="G112" s="19"/>
      <c r="H112" s="19"/>
      <c r="I112" s="14"/>
      <c r="J112" s="14"/>
      <c r="K112" s="14"/>
      <c r="L112" s="14"/>
      <c r="M112" s="20"/>
    </row>
    <row r="113">
      <c r="A113" s="18"/>
      <c r="B113" s="17"/>
      <c r="C113" s="17"/>
      <c r="D113" s="19"/>
      <c r="E113" s="19"/>
      <c r="F113" s="19"/>
      <c r="G113" s="19"/>
      <c r="H113" s="19"/>
      <c r="I113" s="14"/>
      <c r="J113" s="14"/>
      <c r="K113" s="14"/>
      <c r="L113" s="14"/>
      <c r="M113" s="20"/>
    </row>
    <row r="114">
      <c r="A114" s="18"/>
      <c r="B114" s="17"/>
      <c r="C114" s="17"/>
      <c r="D114" s="19"/>
      <c r="E114" s="19"/>
      <c r="F114" s="19"/>
      <c r="G114" s="19"/>
      <c r="H114" s="19"/>
      <c r="I114" s="14"/>
      <c r="J114" s="14"/>
      <c r="K114" s="14"/>
      <c r="L114" s="14"/>
      <c r="M114" s="20"/>
    </row>
    <row r="115">
      <c r="A115" s="18"/>
      <c r="B115" s="17"/>
      <c r="C115" s="17"/>
      <c r="D115" s="19"/>
      <c r="E115" s="19"/>
      <c r="F115" s="19"/>
      <c r="G115" s="19"/>
      <c r="H115" s="19"/>
      <c r="I115" s="14"/>
      <c r="J115" s="14"/>
      <c r="K115" s="14"/>
      <c r="L115" s="14"/>
      <c r="M115" s="20"/>
    </row>
    <row r="116">
      <c r="A116" s="18"/>
      <c r="B116" s="17"/>
      <c r="C116" s="17"/>
      <c r="D116" s="19"/>
      <c r="E116" s="19"/>
      <c r="F116" s="19"/>
      <c r="G116" s="19"/>
      <c r="H116" s="19"/>
      <c r="I116" s="14"/>
      <c r="J116" s="14"/>
      <c r="K116" s="14"/>
      <c r="L116" s="14"/>
      <c r="M116" s="20"/>
    </row>
    <row r="117">
      <c r="A117" s="18"/>
      <c r="B117" s="17"/>
      <c r="C117" s="17"/>
      <c r="D117" s="19"/>
      <c r="E117" s="19"/>
      <c r="F117" s="19"/>
      <c r="G117" s="19"/>
      <c r="H117" s="19"/>
      <c r="I117" s="14"/>
      <c r="J117" s="14"/>
      <c r="K117" s="14"/>
      <c r="L117" s="14"/>
      <c r="M117" s="20"/>
    </row>
    <row r="118">
      <c r="A118" s="18"/>
      <c r="B118" s="17"/>
      <c r="C118" s="17"/>
      <c r="D118" s="19"/>
      <c r="E118" s="19"/>
      <c r="F118" s="19"/>
      <c r="G118" s="19"/>
      <c r="H118" s="19"/>
      <c r="I118" s="14"/>
      <c r="J118" s="14"/>
      <c r="K118" s="14"/>
      <c r="L118" s="14"/>
      <c r="M118" s="20"/>
    </row>
    <row r="119">
      <c r="A119" s="18"/>
      <c r="B119" s="17"/>
      <c r="C119" s="17"/>
      <c r="D119" s="19"/>
      <c r="E119" s="19"/>
      <c r="F119" s="19"/>
      <c r="G119" s="19"/>
      <c r="H119" s="19"/>
      <c r="I119" s="14"/>
      <c r="J119" s="14"/>
      <c r="K119" s="14"/>
      <c r="L119" s="14"/>
      <c r="M119" s="20"/>
    </row>
    <row r="120">
      <c r="A120" s="18"/>
      <c r="B120" s="17"/>
      <c r="C120" s="17"/>
      <c r="D120" s="19"/>
      <c r="E120" s="19"/>
      <c r="F120" s="19"/>
      <c r="G120" s="19"/>
      <c r="H120" s="19"/>
      <c r="I120" s="14"/>
      <c r="J120" s="14"/>
      <c r="K120" s="14"/>
      <c r="L120" s="14"/>
      <c r="M120" s="20"/>
    </row>
    <row r="121">
      <c r="A121" s="18"/>
      <c r="B121" s="17"/>
      <c r="C121" s="17"/>
      <c r="D121" s="19"/>
      <c r="E121" s="19"/>
      <c r="F121" s="19"/>
      <c r="G121" s="19"/>
      <c r="H121" s="19"/>
      <c r="I121" s="14"/>
      <c r="J121" s="14"/>
      <c r="K121" s="14"/>
      <c r="L121" s="14"/>
      <c r="M121" s="20"/>
    </row>
    <row r="122">
      <c r="A122" s="18"/>
      <c r="B122" s="17"/>
      <c r="C122" s="17"/>
      <c r="D122" s="19"/>
      <c r="E122" s="19"/>
      <c r="F122" s="19"/>
      <c r="G122" s="19"/>
      <c r="H122" s="19"/>
      <c r="I122" s="14"/>
      <c r="J122" s="14"/>
      <c r="K122" s="14"/>
      <c r="L122" s="14"/>
      <c r="M122" s="20"/>
    </row>
    <row r="123">
      <c r="A123" s="18"/>
      <c r="B123" s="17"/>
      <c r="C123" s="17"/>
      <c r="D123" s="19"/>
      <c r="E123" s="19"/>
      <c r="F123" s="19"/>
      <c r="G123" s="19"/>
      <c r="H123" s="19"/>
      <c r="I123" s="14"/>
      <c r="J123" s="14"/>
      <c r="K123" s="14"/>
      <c r="L123" s="14"/>
      <c r="M123" s="20"/>
    </row>
    <row r="124">
      <c r="A124" s="18"/>
      <c r="B124" s="17"/>
      <c r="C124" s="17"/>
      <c r="D124" s="19"/>
      <c r="E124" s="19"/>
      <c r="F124" s="19"/>
      <c r="G124" s="19"/>
      <c r="H124" s="19"/>
      <c r="I124" s="14"/>
      <c r="J124" s="14"/>
      <c r="K124" s="14"/>
      <c r="L124" s="14"/>
      <c r="M124" s="20"/>
    </row>
    <row r="125">
      <c r="A125" s="18"/>
      <c r="B125" s="17"/>
      <c r="C125" s="17"/>
      <c r="D125" s="19"/>
      <c r="E125" s="19"/>
      <c r="F125" s="19"/>
      <c r="G125" s="19"/>
      <c r="H125" s="19"/>
      <c r="I125" s="14"/>
      <c r="J125" s="14"/>
      <c r="K125" s="14"/>
      <c r="L125" s="14"/>
      <c r="M125" s="20"/>
    </row>
    <row r="126">
      <c r="A126" s="18"/>
      <c r="B126" s="17"/>
      <c r="C126" s="17"/>
      <c r="D126" s="19"/>
      <c r="E126" s="19"/>
      <c r="F126" s="19"/>
      <c r="G126" s="19"/>
      <c r="H126" s="19"/>
      <c r="I126" s="14"/>
      <c r="J126" s="14"/>
      <c r="K126" s="14"/>
      <c r="L126" s="14"/>
      <c r="M126" s="20"/>
    </row>
    <row r="127">
      <c r="A127" s="18"/>
      <c r="B127" s="17"/>
      <c r="C127" s="17"/>
      <c r="D127" s="19"/>
      <c r="E127" s="19"/>
      <c r="F127" s="19"/>
      <c r="G127" s="19"/>
      <c r="H127" s="19"/>
      <c r="I127" s="14"/>
      <c r="J127" s="14"/>
      <c r="K127" s="14"/>
      <c r="L127" s="14"/>
      <c r="M127" s="20"/>
    </row>
    <row r="128">
      <c r="A128" s="18"/>
      <c r="B128" s="17"/>
      <c r="C128" s="17"/>
      <c r="D128" s="19"/>
      <c r="E128" s="19"/>
      <c r="F128" s="19"/>
      <c r="G128" s="19"/>
      <c r="H128" s="19"/>
      <c r="I128" s="14"/>
      <c r="J128" s="14"/>
      <c r="K128" s="14"/>
      <c r="L128" s="14"/>
      <c r="M128" s="20"/>
    </row>
    <row r="129">
      <c r="A129" s="18"/>
      <c r="B129" s="17"/>
      <c r="C129" s="17"/>
      <c r="D129" s="19"/>
      <c r="E129" s="19"/>
      <c r="F129" s="19"/>
      <c r="G129" s="19"/>
      <c r="H129" s="19"/>
      <c r="I129" s="14"/>
      <c r="J129" s="14"/>
      <c r="K129" s="14"/>
      <c r="L129" s="14"/>
      <c r="M129" s="20"/>
    </row>
    <row r="130">
      <c r="A130" s="18"/>
      <c r="B130" s="17"/>
      <c r="C130" s="17"/>
      <c r="D130" s="19"/>
      <c r="E130" s="19"/>
      <c r="F130" s="19"/>
      <c r="G130" s="19"/>
      <c r="H130" s="19"/>
      <c r="I130" s="14"/>
      <c r="J130" s="14"/>
      <c r="K130" s="14"/>
      <c r="L130" s="14"/>
      <c r="M130" s="20"/>
    </row>
    <row r="131">
      <c r="A131" s="18"/>
      <c r="B131" s="17"/>
      <c r="C131" s="17"/>
      <c r="D131" s="19"/>
      <c r="E131" s="19"/>
      <c r="F131" s="19"/>
      <c r="G131" s="19"/>
      <c r="H131" s="19"/>
      <c r="I131" s="14"/>
      <c r="J131" s="14"/>
      <c r="K131" s="14"/>
      <c r="L131" s="14"/>
      <c r="M131" s="20"/>
    </row>
    <row r="132">
      <c r="A132" s="18"/>
      <c r="B132" s="17"/>
      <c r="C132" s="17"/>
      <c r="D132" s="19"/>
      <c r="E132" s="19"/>
      <c r="F132" s="19"/>
      <c r="G132" s="19"/>
      <c r="H132" s="19"/>
      <c r="I132" s="14"/>
      <c r="J132" s="14"/>
      <c r="K132" s="14"/>
      <c r="L132" s="14"/>
      <c r="M132" s="20"/>
    </row>
    <row r="133">
      <c r="A133" s="18"/>
      <c r="B133" s="17"/>
      <c r="C133" s="17"/>
      <c r="D133" s="19"/>
      <c r="E133" s="19"/>
      <c r="F133" s="19"/>
      <c r="G133" s="19"/>
      <c r="H133" s="19"/>
      <c r="I133" s="14"/>
      <c r="J133" s="14"/>
      <c r="K133" s="14"/>
      <c r="L133" s="14"/>
      <c r="M133" s="20"/>
    </row>
    <row r="134">
      <c r="A134" s="18"/>
      <c r="B134" s="17"/>
      <c r="C134" s="17"/>
      <c r="D134" s="19"/>
      <c r="E134" s="19"/>
      <c r="F134" s="19"/>
      <c r="G134" s="19"/>
      <c r="H134" s="19"/>
      <c r="I134" s="14"/>
      <c r="J134" s="14"/>
      <c r="K134" s="14"/>
      <c r="L134" s="14"/>
      <c r="M134" s="20"/>
    </row>
    <row r="135">
      <c r="A135" s="18"/>
      <c r="B135" s="17"/>
      <c r="C135" s="17"/>
      <c r="D135" s="19"/>
      <c r="E135" s="19"/>
      <c r="F135" s="19"/>
      <c r="G135" s="19"/>
      <c r="H135" s="19"/>
      <c r="I135" s="14"/>
      <c r="J135" s="14"/>
      <c r="K135" s="14"/>
      <c r="L135" s="14"/>
      <c r="M135" s="20"/>
    </row>
    <row r="136">
      <c r="A136" s="18"/>
      <c r="B136" s="17"/>
      <c r="C136" s="17"/>
      <c r="D136" s="19"/>
      <c r="E136" s="19"/>
      <c r="F136" s="19"/>
      <c r="G136" s="19"/>
      <c r="H136" s="19"/>
      <c r="I136" s="14"/>
      <c r="J136" s="14"/>
      <c r="K136" s="14"/>
      <c r="L136" s="14"/>
      <c r="M136" s="20"/>
    </row>
    <row r="137">
      <c r="A137" s="18"/>
      <c r="B137" s="17"/>
      <c r="C137" s="17"/>
      <c r="D137" s="19"/>
      <c r="E137" s="19"/>
      <c r="F137" s="19"/>
      <c r="G137" s="19"/>
      <c r="H137" s="19"/>
      <c r="I137" s="14"/>
      <c r="J137" s="14"/>
      <c r="K137" s="14"/>
      <c r="L137" s="14"/>
      <c r="M137" s="20"/>
    </row>
    <row r="138">
      <c r="A138" s="18"/>
      <c r="B138" s="17"/>
      <c r="C138" s="17"/>
      <c r="D138" s="19"/>
      <c r="E138" s="19"/>
      <c r="F138" s="19"/>
      <c r="G138" s="19"/>
      <c r="H138" s="19"/>
      <c r="I138" s="14"/>
      <c r="J138" s="14"/>
      <c r="K138" s="14"/>
      <c r="L138" s="14"/>
      <c r="M138" s="20"/>
    </row>
    <row r="139">
      <c r="A139" s="18"/>
      <c r="B139" s="17"/>
      <c r="C139" s="17"/>
      <c r="D139" s="19"/>
      <c r="E139" s="19"/>
      <c r="F139" s="19"/>
      <c r="G139" s="19"/>
      <c r="H139" s="19"/>
      <c r="I139" s="14"/>
      <c r="J139" s="14"/>
      <c r="K139" s="14"/>
      <c r="L139" s="14"/>
      <c r="M139" s="20"/>
    </row>
    <row r="140">
      <c r="A140" s="18"/>
      <c r="B140" s="17"/>
      <c r="C140" s="17"/>
      <c r="D140" s="19"/>
      <c r="E140" s="19"/>
      <c r="F140" s="19"/>
      <c r="G140" s="19"/>
      <c r="H140" s="19"/>
      <c r="I140" s="14"/>
      <c r="J140" s="14"/>
      <c r="K140" s="14"/>
      <c r="L140" s="14"/>
      <c r="M140" s="20"/>
    </row>
    <row r="141">
      <c r="A141" s="18"/>
      <c r="B141" s="17"/>
      <c r="C141" s="17"/>
      <c r="D141" s="19"/>
      <c r="E141" s="19"/>
      <c r="F141" s="19"/>
      <c r="G141" s="19"/>
      <c r="H141" s="19"/>
      <c r="I141" s="14"/>
      <c r="J141" s="14"/>
      <c r="K141" s="14"/>
      <c r="L141" s="14"/>
      <c r="M141" s="20"/>
    </row>
    <row r="142">
      <c r="A142" s="18"/>
      <c r="B142" s="17"/>
      <c r="C142" s="17"/>
      <c r="D142" s="19"/>
      <c r="E142" s="19"/>
      <c r="F142" s="19"/>
      <c r="G142" s="19"/>
      <c r="H142" s="19"/>
      <c r="I142" s="14"/>
      <c r="J142" s="14"/>
      <c r="K142" s="14"/>
      <c r="L142" s="14"/>
      <c r="M142" s="20"/>
    </row>
    <row r="143">
      <c r="A143" s="18"/>
      <c r="B143" s="17"/>
      <c r="C143" s="17"/>
      <c r="D143" s="19"/>
      <c r="E143" s="19"/>
      <c r="F143" s="19"/>
      <c r="G143" s="19"/>
      <c r="H143" s="19"/>
      <c r="I143" s="14"/>
      <c r="J143" s="14"/>
      <c r="K143" s="14"/>
      <c r="L143" s="14"/>
      <c r="M143" s="20"/>
    </row>
    <row r="144">
      <c r="A144" s="18"/>
      <c r="B144" s="17"/>
      <c r="C144" s="17"/>
      <c r="D144" s="19"/>
      <c r="E144" s="19"/>
      <c r="F144" s="19"/>
      <c r="G144" s="19"/>
      <c r="H144" s="19"/>
      <c r="I144" s="14"/>
      <c r="J144" s="14"/>
      <c r="K144" s="14"/>
      <c r="L144" s="14"/>
      <c r="M144" s="20"/>
    </row>
    <row r="145">
      <c r="A145" s="18"/>
      <c r="B145" s="17"/>
      <c r="C145" s="17"/>
      <c r="D145" s="19"/>
      <c r="E145" s="19"/>
      <c r="F145" s="19"/>
      <c r="G145" s="19"/>
      <c r="H145" s="19"/>
      <c r="I145" s="14"/>
      <c r="J145" s="14"/>
      <c r="K145" s="14"/>
      <c r="L145" s="14"/>
      <c r="M145" s="20"/>
    </row>
    <row r="146">
      <c r="A146" s="18"/>
      <c r="B146" s="17"/>
      <c r="C146" s="17"/>
      <c r="D146" s="19"/>
      <c r="E146" s="19"/>
      <c r="F146" s="19"/>
      <c r="G146" s="19"/>
      <c r="H146" s="19"/>
      <c r="I146" s="14"/>
      <c r="J146" s="14"/>
      <c r="K146" s="14"/>
      <c r="L146" s="14"/>
      <c r="M146" s="20"/>
    </row>
    <row r="147">
      <c r="A147" s="18"/>
      <c r="B147" s="17"/>
      <c r="C147" s="17"/>
      <c r="D147" s="19"/>
      <c r="E147" s="19"/>
      <c r="F147" s="19"/>
      <c r="G147" s="19"/>
      <c r="H147" s="19"/>
      <c r="I147" s="14"/>
      <c r="J147" s="14"/>
      <c r="K147" s="14"/>
      <c r="L147" s="14"/>
      <c r="M147" s="20"/>
    </row>
    <row r="148">
      <c r="A148" s="18"/>
      <c r="B148" s="17"/>
      <c r="C148" s="17"/>
      <c r="D148" s="19"/>
      <c r="E148" s="19"/>
      <c r="F148" s="19"/>
      <c r="G148" s="19"/>
      <c r="H148" s="19"/>
      <c r="I148" s="14"/>
      <c r="J148" s="14"/>
      <c r="K148" s="14"/>
      <c r="L148" s="14"/>
      <c r="M148" s="20"/>
    </row>
    <row r="149">
      <c r="A149" s="18"/>
      <c r="B149" s="17"/>
      <c r="C149" s="17"/>
      <c r="D149" s="19"/>
      <c r="E149" s="19"/>
      <c r="F149" s="19"/>
      <c r="G149" s="19"/>
      <c r="H149" s="19"/>
      <c r="I149" s="14"/>
      <c r="J149" s="14"/>
      <c r="K149" s="14"/>
      <c r="L149" s="14"/>
      <c r="M149" s="20"/>
    </row>
    <row r="150">
      <c r="A150" s="18"/>
      <c r="B150" s="17"/>
      <c r="C150" s="17"/>
      <c r="D150" s="19"/>
      <c r="E150" s="19"/>
      <c r="F150" s="19"/>
      <c r="G150" s="19"/>
      <c r="H150" s="19"/>
      <c r="I150" s="14"/>
      <c r="J150" s="14"/>
      <c r="K150" s="14"/>
      <c r="L150" s="14"/>
      <c r="M150" s="20"/>
    </row>
    <row r="151">
      <c r="A151" s="18"/>
      <c r="B151" s="17"/>
      <c r="C151" s="17"/>
      <c r="D151" s="19"/>
      <c r="E151" s="19"/>
      <c r="F151" s="19"/>
      <c r="G151" s="19"/>
      <c r="H151" s="19"/>
      <c r="I151" s="14"/>
      <c r="J151" s="14"/>
      <c r="K151" s="14"/>
      <c r="L151" s="14"/>
      <c r="M151" s="20"/>
    </row>
    <row r="152">
      <c r="A152" s="18"/>
      <c r="B152" s="17"/>
      <c r="C152" s="17"/>
      <c r="D152" s="19"/>
      <c r="E152" s="19"/>
      <c r="F152" s="19"/>
      <c r="G152" s="19"/>
      <c r="H152" s="19"/>
      <c r="I152" s="14"/>
      <c r="J152" s="14"/>
      <c r="K152" s="14"/>
      <c r="L152" s="14"/>
      <c r="M152" s="20"/>
    </row>
    <row r="153">
      <c r="A153" s="18"/>
      <c r="B153" s="17"/>
      <c r="C153" s="17"/>
      <c r="D153" s="19"/>
      <c r="E153" s="19"/>
      <c r="F153" s="19"/>
      <c r="G153" s="19"/>
      <c r="H153" s="19"/>
      <c r="I153" s="14"/>
      <c r="J153" s="14"/>
      <c r="K153" s="14"/>
      <c r="L153" s="14"/>
      <c r="M153" s="20"/>
    </row>
    <row r="154">
      <c r="A154" s="18"/>
      <c r="B154" s="17"/>
      <c r="C154" s="17"/>
      <c r="D154" s="19"/>
      <c r="E154" s="19"/>
      <c r="F154" s="19"/>
      <c r="G154" s="19"/>
      <c r="H154" s="19"/>
      <c r="I154" s="14"/>
      <c r="J154" s="14"/>
      <c r="K154" s="14"/>
      <c r="L154" s="14"/>
      <c r="M154" s="20"/>
    </row>
    <row r="155">
      <c r="A155" s="18"/>
      <c r="B155" s="17"/>
      <c r="C155" s="17"/>
      <c r="D155" s="19"/>
      <c r="E155" s="19"/>
      <c r="F155" s="19"/>
      <c r="G155" s="19"/>
      <c r="H155" s="19"/>
      <c r="I155" s="14"/>
      <c r="J155" s="14"/>
      <c r="K155" s="14"/>
      <c r="L155" s="14"/>
      <c r="M155" s="20"/>
    </row>
    <row r="156">
      <c r="A156" s="18"/>
      <c r="B156" s="17"/>
      <c r="C156" s="17"/>
      <c r="D156" s="19"/>
      <c r="E156" s="19"/>
      <c r="F156" s="19"/>
      <c r="G156" s="19"/>
      <c r="H156" s="19"/>
      <c r="I156" s="14"/>
      <c r="J156" s="14"/>
      <c r="K156" s="14"/>
      <c r="L156" s="14"/>
      <c r="M156" s="20"/>
    </row>
    <row r="157">
      <c r="A157" s="18"/>
      <c r="B157" s="17"/>
      <c r="C157" s="17"/>
      <c r="D157" s="19"/>
      <c r="E157" s="19"/>
      <c r="F157" s="19"/>
      <c r="G157" s="19"/>
      <c r="H157" s="19"/>
      <c r="I157" s="14"/>
      <c r="J157" s="14"/>
      <c r="K157" s="14"/>
      <c r="L157" s="14"/>
      <c r="M157" s="20"/>
    </row>
    <row r="158">
      <c r="A158" s="18"/>
      <c r="B158" s="17"/>
      <c r="C158" s="17"/>
      <c r="D158" s="19"/>
      <c r="E158" s="19"/>
      <c r="F158" s="19"/>
      <c r="G158" s="19"/>
      <c r="H158" s="19"/>
      <c r="I158" s="14"/>
      <c r="J158" s="14"/>
      <c r="K158" s="14"/>
      <c r="L158" s="14"/>
      <c r="M158" s="20"/>
    </row>
    <row r="159">
      <c r="A159" s="18"/>
      <c r="B159" s="17"/>
      <c r="C159" s="17"/>
      <c r="D159" s="19"/>
      <c r="E159" s="19"/>
      <c r="F159" s="19"/>
      <c r="G159" s="19"/>
      <c r="H159" s="19"/>
      <c r="I159" s="14"/>
      <c r="J159" s="14"/>
      <c r="K159" s="14"/>
      <c r="L159" s="14"/>
      <c r="M159" s="20"/>
    </row>
    <row r="160">
      <c r="A160" s="18"/>
      <c r="B160" s="17"/>
      <c r="C160" s="17"/>
      <c r="D160" s="19"/>
      <c r="E160" s="19"/>
      <c r="F160" s="19"/>
      <c r="G160" s="19"/>
      <c r="H160" s="19"/>
      <c r="I160" s="14"/>
      <c r="J160" s="14"/>
      <c r="K160" s="14"/>
      <c r="L160" s="14"/>
      <c r="M160" s="20"/>
    </row>
    <row r="161">
      <c r="A161" s="18"/>
      <c r="B161" s="17"/>
      <c r="C161" s="17"/>
      <c r="D161" s="19"/>
      <c r="E161" s="19"/>
      <c r="F161" s="19"/>
      <c r="G161" s="19"/>
      <c r="H161" s="19"/>
      <c r="I161" s="14"/>
      <c r="J161" s="14"/>
      <c r="K161" s="14"/>
      <c r="L161" s="14"/>
      <c r="M161" s="20"/>
    </row>
    <row r="162">
      <c r="A162" s="18"/>
      <c r="B162" s="17"/>
      <c r="C162" s="17"/>
      <c r="D162" s="19"/>
      <c r="E162" s="19"/>
      <c r="F162" s="19"/>
      <c r="G162" s="19"/>
      <c r="H162" s="19"/>
      <c r="I162" s="14"/>
      <c r="J162" s="14"/>
      <c r="K162" s="14"/>
      <c r="L162" s="14"/>
      <c r="M162" s="20"/>
    </row>
    <row r="163">
      <c r="A163" s="18"/>
      <c r="B163" s="17"/>
      <c r="C163" s="17"/>
      <c r="D163" s="19"/>
      <c r="E163" s="19"/>
      <c r="F163" s="19"/>
      <c r="G163" s="19"/>
      <c r="H163" s="19"/>
      <c r="I163" s="14"/>
      <c r="J163" s="14"/>
      <c r="K163" s="14"/>
      <c r="L163" s="14"/>
      <c r="M163" s="20"/>
    </row>
    <row r="164">
      <c r="A164" s="18"/>
      <c r="B164" s="17"/>
      <c r="C164" s="17"/>
      <c r="D164" s="19"/>
      <c r="E164" s="19"/>
      <c r="F164" s="19"/>
      <c r="G164" s="19"/>
      <c r="H164" s="19"/>
      <c r="I164" s="14"/>
      <c r="J164" s="14"/>
      <c r="K164" s="14"/>
      <c r="L164" s="14"/>
      <c r="M164" s="20"/>
    </row>
    <row r="165">
      <c r="A165" s="18"/>
      <c r="B165" s="17"/>
      <c r="C165" s="17"/>
      <c r="D165" s="19"/>
      <c r="E165" s="19"/>
      <c r="F165" s="19"/>
      <c r="G165" s="19"/>
      <c r="H165" s="19"/>
      <c r="I165" s="14"/>
      <c r="J165" s="14"/>
      <c r="K165" s="14"/>
      <c r="L165" s="14"/>
      <c r="M165" s="20"/>
    </row>
    <row r="166">
      <c r="A166" s="18"/>
      <c r="B166" s="17"/>
      <c r="C166" s="17"/>
      <c r="D166" s="19"/>
      <c r="E166" s="19"/>
      <c r="F166" s="19"/>
      <c r="G166" s="19"/>
      <c r="H166" s="19"/>
      <c r="I166" s="14"/>
      <c r="J166" s="14"/>
      <c r="K166" s="14"/>
      <c r="L166" s="14"/>
      <c r="M166" s="20"/>
    </row>
    <row r="167">
      <c r="A167" s="18"/>
      <c r="B167" s="17"/>
      <c r="C167" s="17"/>
      <c r="D167" s="19"/>
      <c r="E167" s="19"/>
      <c r="F167" s="19"/>
      <c r="G167" s="19"/>
      <c r="H167" s="19"/>
      <c r="I167" s="14"/>
      <c r="J167" s="14"/>
      <c r="K167" s="14"/>
      <c r="L167" s="14"/>
      <c r="M167" s="20"/>
    </row>
    <row r="168">
      <c r="A168" s="18"/>
      <c r="B168" s="17"/>
      <c r="C168" s="17"/>
      <c r="D168" s="19"/>
      <c r="E168" s="19"/>
      <c r="F168" s="19"/>
      <c r="G168" s="19"/>
      <c r="H168" s="19"/>
      <c r="I168" s="14"/>
      <c r="J168" s="14"/>
      <c r="K168" s="14"/>
      <c r="L168" s="14"/>
      <c r="M168" s="20"/>
    </row>
    <row r="169">
      <c r="A169" s="18"/>
      <c r="B169" s="17"/>
      <c r="C169" s="17"/>
      <c r="D169" s="19"/>
      <c r="E169" s="19"/>
      <c r="F169" s="19"/>
      <c r="G169" s="19"/>
      <c r="H169" s="19"/>
      <c r="I169" s="14"/>
      <c r="J169" s="14"/>
      <c r="K169" s="14"/>
      <c r="L169" s="14"/>
      <c r="M169" s="20"/>
    </row>
    <row r="170">
      <c r="A170" s="18"/>
      <c r="B170" s="17"/>
      <c r="C170" s="17"/>
      <c r="D170" s="19"/>
      <c r="E170" s="19"/>
      <c r="F170" s="19"/>
      <c r="G170" s="19"/>
      <c r="H170" s="19"/>
      <c r="I170" s="14"/>
      <c r="J170" s="14"/>
      <c r="K170" s="14"/>
      <c r="L170" s="14"/>
      <c r="M170" s="20"/>
    </row>
    <row r="171">
      <c r="A171" s="18"/>
      <c r="B171" s="17"/>
      <c r="C171" s="17"/>
      <c r="D171" s="19"/>
      <c r="E171" s="19"/>
      <c r="F171" s="19"/>
      <c r="G171" s="19"/>
      <c r="H171" s="19"/>
      <c r="I171" s="14"/>
      <c r="J171" s="14"/>
      <c r="K171" s="14"/>
      <c r="L171" s="14"/>
      <c r="M171" s="20"/>
    </row>
    <row r="172">
      <c r="A172" s="18"/>
      <c r="B172" s="17"/>
      <c r="C172" s="17"/>
      <c r="D172" s="19"/>
      <c r="E172" s="19"/>
      <c r="F172" s="19"/>
      <c r="G172" s="19"/>
      <c r="H172" s="19"/>
      <c r="I172" s="14"/>
      <c r="J172" s="14"/>
      <c r="K172" s="14"/>
      <c r="L172" s="14"/>
      <c r="M172" s="20"/>
    </row>
    <row r="173">
      <c r="A173" s="18"/>
      <c r="B173" s="17"/>
      <c r="C173" s="17"/>
      <c r="D173" s="19"/>
      <c r="E173" s="19"/>
      <c r="F173" s="19"/>
      <c r="G173" s="19"/>
      <c r="H173" s="19"/>
      <c r="I173" s="14"/>
      <c r="J173" s="14"/>
      <c r="K173" s="14"/>
      <c r="L173" s="14"/>
      <c r="M173" s="20"/>
    </row>
    <row r="174">
      <c r="A174" s="18"/>
      <c r="B174" s="17"/>
      <c r="C174" s="17"/>
      <c r="D174" s="19"/>
      <c r="E174" s="19"/>
      <c r="F174" s="19"/>
      <c r="G174" s="19"/>
      <c r="H174" s="19"/>
      <c r="I174" s="14"/>
      <c r="J174" s="14"/>
      <c r="K174" s="14"/>
      <c r="L174" s="14"/>
      <c r="M174" s="20"/>
    </row>
    <row r="175">
      <c r="A175" s="18"/>
      <c r="B175" s="17"/>
      <c r="C175" s="17"/>
      <c r="D175" s="19"/>
      <c r="E175" s="19"/>
      <c r="F175" s="19"/>
      <c r="G175" s="19"/>
      <c r="H175" s="19"/>
      <c r="I175" s="14"/>
      <c r="J175" s="14"/>
      <c r="K175" s="14"/>
      <c r="L175" s="14"/>
      <c r="M175" s="20"/>
    </row>
    <row r="176">
      <c r="A176" s="18"/>
      <c r="B176" s="17"/>
      <c r="C176" s="17"/>
      <c r="D176" s="19"/>
      <c r="E176" s="19"/>
      <c r="F176" s="19"/>
      <c r="G176" s="19"/>
      <c r="H176" s="19"/>
      <c r="I176" s="14"/>
      <c r="J176" s="14"/>
      <c r="K176" s="14"/>
      <c r="L176" s="14"/>
      <c r="M176" s="20"/>
    </row>
    <row r="177">
      <c r="A177" s="18"/>
      <c r="B177" s="17"/>
      <c r="C177" s="17"/>
      <c r="D177" s="19"/>
      <c r="E177" s="19"/>
      <c r="F177" s="19"/>
      <c r="G177" s="19"/>
      <c r="H177" s="19"/>
      <c r="I177" s="14"/>
      <c r="J177" s="14"/>
      <c r="K177" s="14"/>
      <c r="L177" s="14"/>
      <c r="M177" s="20"/>
    </row>
    <row r="178">
      <c r="A178" s="18"/>
      <c r="B178" s="17"/>
      <c r="C178" s="17"/>
      <c r="D178" s="19"/>
      <c r="E178" s="19"/>
      <c r="F178" s="19"/>
      <c r="G178" s="19"/>
      <c r="H178" s="19"/>
      <c r="I178" s="14"/>
      <c r="J178" s="14"/>
      <c r="K178" s="14"/>
      <c r="L178" s="14"/>
      <c r="M178" s="20"/>
    </row>
    <row r="179">
      <c r="A179" s="18"/>
      <c r="B179" s="17"/>
      <c r="C179" s="17"/>
      <c r="D179" s="19"/>
      <c r="E179" s="19"/>
      <c r="F179" s="19"/>
      <c r="G179" s="19"/>
      <c r="H179" s="19"/>
      <c r="I179" s="14"/>
      <c r="J179" s="14"/>
      <c r="K179" s="14"/>
      <c r="L179" s="14"/>
      <c r="M179" s="20"/>
    </row>
    <row r="180">
      <c r="A180" s="18"/>
      <c r="B180" s="17"/>
      <c r="C180" s="17"/>
      <c r="D180" s="14"/>
      <c r="E180" s="14"/>
      <c r="F180" s="19"/>
      <c r="G180" s="19"/>
      <c r="H180" s="19"/>
      <c r="I180" s="14"/>
      <c r="J180" s="14"/>
      <c r="K180" s="14"/>
      <c r="L180" s="14"/>
      <c r="M180" s="20"/>
    </row>
  </sheetData>
  <conditionalFormatting sqref="B4:I20 B23:I26 B29:I34 B39:I46 D48:H56 B49:C56 I49:I56 B59:I62 B65:H67 I65:I66 B70:I75 B78:C81 D78:H85 I78:I81 B84:C85 I84:I85 B88:I88 B91:I91 B93 C93:I95 B95 B98:C100 D98:H105 I98:I100 B103:C105 I103:I105 B108:I108">
    <cfRule type="cellIs" dxfId="0" priority="1" operator="equal">
      <formula>4</formula>
    </cfRule>
  </conditionalFormatting>
  <conditionalFormatting sqref="B4:I20 B23:I26 B29:I34 B39:I46 D48:H56 B49:C56 I49:I56 B59:I62 B65:H67 I65:I66 B70:I75 B78:C81 D78:H85 I78:I81 B84:C85 I84:I85 B88:I88 B91:I91 B93 C93:I95 B95 B98:C100 D98:H105 I98:I100 B103:C105 I103:I105 B108:I108">
    <cfRule type="cellIs" dxfId="1" priority="2" operator="equal">
      <formula>3</formula>
    </cfRule>
  </conditionalFormatting>
  <conditionalFormatting sqref="B4:I20 B23:I26 B29:I34 B39:I46 D48:H56 B49:C56 I49:I56 B59:I62 B65:H67 I65:I66 B70:I75 B78:C81 D78:H85 I78:I81 B84:C85 I84:I85 B88:I88 B91:I91 B93 C93:I95 B95 B98:C100 D98:H105 I98:I100 B103:C105 I103:I105 B108:I108">
    <cfRule type="cellIs" dxfId="2" priority="3" operator="equal">
      <formula>2</formula>
    </cfRule>
  </conditionalFormatting>
  <conditionalFormatting sqref="B4:I20 B23:I26 B29:I34 B39:I46 D48:H56 B49:C56 I49:I56 B59:I62 B65:H67 I65:I66 B70:I75 B78:C81 D78:H85 I78:I81 B84:C85 I84:I85 B88:I88 B91:I91 B93 C93:I95 B95 B98:C100 D98:H105 I98:I100 B103:C105 I103:I105 B108:I108">
    <cfRule type="cellIs" dxfId="3" priority="4" operator="equal">
      <formula>1</formula>
    </cfRule>
  </conditionalFormatting>
  <conditionalFormatting sqref="B4:I20 B23:I26 B29:I34 B39:I46 D48:H56 B49:C56 I49:I56 B59:I62 B65:H67 I65:I66 B70:I75 B78:C81 D78:H85 I78:I81 B84:C85 I84:I85 B88:I88 B91:I91 B93 C93:I95 B95 B98:C100 D98:H105 I98:I100 B103:C105 I103:I105 B108:I108">
    <cfRule type="cellIs" dxfId="4" priority="5" operator="equal">
      <formula>"S"</formula>
    </cfRule>
  </conditionalFormatting>
  <conditionalFormatting sqref="B4:I20 B23:I26 B29:I34 B39:I46 D48:H56 B49:C56 I49:I56 B59:I62 B65:H67 I65:I66 B70:I75 B78:C81 D78:H85 I78:I81 B84:C85 I84:I85 B88:I88 B91:I91 B93 C93:I95 B95 B98:C100 D98:H105 I98:I100 B103:C105 I103:I105 B108:I108">
    <cfRule type="cellIs" dxfId="5" priority="6" operator="equal">
      <formula>"Y"</formula>
    </cfRule>
  </conditionalFormatting>
  <conditionalFormatting sqref="B4:I20 B23:I26 B29:I34 B39:I46 D48:H56 B49:C56 I49:I56 B59:I62 B65:H67 I65:I66 B70:I75 B78:C81 D78:H85 I78:I81 B84:C85 I84:I85 B88:I88 B91:I91 B93 C93:I95 B95 B98:C100 D98:H105 I98:I100 B103:C105 I103:I105 B108:I108">
    <cfRule type="cellIs" dxfId="6" priority="7" operator="equal">
      <formula>"N"</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19.14"/>
    <col customWidth="1" min="4" max="4" width="19.57"/>
    <col hidden="1" min="5" max="5" width="14.43"/>
    <col customWidth="1" min="6" max="6" width="29.14"/>
    <col customWidth="1" min="7" max="7" width="31.86"/>
    <col customWidth="1" min="8" max="8" width="23.14"/>
    <col hidden="1" min="9" max="10" width="14.43"/>
    <col customWidth="1" min="11" max="11" width="24.71"/>
    <col hidden="1" min="12" max="12" width="14.43"/>
  </cols>
  <sheetData>
    <row r="1">
      <c r="A1" s="21" t="s">
        <v>1</v>
      </c>
      <c r="B1" s="21" t="s">
        <v>2</v>
      </c>
      <c r="C1" s="21" t="s">
        <v>3</v>
      </c>
      <c r="D1" s="21" t="s">
        <v>4</v>
      </c>
      <c r="E1" s="21" t="s">
        <v>103</v>
      </c>
      <c r="F1" s="21" t="s">
        <v>5</v>
      </c>
      <c r="G1" s="21" t="s">
        <v>6</v>
      </c>
      <c r="H1" s="21" t="s">
        <v>7</v>
      </c>
      <c r="I1" s="21" t="s">
        <v>104</v>
      </c>
      <c r="J1" s="21" t="s">
        <v>105</v>
      </c>
      <c r="K1" s="21" t="s">
        <v>8</v>
      </c>
      <c r="L1" s="21" t="s">
        <v>9</v>
      </c>
      <c r="M1" s="22"/>
      <c r="N1" s="21"/>
      <c r="O1" s="21"/>
      <c r="P1" s="21"/>
      <c r="Q1" s="21"/>
      <c r="R1" s="21"/>
      <c r="S1" s="21"/>
      <c r="T1" s="21"/>
      <c r="U1" s="21"/>
      <c r="V1" s="21"/>
      <c r="W1" s="21"/>
      <c r="X1" s="21"/>
      <c r="Y1" s="21"/>
      <c r="Z1" s="21"/>
      <c r="AA1" s="21"/>
      <c r="AB1" s="21"/>
      <c r="AC1" s="21"/>
    </row>
    <row r="2">
      <c r="A2" s="13" t="s">
        <v>106</v>
      </c>
      <c r="B2" s="13" t="s">
        <v>107</v>
      </c>
      <c r="C2" s="13" t="s">
        <v>108</v>
      </c>
      <c r="D2" s="13" t="s">
        <v>109</v>
      </c>
      <c r="E2" s="18"/>
      <c r="F2" s="13" t="s">
        <v>110</v>
      </c>
      <c r="G2" s="13" t="s">
        <v>111</v>
      </c>
      <c r="H2" s="13" t="s">
        <v>112</v>
      </c>
      <c r="I2" s="18"/>
      <c r="J2" s="18"/>
      <c r="K2" s="13" t="s">
        <v>113</v>
      </c>
      <c r="L2" s="18"/>
      <c r="M2" s="18"/>
      <c r="N2" s="18"/>
      <c r="O2" s="18"/>
      <c r="P2" s="18"/>
      <c r="Q2" s="18"/>
      <c r="R2" s="18"/>
      <c r="S2" s="18"/>
      <c r="T2" s="18"/>
      <c r="U2" s="18"/>
      <c r="V2" s="18"/>
      <c r="W2" s="18"/>
      <c r="X2" s="18"/>
      <c r="Y2" s="18"/>
      <c r="Z2" s="18"/>
      <c r="AA2" s="18"/>
      <c r="AB2" s="18"/>
      <c r="AC2" s="18"/>
    </row>
    <row r="3">
      <c r="A3" s="13" t="s">
        <v>114</v>
      </c>
      <c r="B3" s="13" t="s">
        <v>115</v>
      </c>
      <c r="C3" s="13" t="s">
        <v>116</v>
      </c>
      <c r="D3" s="13" t="s">
        <v>117</v>
      </c>
      <c r="E3" s="18"/>
      <c r="F3" s="13" t="s">
        <v>118</v>
      </c>
      <c r="G3" s="13" t="s">
        <v>119</v>
      </c>
      <c r="H3" s="13" t="s">
        <v>120</v>
      </c>
      <c r="I3" s="18"/>
      <c r="J3" s="18"/>
      <c r="K3" s="13" t="s">
        <v>121</v>
      </c>
      <c r="L3" s="18"/>
      <c r="M3" s="18"/>
      <c r="N3" s="18"/>
      <c r="O3" s="18"/>
      <c r="P3" s="18"/>
      <c r="Q3" s="18"/>
      <c r="R3" s="18"/>
      <c r="S3" s="18"/>
      <c r="T3" s="18"/>
      <c r="U3" s="18"/>
      <c r="V3" s="18"/>
      <c r="W3" s="18"/>
      <c r="X3" s="18"/>
      <c r="Y3" s="18"/>
      <c r="Z3" s="18"/>
      <c r="AA3" s="18"/>
      <c r="AB3" s="18"/>
      <c r="AC3" s="18"/>
    </row>
    <row r="4">
      <c r="A4" s="13" t="s">
        <v>122</v>
      </c>
      <c r="B4" s="13" t="s">
        <v>123</v>
      </c>
      <c r="C4" s="13" t="s">
        <v>124</v>
      </c>
      <c r="D4" s="13" t="s">
        <v>125</v>
      </c>
      <c r="E4" s="18"/>
      <c r="F4" s="13" t="s">
        <v>126</v>
      </c>
      <c r="G4" s="13" t="s">
        <v>127</v>
      </c>
      <c r="H4" s="13" t="s">
        <v>128</v>
      </c>
      <c r="I4" s="18"/>
      <c r="J4" s="18"/>
      <c r="K4" s="13" t="s">
        <v>129</v>
      </c>
      <c r="L4" s="18"/>
      <c r="M4" s="18"/>
      <c r="N4" s="18"/>
      <c r="O4" s="18"/>
      <c r="P4" s="18"/>
      <c r="Q4" s="18"/>
      <c r="R4" s="18"/>
      <c r="S4" s="18"/>
      <c r="T4" s="18"/>
      <c r="U4" s="18"/>
      <c r="V4" s="18"/>
      <c r="W4" s="18"/>
      <c r="X4" s="18"/>
      <c r="Y4" s="18"/>
      <c r="Z4" s="18"/>
      <c r="AA4" s="18"/>
      <c r="AB4" s="18"/>
      <c r="AC4" s="18"/>
    </row>
    <row r="5">
      <c r="A5" s="13" t="s">
        <v>130</v>
      </c>
      <c r="B5" s="13" t="s">
        <v>131</v>
      </c>
      <c r="C5" s="13" t="s">
        <v>132</v>
      </c>
      <c r="D5" s="13" t="s">
        <v>133</v>
      </c>
      <c r="E5" s="18"/>
      <c r="F5" s="13" t="s">
        <v>134</v>
      </c>
      <c r="G5" s="13" t="s">
        <v>135</v>
      </c>
      <c r="H5" s="13" t="s">
        <v>136</v>
      </c>
      <c r="I5" s="18"/>
      <c r="J5" s="18"/>
      <c r="K5" s="13" t="s">
        <v>137</v>
      </c>
      <c r="L5" s="18"/>
      <c r="M5" s="18"/>
      <c r="N5" s="18"/>
      <c r="O5" s="18"/>
      <c r="P5" s="18"/>
      <c r="Q5" s="18"/>
      <c r="R5" s="18"/>
      <c r="S5" s="18"/>
      <c r="T5" s="18"/>
      <c r="U5" s="18"/>
      <c r="V5" s="18"/>
      <c r="W5" s="18"/>
      <c r="X5" s="18"/>
      <c r="Y5" s="18"/>
      <c r="Z5" s="18"/>
      <c r="AA5" s="18"/>
      <c r="AB5" s="18"/>
      <c r="AC5" s="18"/>
    </row>
    <row r="6">
      <c r="A6" s="13" t="s">
        <v>138</v>
      </c>
      <c r="B6" s="13" t="s">
        <v>139</v>
      </c>
      <c r="C6" s="23" t="s">
        <v>140</v>
      </c>
      <c r="D6" s="13" t="s">
        <v>141</v>
      </c>
      <c r="E6" s="18"/>
      <c r="F6" s="13" t="s">
        <v>142</v>
      </c>
      <c r="G6" s="13" t="s">
        <v>143</v>
      </c>
      <c r="H6" s="13" t="s">
        <v>144</v>
      </c>
      <c r="I6" s="18"/>
      <c r="J6" s="18"/>
      <c r="K6" s="13" t="s">
        <v>145</v>
      </c>
      <c r="L6" s="18"/>
      <c r="M6" s="18"/>
      <c r="N6" s="18"/>
      <c r="O6" s="18"/>
      <c r="P6" s="18"/>
      <c r="Q6" s="18"/>
      <c r="R6" s="18"/>
      <c r="S6" s="18"/>
      <c r="T6" s="18"/>
      <c r="U6" s="18"/>
      <c r="V6" s="18"/>
      <c r="W6" s="18"/>
      <c r="X6" s="18"/>
      <c r="Y6" s="18"/>
      <c r="Z6" s="18"/>
      <c r="AA6" s="18"/>
      <c r="AB6" s="18"/>
      <c r="AC6" s="18"/>
    </row>
    <row r="7">
      <c r="A7" s="13" t="s">
        <v>146</v>
      </c>
      <c r="B7" s="13" t="s">
        <v>147</v>
      </c>
      <c r="C7" s="13" t="s">
        <v>148</v>
      </c>
      <c r="D7" s="13" t="s">
        <v>149</v>
      </c>
      <c r="E7" s="18"/>
      <c r="F7" s="13" t="s">
        <v>150</v>
      </c>
      <c r="G7" s="13" t="s">
        <v>151</v>
      </c>
      <c r="H7" s="13" t="s">
        <v>152</v>
      </c>
      <c r="I7" s="18"/>
      <c r="J7" s="18"/>
      <c r="K7" s="13" t="s">
        <v>153</v>
      </c>
      <c r="L7" s="18"/>
      <c r="M7" s="18"/>
      <c r="N7" s="18"/>
      <c r="O7" s="18"/>
      <c r="P7" s="18"/>
      <c r="Q7" s="18"/>
      <c r="R7" s="18"/>
      <c r="S7" s="18"/>
      <c r="T7" s="18"/>
      <c r="U7" s="18"/>
      <c r="V7" s="18"/>
      <c r="W7" s="18"/>
      <c r="X7" s="18"/>
      <c r="Y7" s="18"/>
      <c r="Z7" s="18"/>
      <c r="AA7" s="18"/>
      <c r="AB7" s="18"/>
      <c r="AC7" s="18"/>
    </row>
    <row r="8">
      <c r="A8" s="13" t="s">
        <v>154</v>
      </c>
      <c r="B8" s="13" t="s">
        <v>155</v>
      </c>
      <c r="C8" s="13" t="s">
        <v>156</v>
      </c>
      <c r="D8" s="13" t="s">
        <v>157</v>
      </c>
      <c r="E8" s="18"/>
      <c r="F8" s="13" t="s">
        <v>158</v>
      </c>
      <c r="G8" s="13" t="s">
        <v>159</v>
      </c>
      <c r="H8" s="13" t="s">
        <v>160</v>
      </c>
      <c r="I8" s="18"/>
      <c r="J8" s="18"/>
      <c r="K8" s="13" t="s">
        <v>161</v>
      </c>
      <c r="L8" s="18"/>
      <c r="M8" s="18"/>
      <c r="N8" s="18"/>
      <c r="O8" s="18"/>
      <c r="P8" s="18"/>
      <c r="Q8" s="18"/>
      <c r="R8" s="18"/>
      <c r="S8" s="18"/>
      <c r="T8" s="18"/>
      <c r="U8" s="18"/>
      <c r="V8" s="18"/>
      <c r="W8" s="18"/>
      <c r="X8" s="18"/>
      <c r="Y8" s="18"/>
      <c r="Z8" s="18"/>
      <c r="AA8" s="18"/>
      <c r="AB8" s="18"/>
      <c r="AC8" s="18"/>
    </row>
    <row r="9">
      <c r="A9" s="13" t="s">
        <v>162</v>
      </c>
      <c r="B9" s="13" t="s">
        <v>163</v>
      </c>
      <c r="C9" s="13" t="s">
        <v>164</v>
      </c>
      <c r="D9" s="13" t="s">
        <v>165</v>
      </c>
      <c r="E9" s="18"/>
      <c r="F9" s="13" t="s">
        <v>166</v>
      </c>
      <c r="G9" s="13" t="s">
        <v>167</v>
      </c>
      <c r="H9" s="13" t="s">
        <v>168</v>
      </c>
      <c r="I9" s="18"/>
      <c r="J9" s="18"/>
      <c r="K9" s="13" t="s">
        <v>169</v>
      </c>
      <c r="L9" s="18"/>
      <c r="M9" s="18"/>
      <c r="N9" s="18"/>
      <c r="O9" s="18"/>
      <c r="P9" s="18"/>
      <c r="Q9" s="18"/>
      <c r="R9" s="18"/>
      <c r="S9" s="18"/>
      <c r="T9" s="18"/>
      <c r="U9" s="18"/>
      <c r="V9" s="18"/>
      <c r="W9" s="18"/>
      <c r="X9" s="18"/>
      <c r="Y9" s="18"/>
      <c r="Z9" s="18"/>
      <c r="AA9" s="18"/>
      <c r="AB9" s="18"/>
      <c r="AC9" s="18"/>
    </row>
    <row r="10">
      <c r="A10" s="13" t="s">
        <v>170</v>
      </c>
      <c r="B10" s="13" t="s">
        <v>171</v>
      </c>
      <c r="C10" s="13" t="s">
        <v>172</v>
      </c>
      <c r="D10" s="13" t="s">
        <v>173</v>
      </c>
      <c r="E10" s="18"/>
      <c r="F10" s="13" t="s">
        <v>174</v>
      </c>
      <c r="G10" s="13" t="s">
        <v>175</v>
      </c>
      <c r="H10" s="13" t="s">
        <v>176</v>
      </c>
      <c r="I10" s="18"/>
      <c r="J10" s="18"/>
      <c r="K10" s="13" t="s">
        <v>177</v>
      </c>
      <c r="L10" s="18"/>
      <c r="M10" s="18"/>
      <c r="N10" s="18"/>
      <c r="O10" s="18"/>
      <c r="P10" s="18"/>
      <c r="Q10" s="18"/>
      <c r="R10" s="18"/>
      <c r="S10" s="18"/>
      <c r="T10" s="18"/>
      <c r="U10" s="18"/>
      <c r="V10" s="18"/>
      <c r="W10" s="18"/>
      <c r="X10" s="18"/>
      <c r="Y10" s="18"/>
      <c r="Z10" s="18"/>
      <c r="AA10" s="18"/>
      <c r="AB10" s="18"/>
      <c r="AC10" s="18"/>
    </row>
    <row r="11">
      <c r="A11" s="13" t="s">
        <v>178</v>
      </c>
      <c r="B11" s="13" t="s">
        <v>179</v>
      </c>
      <c r="C11" s="13" t="s">
        <v>180</v>
      </c>
      <c r="D11" s="13" t="s">
        <v>181</v>
      </c>
      <c r="E11" s="18"/>
      <c r="F11" s="13" t="s">
        <v>182</v>
      </c>
      <c r="G11" s="13" t="s">
        <v>183</v>
      </c>
      <c r="H11" s="13" t="s">
        <v>184</v>
      </c>
      <c r="I11" s="18"/>
      <c r="J11" s="18"/>
      <c r="K11" s="13" t="s">
        <v>185</v>
      </c>
      <c r="L11" s="18"/>
      <c r="M11" s="18"/>
      <c r="N11" s="18"/>
      <c r="O11" s="18"/>
      <c r="P11" s="18"/>
      <c r="Q11" s="18"/>
      <c r="R11" s="18"/>
      <c r="S11" s="18"/>
      <c r="T11" s="18"/>
      <c r="U11" s="18"/>
      <c r="V11" s="18"/>
      <c r="W11" s="18"/>
      <c r="X11" s="18"/>
      <c r="Y11" s="18"/>
      <c r="Z11" s="18"/>
      <c r="AA11" s="18"/>
      <c r="AB11" s="18"/>
      <c r="AC11" s="18"/>
    </row>
    <row r="12">
      <c r="A12" s="13" t="s">
        <v>186</v>
      </c>
      <c r="B12" s="13" t="s">
        <v>187</v>
      </c>
      <c r="C12" s="13" t="s">
        <v>188</v>
      </c>
      <c r="D12" s="13" t="s">
        <v>189</v>
      </c>
      <c r="E12" s="18"/>
      <c r="F12" s="13"/>
      <c r="G12" s="13" t="s">
        <v>190</v>
      </c>
      <c r="H12" s="13" t="s">
        <v>191</v>
      </c>
      <c r="I12" s="18"/>
      <c r="J12" s="18"/>
      <c r="K12" s="13" t="s">
        <v>192</v>
      </c>
      <c r="L12" s="18"/>
      <c r="M12" s="18"/>
      <c r="N12" s="18"/>
      <c r="O12" s="18"/>
      <c r="P12" s="18"/>
      <c r="Q12" s="18"/>
      <c r="R12" s="18"/>
      <c r="S12" s="18"/>
      <c r="T12" s="18"/>
      <c r="U12" s="18"/>
      <c r="V12" s="18"/>
      <c r="W12" s="18"/>
      <c r="X12" s="18"/>
      <c r="Y12" s="18"/>
      <c r="Z12" s="18"/>
      <c r="AA12" s="18"/>
      <c r="AB12" s="18"/>
      <c r="AC12" s="18"/>
    </row>
    <row r="13">
      <c r="A13" s="13" t="s">
        <v>193</v>
      </c>
      <c r="B13" s="13" t="s">
        <v>194</v>
      </c>
      <c r="C13" s="13" t="s">
        <v>195</v>
      </c>
      <c r="D13" s="13" t="s">
        <v>196</v>
      </c>
      <c r="E13" s="18"/>
      <c r="F13" s="13"/>
      <c r="G13" s="13" t="s">
        <v>197</v>
      </c>
      <c r="H13" s="13" t="s">
        <v>198</v>
      </c>
      <c r="I13" s="18"/>
      <c r="J13" s="18"/>
      <c r="K13" s="13" t="s">
        <v>199</v>
      </c>
      <c r="L13" s="18"/>
      <c r="M13" s="18"/>
      <c r="N13" s="18"/>
      <c r="O13" s="18"/>
      <c r="P13" s="18"/>
      <c r="Q13" s="18"/>
      <c r="R13" s="18"/>
      <c r="S13" s="18"/>
      <c r="T13" s="18"/>
      <c r="U13" s="18"/>
      <c r="V13" s="18"/>
      <c r="W13" s="18"/>
      <c r="X13" s="18"/>
      <c r="Y13" s="18"/>
      <c r="Z13" s="18"/>
      <c r="AA13" s="18"/>
      <c r="AB13" s="18"/>
      <c r="AC13" s="18"/>
    </row>
    <row r="14">
      <c r="A14" s="13" t="s">
        <v>200</v>
      </c>
      <c r="B14" s="13" t="s">
        <v>201</v>
      </c>
      <c r="C14" s="13" t="s">
        <v>202</v>
      </c>
      <c r="D14" s="13" t="s">
        <v>203</v>
      </c>
      <c r="E14" s="18"/>
      <c r="F14" s="18"/>
      <c r="G14" s="13" t="s">
        <v>204</v>
      </c>
      <c r="H14" s="13" t="s">
        <v>205</v>
      </c>
      <c r="I14" s="18"/>
      <c r="J14" s="18"/>
      <c r="K14" s="13" t="s">
        <v>206</v>
      </c>
      <c r="L14" s="18"/>
      <c r="M14" s="18"/>
      <c r="N14" s="18"/>
      <c r="O14" s="18"/>
      <c r="P14" s="18"/>
      <c r="Q14" s="18"/>
      <c r="R14" s="18"/>
      <c r="S14" s="18"/>
      <c r="T14" s="18"/>
      <c r="U14" s="18"/>
      <c r="V14" s="18"/>
      <c r="W14" s="18"/>
      <c r="X14" s="18"/>
      <c r="Y14" s="18"/>
      <c r="Z14" s="18"/>
      <c r="AA14" s="18"/>
      <c r="AB14" s="18"/>
      <c r="AC14" s="18"/>
    </row>
    <row r="15">
      <c r="A15" s="13" t="s">
        <v>207</v>
      </c>
      <c r="B15" s="13" t="s">
        <v>208</v>
      </c>
      <c r="C15" s="13" t="s">
        <v>209</v>
      </c>
      <c r="D15" s="13" t="s">
        <v>210</v>
      </c>
      <c r="E15" s="18"/>
      <c r="F15" s="18"/>
      <c r="G15" s="13" t="s">
        <v>211</v>
      </c>
      <c r="H15" s="13" t="s">
        <v>212</v>
      </c>
      <c r="I15" s="18"/>
      <c r="J15" s="18"/>
      <c r="K15" s="13" t="s">
        <v>213</v>
      </c>
      <c r="L15" s="18"/>
      <c r="M15" s="18"/>
      <c r="N15" s="18"/>
      <c r="O15" s="18"/>
      <c r="P15" s="18"/>
      <c r="Q15" s="18"/>
      <c r="R15" s="18"/>
      <c r="S15" s="18"/>
      <c r="T15" s="18"/>
      <c r="U15" s="18"/>
      <c r="V15" s="18"/>
      <c r="W15" s="18"/>
      <c r="X15" s="18"/>
      <c r="Y15" s="18"/>
      <c r="Z15" s="18"/>
      <c r="AA15" s="18"/>
      <c r="AB15" s="18"/>
      <c r="AC15" s="18"/>
    </row>
    <row r="16">
      <c r="A16" s="13" t="s">
        <v>214</v>
      </c>
      <c r="B16" s="13" t="s">
        <v>215</v>
      </c>
      <c r="C16" s="13" t="s">
        <v>216</v>
      </c>
      <c r="D16" s="13" t="s">
        <v>217</v>
      </c>
      <c r="E16" s="18"/>
      <c r="F16" s="18"/>
      <c r="G16" s="13" t="s">
        <v>218</v>
      </c>
      <c r="H16" s="13" t="s">
        <v>219</v>
      </c>
      <c r="I16" s="18"/>
      <c r="J16" s="18"/>
      <c r="K16" s="13" t="s">
        <v>220</v>
      </c>
      <c r="L16" s="18"/>
      <c r="M16" s="18"/>
      <c r="N16" s="18"/>
      <c r="O16" s="18"/>
      <c r="P16" s="18"/>
      <c r="Q16" s="18"/>
      <c r="R16" s="18"/>
      <c r="S16" s="18"/>
      <c r="T16" s="18"/>
      <c r="U16" s="18"/>
      <c r="V16" s="18"/>
      <c r="W16" s="18"/>
      <c r="X16" s="18"/>
      <c r="Y16" s="18"/>
      <c r="Z16" s="18"/>
      <c r="AA16" s="18"/>
      <c r="AB16" s="18"/>
      <c r="AC16" s="18"/>
    </row>
    <row r="17">
      <c r="A17" s="13" t="s">
        <v>221</v>
      </c>
      <c r="B17" s="13" t="s">
        <v>222</v>
      </c>
      <c r="C17" s="13" t="s">
        <v>223</v>
      </c>
      <c r="D17" s="18"/>
      <c r="E17" s="18"/>
      <c r="F17" s="18"/>
      <c r="G17" s="13" t="s">
        <v>224</v>
      </c>
      <c r="H17" s="13" t="s">
        <v>225</v>
      </c>
      <c r="I17" s="18"/>
      <c r="J17" s="18"/>
      <c r="K17" s="13" t="s">
        <v>226</v>
      </c>
      <c r="L17" s="18"/>
      <c r="M17" s="18"/>
      <c r="N17" s="18"/>
      <c r="O17" s="18"/>
      <c r="P17" s="18"/>
      <c r="Q17" s="18"/>
      <c r="R17" s="18"/>
      <c r="S17" s="18"/>
      <c r="T17" s="18"/>
      <c r="U17" s="18"/>
      <c r="V17" s="18"/>
      <c r="W17" s="18"/>
      <c r="X17" s="18"/>
      <c r="Y17" s="18"/>
      <c r="Z17" s="18"/>
      <c r="AA17" s="18"/>
      <c r="AB17" s="18"/>
      <c r="AC17" s="18"/>
    </row>
    <row r="18">
      <c r="A18" s="13" t="s">
        <v>227</v>
      </c>
      <c r="B18" s="13" t="s">
        <v>228</v>
      </c>
      <c r="C18" s="13" t="s">
        <v>229</v>
      </c>
      <c r="D18" s="18"/>
      <c r="E18" s="18"/>
      <c r="F18" s="18"/>
      <c r="G18" s="13" t="s">
        <v>230</v>
      </c>
      <c r="H18" s="13" t="s">
        <v>231</v>
      </c>
      <c r="I18" s="18"/>
      <c r="J18" s="18"/>
      <c r="K18" s="13" t="s">
        <v>232</v>
      </c>
      <c r="L18" s="18"/>
      <c r="M18" s="18"/>
      <c r="N18" s="18"/>
      <c r="O18" s="18"/>
      <c r="P18" s="18"/>
      <c r="Q18" s="18"/>
      <c r="R18" s="18"/>
      <c r="S18" s="18"/>
      <c r="T18" s="18"/>
      <c r="U18" s="18"/>
      <c r="V18" s="18"/>
      <c r="W18" s="18"/>
      <c r="X18" s="18"/>
      <c r="Y18" s="18"/>
      <c r="Z18" s="18"/>
      <c r="AA18" s="18"/>
      <c r="AB18" s="18"/>
      <c r="AC18" s="18"/>
    </row>
    <row r="19">
      <c r="A19" s="13" t="s">
        <v>233</v>
      </c>
      <c r="B19" s="13" t="s">
        <v>234</v>
      </c>
      <c r="C19" s="13" t="s">
        <v>235</v>
      </c>
      <c r="D19" s="18"/>
      <c r="E19" s="18"/>
      <c r="F19" s="18"/>
      <c r="G19" s="13" t="s">
        <v>236</v>
      </c>
      <c r="H19" s="18"/>
      <c r="I19" s="18"/>
      <c r="J19" s="18"/>
      <c r="K19" s="13" t="s">
        <v>237</v>
      </c>
      <c r="L19" s="18"/>
      <c r="M19" s="18"/>
      <c r="N19" s="18"/>
      <c r="O19" s="18"/>
      <c r="P19" s="18"/>
      <c r="Q19" s="18"/>
      <c r="R19" s="18"/>
      <c r="S19" s="18"/>
      <c r="T19" s="18"/>
      <c r="U19" s="18"/>
      <c r="V19" s="18"/>
      <c r="W19" s="18"/>
      <c r="X19" s="18"/>
      <c r="Y19" s="18"/>
      <c r="Z19" s="18"/>
      <c r="AA19" s="18"/>
      <c r="AB19" s="18"/>
      <c r="AC19" s="18"/>
    </row>
    <row r="20">
      <c r="A20" s="13" t="s">
        <v>238</v>
      </c>
      <c r="B20" s="13" t="s">
        <v>239</v>
      </c>
      <c r="C20" s="13" t="s">
        <v>240</v>
      </c>
      <c r="D20" s="18"/>
      <c r="E20" s="18"/>
      <c r="F20" s="18"/>
      <c r="G20" s="13" t="s">
        <v>241</v>
      </c>
      <c r="H20" s="18"/>
      <c r="I20" s="18"/>
      <c r="J20" s="18"/>
      <c r="K20" s="13" t="s">
        <v>242</v>
      </c>
      <c r="L20" s="18"/>
      <c r="M20" s="18"/>
      <c r="N20" s="18"/>
      <c r="O20" s="18"/>
      <c r="P20" s="18"/>
      <c r="Q20" s="18"/>
      <c r="R20" s="18"/>
      <c r="S20" s="18"/>
      <c r="T20" s="18"/>
      <c r="U20" s="18"/>
      <c r="V20" s="18"/>
      <c r="W20" s="18"/>
      <c r="X20" s="18"/>
      <c r="Y20" s="18"/>
      <c r="Z20" s="18"/>
      <c r="AA20" s="18"/>
      <c r="AB20" s="18"/>
      <c r="AC20" s="18"/>
    </row>
    <row r="21">
      <c r="A21" s="13" t="s">
        <v>243</v>
      </c>
      <c r="B21" s="13" t="s">
        <v>244</v>
      </c>
      <c r="C21" s="13" t="s">
        <v>245</v>
      </c>
      <c r="D21" s="18"/>
      <c r="E21" s="18"/>
      <c r="F21" s="18"/>
      <c r="G21" s="13" t="s">
        <v>246</v>
      </c>
      <c r="H21" s="18"/>
      <c r="I21" s="18"/>
      <c r="J21" s="18"/>
      <c r="K21" s="18"/>
      <c r="L21" s="18"/>
      <c r="M21" s="18"/>
      <c r="N21" s="18"/>
      <c r="O21" s="18"/>
      <c r="P21" s="18"/>
      <c r="Q21" s="18"/>
      <c r="R21" s="18"/>
      <c r="S21" s="18"/>
      <c r="T21" s="18"/>
      <c r="U21" s="18"/>
      <c r="V21" s="18"/>
      <c r="W21" s="18"/>
      <c r="X21" s="18"/>
      <c r="Y21" s="18"/>
      <c r="Z21" s="18"/>
      <c r="AA21" s="18"/>
      <c r="AB21" s="18"/>
      <c r="AC21" s="18"/>
    </row>
    <row r="22">
      <c r="A22" s="13" t="s">
        <v>247</v>
      </c>
      <c r="B22" s="13" t="s">
        <v>248</v>
      </c>
      <c r="C22" s="13" t="s">
        <v>249</v>
      </c>
      <c r="D22" s="18"/>
      <c r="E22" s="18"/>
      <c r="F22" s="18"/>
      <c r="G22" s="13" t="s">
        <v>250</v>
      </c>
      <c r="H22" s="18"/>
      <c r="I22" s="18"/>
      <c r="J22" s="18"/>
      <c r="K22" s="18"/>
      <c r="L22" s="18"/>
      <c r="M22" s="18"/>
      <c r="N22" s="18"/>
      <c r="O22" s="18"/>
      <c r="P22" s="18"/>
      <c r="Q22" s="18"/>
      <c r="R22" s="18"/>
      <c r="S22" s="18"/>
      <c r="T22" s="18"/>
      <c r="U22" s="18"/>
      <c r="V22" s="18"/>
      <c r="W22" s="18"/>
      <c r="X22" s="18"/>
      <c r="Y22" s="18"/>
      <c r="Z22" s="18"/>
      <c r="AA22" s="18"/>
      <c r="AB22" s="18"/>
      <c r="AC22" s="18"/>
    </row>
    <row r="23">
      <c r="A23" s="18"/>
      <c r="B23" s="13" t="s">
        <v>251</v>
      </c>
      <c r="C23" s="13" t="s">
        <v>252</v>
      </c>
      <c r="D23" s="18"/>
      <c r="E23" s="18"/>
      <c r="F23" s="18"/>
      <c r="G23" s="13" t="s">
        <v>253</v>
      </c>
      <c r="H23" s="18"/>
      <c r="I23" s="18"/>
      <c r="J23" s="18"/>
      <c r="K23" s="18"/>
      <c r="L23" s="18"/>
      <c r="M23" s="18"/>
      <c r="N23" s="18"/>
      <c r="O23" s="18"/>
      <c r="P23" s="18"/>
      <c r="Q23" s="18"/>
      <c r="R23" s="18"/>
      <c r="S23" s="18"/>
      <c r="T23" s="18"/>
      <c r="U23" s="18"/>
      <c r="V23" s="18"/>
      <c r="W23" s="18"/>
      <c r="X23" s="18"/>
      <c r="Y23" s="18"/>
      <c r="Z23" s="18"/>
      <c r="AA23" s="18"/>
      <c r="AB23" s="18"/>
      <c r="AC23" s="18"/>
    </row>
    <row r="24">
      <c r="A24" s="18"/>
      <c r="B24" s="18"/>
      <c r="C24" s="13" t="s">
        <v>254</v>
      </c>
      <c r="D24" s="18"/>
      <c r="E24" s="18"/>
      <c r="F24" s="18"/>
      <c r="G24" s="13" t="s">
        <v>255</v>
      </c>
      <c r="H24" s="18"/>
      <c r="I24" s="18"/>
      <c r="J24" s="18"/>
      <c r="K24" s="18"/>
      <c r="L24" s="18"/>
      <c r="M24" s="18"/>
      <c r="N24" s="18"/>
      <c r="O24" s="18"/>
      <c r="P24" s="18"/>
      <c r="Q24" s="18"/>
      <c r="R24" s="18"/>
      <c r="S24" s="18"/>
      <c r="T24" s="18"/>
      <c r="U24" s="18"/>
      <c r="V24" s="18"/>
      <c r="W24" s="18"/>
      <c r="X24" s="18"/>
      <c r="Y24" s="18"/>
      <c r="Z24" s="18"/>
      <c r="AA24" s="18"/>
      <c r="AB24" s="18"/>
      <c r="AC24" s="18"/>
    </row>
    <row r="25">
      <c r="A25" s="18"/>
      <c r="B25" s="18"/>
      <c r="C25" s="13" t="s">
        <v>256</v>
      </c>
      <c r="D25" s="18"/>
      <c r="E25" s="18"/>
      <c r="F25" s="18"/>
      <c r="G25" s="13" t="s">
        <v>257</v>
      </c>
      <c r="H25" s="18"/>
      <c r="I25" s="18"/>
      <c r="J25" s="18"/>
      <c r="K25" s="18"/>
      <c r="L25" s="18"/>
      <c r="M25" s="18"/>
      <c r="N25" s="18"/>
      <c r="O25" s="18"/>
      <c r="P25" s="18"/>
      <c r="Q25" s="18"/>
      <c r="R25" s="18"/>
      <c r="S25" s="18"/>
      <c r="T25" s="18"/>
      <c r="U25" s="18"/>
      <c r="V25" s="18"/>
      <c r="W25" s="18"/>
      <c r="X25" s="18"/>
      <c r="Y25" s="18"/>
      <c r="Z25" s="18"/>
      <c r="AA25" s="18"/>
      <c r="AB25" s="18"/>
      <c r="AC25" s="18"/>
    </row>
    <row r="26">
      <c r="A26" s="18"/>
      <c r="B26" s="18"/>
      <c r="C26" s="13" t="s">
        <v>258</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row>
    <row r="27">
      <c r="A27" s="18"/>
      <c r="B27" s="18"/>
      <c r="C27" s="13" t="s">
        <v>259</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row>
    <row r="28">
      <c r="A28" s="18"/>
      <c r="B28" s="18"/>
      <c r="C28" s="13" t="s">
        <v>260</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row>
    <row r="29">
      <c r="A29" s="18"/>
      <c r="B29" s="18"/>
      <c r="C29" s="13" t="s">
        <v>261</v>
      </c>
      <c r="D29" s="13"/>
      <c r="E29" s="18"/>
      <c r="F29" s="18"/>
      <c r="G29" s="18"/>
      <c r="H29" s="18"/>
      <c r="I29" s="18"/>
      <c r="J29" s="18"/>
      <c r="K29" s="18"/>
      <c r="L29" s="18"/>
      <c r="M29" s="18"/>
      <c r="N29" s="18"/>
      <c r="O29" s="18"/>
      <c r="P29" s="18"/>
      <c r="Q29" s="18"/>
      <c r="R29" s="18"/>
      <c r="S29" s="18"/>
      <c r="T29" s="18"/>
      <c r="U29" s="18"/>
      <c r="V29" s="18"/>
      <c r="W29" s="18"/>
      <c r="X29" s="18"/>
      <c r="Y29" s="18"/>
      <c r="Z29" s="18"/>
      <c r="AA29" s="18"/>
      <c r="AB29" s="18"/>
      <c r="AC29" s="18"/>
    </row>
    <row r="30">
      <c r="A30" s="18"/>
      <c r="B30" s="18"/>
      <c r="C30" s="13" t="s">
        <v>262</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row>
    <row r="31">
      <c r="A31" s="18"/>
      <c r="B31" s="18"/>
      <c r="C31" s="13" t="s">
        <v>263</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c r="A32" s="18"/>
      <c r="B32" s="18"/>
      <c r="C32" s="13" t="s">
        <v>264</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row>
    <row r="33">
      <c r="A33" s="18"/>
      <c r="B33" s="18"/>
      <c r="C33" s="13" t="s">
        <v>265</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c r="A34" s="18"/>
      <c r="B34" s="18"/>
      <c r="C34" s="13" t="s">
        <v>266</v>
      </c>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c r="A35" s="18"/>
      <c r="B35" s="18"/>
      <c r="C35" s="13" t="s">
        <v>267</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row>
    <row r="36">
      <c r="A36" s="18"/>
      <c r="B36" s="18"/>
      <c r="C36" s="13"/>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row>
    <row r="38">
      <c r="A38" s="18"/>
      <c r="B38" s="18"/>
      <c r="C38" s="13"/>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row>
    <row r="39">
      <c r="A39" s="18"/>
      <c r="B39" s="18"/>
      <c r="C39" s="13"/>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c r="A40" s="18"/>
      <c r="B40" s="18"/>
      <c r="C40" s="13"/>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row>
    <row r="41">
      <c r="A41" s="18"/>
      <c r="B41" s="18"/>
      <c r="C41" s="13"/>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row>
    <row r="42">
      <c r="A42" s="18"/>
      <c r="B42" s="18"/>
      <c r="C42" s="13"/>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row>
    <row r="43">
      <c r="A43" s="18"/>
      <c r="B43" s="18"/>
      <c r="C43" s="13"/>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row>
    <row r="44">
      <c r="A44" s="18"/>
      <c r="B44" s="18"/>
      <c r="C44" s="13"/>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row>
    <row r="1004">
      <c r="A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row>
    <row r="1005">
      <c r="A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row>
    <row r="1006">
      <c r="A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row>
    <row r="1007">
      <c r="A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row>
    <row r="1008">
      <c r="A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row>
    <row r="1009">
      <c r="A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row>
    <row r="1010">
      <c r="A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row>
    <row r="1011">
      <c r="A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row>
    <row r="1012">
      <c r="A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row>
    <row r="1013">
      <c r="A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row>
    <row r="1014">
      <c r="A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row>
    <row r="1015">
      <c r="A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row>
    <row r="1016">
      <c r="A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row>
    <row r="1017">
      <c r="A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row>
    <row r="1018">
      <c r="A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row>
    <row r="1019">
      <c r="A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row>
    <row r="1020">
      <c r="A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row>
    <row r="1021">
      <c r="A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row>
    <row r="1022">
      <c r="A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row>
    <row r="1023">
      <c r="A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row>
    <row r="1024">
      <c r="A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row>
    <row r="1025">
      <c r="A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row>
    <row r="1026">
      <c r="A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row>
    <row r="1027">
      <c r="A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row>
    <row r="1028">
      <c r="A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row>
    <row r="1029">
      <c r="A1029" s="18"/>
      <c r="C1029" s="18"/>
      <c r="E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row>
  </sheetData>
  <hyperlinks>
    <hyperlink r:id="rId1" ref="C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71"/>
  </cols>
  <sheetData>
    <row r="2">
      <c r="A2" s="1" t="s">
        <v>268</v>
      </c>
    </row>
    <row r="3">
      <c r="A3" s="7" t="s">
        <v>269</v>
      </c>
    </row>
    <row r="4">
      <c r="A4" s="7" t="s">
        <v>270</v>
      </c>
    </row>
    <row r="5">
      <c r="A5" s="7" t="s">
        <v>271</v>
      </c>
    </row>
    <row r="6">
      <c r="A6" s="7" t="s">
        <v>272</v>
      </c>
    </row>
    <row r="7">
      <c r="A7" s="7" t="s">
        <v>273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11.14"/>
    <col customWidth="1" min="6" max="6" width="32.29"/>
  </cols>
  <sheetData>
    <row r="1">
      <c r="A1" s="24" t="s">
        <v>274</v>
      </c>
      <c r="B1" s="24" t="s">
        <v>275</v>
      </c>
      <c r="C1" s="24" t="s">
        <v>276</v>
      </c>
      <c r="D1" s="24" t="s">
        <v>277</v>
      </c>
      <c r="E1" s="24" t="s">
        <v>278</v>
      </c>
      <c r="F1" s="24" t="s">
        <v>279</v>
      </c>
      <c r="G1" s="24" t="s">
        <v>280</v>
      </c>
      <c r="H1" s="24" t="s">
        <v>281</v>
      </c>
      <c r="I1" s="25"/>
      <c r="J1" s="25"/>
      <c r="K1" s="25"/>
      <c r="L1" s="25"/>
      <c r="M1" s="25"/>
      <c r="N1" s="25"/>
      <c r="O1" s="25"/>
      <c r="P1" s="25"/>
      <c r="Q1" s="25"/>
      <c r="R1" s="25"/>
      <c r="S1" s="25"/>
      <c r="T1" s="25"/>
      <c r="U1" s="25"/>
      <c r="V1" s="25"/>
      <c r="W1" s="25"/>
      <c r="X1" s="25"/>
      <c r="Y1" s="25"/>
    </row>
    <row r="2">
      <c r="A2" s="7" t="s">
        <v>1</v>
      </c>
      <c r="B2" s="7" t="s">
        <v>282</v>
      </c>
      <c r="C2" s="7" t="s">
        <v>283</v>
      </c>
      <c r="D2" s="7" t="s">
        <v>284</v>
      </c>
      <c r="E2" s="26" t="s">
        <v>285</v>
      </c>
      <c r="F2" s="27" t="s">
        <v>286</v>
      </c>
      <c r="G2" s="27" t="s">
        <v>287</v>
      </c>
      <c r="H2" s="7" t="s">
        <v>288</v>
      </c>
    </row>
    <row r="3">
      <c r="A3" s="7" t="s">
        <v>2</v>
      </c>
      <c r="B3" s="7" t="s">
        <v>282</v>
      </c>
      <c r="C3" s="7" t="s">
        <v>289</v>
      </c>
      <c r="D3" s="7" t="s">
        <v>290</v>
      </c>
      <c r="E3" s="26" t="s">
        <v>291</v>
      </c>
      <c r="F3" s="7" t="s">
        <v>292</v>
      </c>
      <c r="G3" s="7" t="s">
        <v>293</v>
      </c>
      <c r="H3" s="7" t="s">
        <v>294</v>
      </c>
    </row>
    <row r="4">
      <c r="A4" s="7" t="s">
        <v>3</v>
      </c>
      <c r="B4" s="7" t="s">
        <v>295</v>
      </c>
      <c r="C4" s="7" t="s">
        <v>283</v>
      </c>
      <c r="D4" s="7" t="s">
        <v>284</v>
      </c>
      <c r="E4" s="7" t="s">
        <v>296</v>
      </c>
      <c r="F4" s="7" t="s">
        <v>292</v>
      </c>
      <c r="G4" s="7" t="s">
        <v>297</v>
      </c>
      <c r="H4" s="7" t="s">
        <v>298</v>
      </c>
    </row>
    <row r="5">
      <c r="A5" s="7" t="s">
        <v>299</v>
      </c>
      <c r="B5" s="7" t="s">
        <v>295</v>
      </c>
      <c r="C5" s="7" t="s">
        <v>289</v>
      </c>
      <c r="D5" s="7" t="s">
        <v>290</v>
      </c>
      <c r="E5" s="7" t="s">
        <v>285</v>
      </c>
      <c r="F5" s="7" t="s">
        <v>300</v>
      </c>
      <c r="G5" s="7" t="s">
        <v>287</v>
      </c>
      <c r="H5" s="7" t="s">
        <v>301</v>
      </c>
    </row>
    <row r="6" hidden="1">
      <c r="A6" s="28" t="s">
        <v>302</v>
      </c>
      <c r="B6" s="29"/>
      <c r="C6" s="29"/>
      <c r="D6" s="29"/>
      <c r="E6" s="29"/>
      <c r="F6" s="29"/>
      <c r="G6" s="29"/>
      <c r="H6" s="29"/>
      <c r="I6" s="29"/>
      <c r="J6" s="29"/>
      <c r="K6" s="29"/>
      <c r="L6" s="29"/>
      <c r="M6" s="29"/>
      <c r="N6" s="29"/>
      <c r="O6" s="29"/>
      <c r="P6" s="29"/>
      <c r="Q6" s="29"/>
      <c r="R6" s="29"/>
      <c r="S6" s="29"/>
      <c r="T6" s="29"/>
      <c r="U6" s="29"/>
      <c r="V6" s="29"/>
      <c r="W6" s="29"/>
      <c r="X6" s="29"/>
      <c r="Y6" s="29"/>
    </row>
    <row r="7">
      <c r="A7" s="7" t="s">
        <v>5</v>
      </c>
      <c r="B7" s="7" t="s">
        <v>295</v>
      </c>
      <c r="C7" s="7" t="s">
        <v>283</v>
      </c>
      <c r="D7" s="7" t="s">
        <v>284</v>
      </c>
      <c r="E7" s="7" t="s">
        <v>303</v>
      </c>
      <c r="F7" s="7" t="s">
        <v>304</v>
      </c>
      <c r="G7" s="7" t="s">
        <v>287</v>
      </c>
      <c r="H7" s="7" t="s">
        <v>301</v>
      </c>
    </row>
    <row r="8">
      <c r="A8" s="7" t="s">
        <v>6</v>
      </c>
      <c r="B8" s="7" t="s">
        <v>295</v>
      </c>
      <c r="C8" s="30" t="s">
        <v>283</v>
      </c>
      <c r="D8" s="7" t="s">
        <v>284</v>
      </c>
      <c r="E8" s="7" t="s">
        <v>285</v>
      </c>
      <c r="F8" s="30" t="s">
        <v>305</v>
      </c>
      <c r="G8" s="7" t="s">
        <v>297</v>
      </c>
      <c r="H8" s="7" t="s">
        <v>306</v>
      </c>
    </row>
    <row r="9">
      <c r="A9" s="7" t="s">
        <v>7</v>
      </c>
      <c r="B9" s="7" t="s">
        <v>295</v>
      </c>
      <c r="C9" s="7" t="s">
        <v>283</v>
      </c>
      <c r="D9" s="7" t="s">
        <v>284</v>
      </c>
      <c r="E9" s="7" t="s">
        <v>291</v>
      </c>
      <c r="F9" s="7" t="s">
        <v>300</v>
      </c>
      <c r="G9" s="7" t="s">
        <v>307</v>
      </c>
      <c r="H9" s="7" t="s">
        <v>301</v>
      </c>
    </row>
    <row r="10" hidden="1">
      <c r="A10" s="28" t="s">
        <v>308</v>
      </c>
      <c r="B10" s="29"/>
      <c r="C10" s="29"/>
      <c r="D10" s="29"/>
      <c r="E10" s="29"/>
      <c r="F10" s="29"/>
      <c r="G10" s="29"/>
      <c r="H10" s="29"/>
      <c r="I10" s="29"/>
      <c r="J10" s="29"/>
      <c r="K10" s="29"/>
      <c r="L10" s="29"/>
      <c r="M10" s="29"/>
      <c r="N10" s="29"/>
      <c r="O10" s="29"/>
      <c r="P10" s="29"/>
      <c r="Q10" s="29"/>
      <c r="R10" s="29"/>
      <c r="S10" s="29"/>
      <c r="T10" s="29"/>
      <c r="U10" s="29"/>
      <c r="V10" s="29"/>
      <c r="W10" s="29"/>
      <c r="X10" s="29"/>
      <c r="Y10" s="29"/>
    </row>
    <row r="11" hidden="1">
      <c r="A11" s="28" t="s">
        <v>309</v>
      </c>
      <c r="B11" s="29"/>
      <c r="C11" s="29"/>
      <c r="D11" s="29"/>
      <c r="E11" s="29"/>
      <c r="F11" s="29"/>
      <c r="G11" s="29"/>
      <c r="H11" s="29"/>
      <c r="I11" s="29"/>
      <c r="J11" s="29"/>
      <c r="K11" s="29"/>
      <c r="L11" s="29"/>
      <c r="M11" s="29"/>
      <c r="N11" s="29"/>
      <c r="O11" s="29"/>
      <c r="P11" s="29"/>
      <c r="Q11" s="29"/>
      <c r="R11" s="29"/>
      <c r="S11" s="29"/>
      <c r="T11" s="29"/>
      <c r="U11" s="29"/>
      <c r="V11" s="29"/>
      <c r="W11" s="29"/>
      <c r="X11" s="29"/>
      <c r="Y11" s="29"/>
    </row>
    <row r="12">
      <c r="A12" s="7" t="s">
        <v>8</v>
      </c>
      <c r="B12" s="7" t="s">
        <v>282</v>
      </c>
      <c r="C12" s="7" t="s">
        <v>283</v>
      </c>
      <c r="D12" s="7" t="s">
        <v>290</v>
      </c>
      <c r="E12" s="7" t="s">
        <v>291</v>
      </c>
      <c r="F12" s="7" t="s">
        <v>304</v>
      </c>
      <c r="G12" s="7" t="s">
        <v>287</v>
      </c>
      <c r="H12" s="7" t="s">
        <v>310</v>
      </c>
    </row>
    <row r="13" hidden="1">
      <c r="A13" s="28" t="s">
        <v>311</v>
      </c>
      <c r="B13" s="29"/>
      <c r="C13" s="29"/>
      <c r="D13" s="29"/>
      <c r="E13" s="29"/>
      <c r="F13" s="29"/>
      <c r="G13" s="29"/>
      <c r="H13" s="29"/>
      <c r="I13" s="29"/>
      <c r="J13" s="29"/>
      <c r="K13" s="29"/>
      <c r="L13" s="29"/>
      <c r="M13" s="29"/>
      <c r="N13" s="29"/>
      <c r="O13" s="29"/>
      <c r="P13" s="29"/>
      <c r="Q13" s="29"/>
      <c r="R13" s="29"/>
      <c r="S13" s="29"/>
      <c r="T13" s="29"/>
      <c r="U13" s="29"/>
      <c r="V13" s="29"/>
      <c r="W13" s="29"/>
      <c r="X13" s="29"/>
      <c r="Y13" s="29"/>
    </row>
    <row r="14" hidden="1">
      <c r="A14" s="25"/>
    </row>
    <row r="15">
      <c r="A15" s="25"/>
    </row>
    <row r="16">
      <c r="A16" s="25"/>
    </row>
    <row r="17">
      <c r="A17" s="25"/>
    </row>
    <row r="18">
      <c r="A18" s="25"/>
    </row>
    <row r="19">
      <c r="A19" s="25"/>
    </row>
    <row r="20">
      <c r="A20" s="25"/>
    </row>
    <row r="21">
      <c r="A21" s="25"/>
    </row>
    <row r="22">
      <c r="A22" s="25"/>
    </row>
    <row r="23">
      <c r="A23" s="25"/>
    </row>
    <row r="24">
      <c r="A24"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29"/>
    <col customWidth="1" min="2" max="3" width="8.29"/>
    <col customWidth="1" min="4" max="4" width="7.57"/>
    <col customWidth="1" min="5" max="28" width="3.43"/>
  </cols>
  <sheetData>
    <row r="1">
      <c r="A1" s="31" t="s">
        <v>312</v>
      </c>
    </row>
    <row r="2">
      <c r="A2" s="32" t="s">
        <v>313</v>
      </c>
      <c r="B2" s="31"/>
      <c r="C2" s="33">
        <v>12.0</v>
      </c>
      <c r="E2" s="32" t="s">
        <v>314</v>
      </c>
      <c r="F2" s="31"/>
      <c r="G2" s="34"/>
      <c r="H2" s="35"/>
      <c r="J2" s="33">
        <v>0.0</v>
      </c>
      <c r="K2" s="34"/>
      <c r="L2" s="36" t="s">
        <v>315</v>
      </c>
      <c r="Q2" s="33">
        <v>4.0</v>
      </c>
    </row>
    <row r="3">
      <c r="A3" s="37" t="s">
        <v>316</v>
      </c>
      <c r="B3" s="38" t="s">
        <v>317</v>
      </c>
      <c r="C3" s="38" t="s">
        <v>318</v>
      </c>
      <c r="D3" s="38" t="s">
        <v>319</v>
      </c>
      <c r="E3" s="39">
        <v>1.0</v>
      </c>
      <c r="F3" s="39">
        <v>2.0</v>
      </c>
      <c r="G3" s="39">
        <v>3.0</v>
      </c>
      <c r="H3" s="39">
        <v>4.0</v>
      </c>
      <c r="I3" s="39">
        <v>5.0</v>
      </c>
      <c r="J3" s="39">
        <v>6.0</v>
      </c>
      <c r="K3" s="39">
        <v>7.0</v>
      </c>
      <c r="L3" s="39">
        <v>8.0</v>
      </c>
      <c r="M3" s="39">
        <v>9.0</v>
      </c>
      <c r="N3" s="39">
        <v>10.0</v>
      </c>
      <c r="O3" s="39">
        <v>11.0</v>
      </c>
      <c r="P3" s="39">
        <v>12.0</v>
      </c>
      <c r="Q3" s="39">
        <v>13.0</v>
      </c>
      <c r="R3" s="39">
        <v>14.0</v>
      </c>
      <c r="S3" s="39">
        <v>15.0</v>
      </c>
      <c r="T3" s="39">
        <v>16.0</v>
      </c>
      <c r="U3" s="39">
        <v>17.0</v>
      </c>
      <c r="V3" s="39">
        <v>18.0</v>
      </c>
      <c r="W3" s="39">
        <v>19.0</v>
      </c>
      <c r="X3" s="39">
        <v>20.0</v>
      </c>
      <c r="Y3" s="39">
        <v>21.0</v>
      </c>
      <c r="Z3" s="39">
        <v>22.0</v>
      </c>
      <c r="AA3" s="39">
        <v>23.0</v>
      </c>
      <c r="AB3" s="39">
        <v>24.0</v>
      </c>
    </row>
    <row r="4">
      <c r="A4" s="40" t="s">
        <v>320</v>
      </c>
      <c r="B4" s="41"/>
      <c r="C4" s="42" t="s">
        <v>321</v>
      </c>
      <c r="D4" s="41"/>
      <c r="E4" s="43"/>
      <c r="F4" s="43"/>
      <c r="G4" s="43"/>
      <c r="H4" s="43"/>
      <c r="I4" s="41"/>
      <c r="J4" s="41"/>
      <c r="K4" s="41"/>
      <c r="L4" s="41"/>
      <c r="M4" s="41"/>
      <c r="N4" s="41"/>
      <c r="O4" s="41"/>
      <c r="P4" s="41"/>
      <c r="Q4" s="41"/>
      <c r="R4" s="41"/>
      <c r="S4" s="41"/>
      <c r="T4" s="41"/>
      <c r="U4" s="41"/>
      <c r="V4" s="41"/>
      <c r="W4" s="41"/>
      <c r="X4" s="41"/>
      <c r="Y4" s="41"/>
      <c r="Z4" s="41"/>
      <c r="AA4" s="41"/>
      <c r="AB4" s="41"/>
    </row>
    <row r="5">
      <c r="A5" s="44" t="s">
        <v>322</v>
      </c>
      <c r="B5" s="45">
        <v>0.5</v>
      </c>
      <c r="C5" s="46">
        <f t="shared" ref="C5:C12" si="1">ROUNDUP($C$2*B5)</f>
        <v>6</v>
      </c>
      <c r="D5" s="47">
        <f t="shared" ref="D5:D13" si="2">SUM(E5:AB5)</f>
        <v>4</v>
      </c>
      <c r="E5" s="48">
        <v>1.0</v>
      </c>
      <c r="F5" s="48">
        <v>0.0</v>
      </c>
      <c r="G5" s="48">
        <v>0.0</v>
      </c>
      <c r="H5" s="48">
        <v>1.0</v>
      </c>
      <c r="I5" s="48">
        <v>0.0</v>
      </c>
      <c r="J5" s="48">
        <v>0.0</v>
      </c>
      <c r="K5" s="48">
        <v>1.0</v>
      </c>
      <c r="L5" s="48">
        <v>0.0</v>
      </c>
      <c r="M5" s="48">
        <v>0.0</v>
      </c>
      <c r="N5" s="48">
        <v>0.0</v>
      </c>
      <c r="O5" s="48">
        <v>1.0</v>
      </c>
      <c r="P5" s="48">
        <v>0.0</v>
      </c>
      <c r="Q5" s="48">
        <v>0.0</v>
      </c>
      <c r="R5" s="48">
        <v>0.0</v>
      </c>
      <c r="S5" s="48">
        <v>0.0</v>
      </c>
      <c r="T5" s="48">
        <v>0.0</v>
      </c>
      <c r="U5" s="48">
        <v>0.0</v>
      </c>
      <c r="V5" s="48">
        <v>0.0</v>
      </c>
      <c r="W5" s="48">
        <v>0.0</v>
      </c>
      <c r="X5" s="48">
        <v>0.0</v>
      </c>
      <c r="Y5" s="48">
        <v>0.0</v>
      </c>
      <c r="Z5" s="48">
        <v>0.0</v>
      </c>
      <c r="AA5" s="48">
        <v>0.0</v>
      </c>
      <c r="AB5" s="48">
        <v>0.0</v>
      </c>
    </row>
    <row r="6">
      <c r="A6" s="44" t="s">
        <v>323</v>
      </c>
      <c r="B6" s="45">
        <v>0.5</v>
      </c>
      <c r="C6" s="46">
        <f t="shared" si="1"/>
        <v>6</v>
      </c>
      <c r="D6" s="47">
        <f t="shared" si="2"/>
        <v>0</v>
      </c>
      <c r="E6" s="48">
        <v>0.0</v>
      </c>
      <c r="F6" s="48">
        <v>0.0</v>
      </c>
      <c r="G6" s="48">
        <v>0.0</v>
      </c>
      <c r="H6" s="48">
        <v>0.0</v>
      </c>
      <c r="I6" s="48">
        <v>0.0</v>
      </c>
      <c r="J6" s="48">
        <v>0.0</v>
      </c>
      <c r="K6" s="48">
        <v>0.0</v>
      </c>
      <c r="L6" s="48">
        <v>0.0</v>
      </c>
      <c r="M6" s="48">
        <v>0.0</v>
      </c>
      <c r="N6" s="48">
        <v>0.0</v>
      </c>
      <c r="O6" s="48">
        <v>0.0</v>
      </c>
      <c r="P6" s="48">
        <v>0.0</v>
      </c>
      <c r="Q6" s="48">
        <v>0.0</v>
      </c>
      <c r="R6" s="48">
        <v>0.0</v>
      </c>
      <c r="S6" s="48">
        <v>0.0</v>
      </c>
      <c r="T6" s="48">
        <v>0.0</v>
      </c>
      <c r="U6" s="48">
        <v>0.0</v>
      </c>
      <c r="V6" s="48">
        <v>0.0</v>
      </c>
      <c r="W6" s="48">
        <v>0.0</v>
      </c>
      <c r="X6" s="48">
        <v>0.0</v>
      </c>
      <c r="Y6" s="48">
        <v>0.0</v>
      </c>
      <c r="Z6" s="48">
        <v>0.0</v>
      </c>
      <c r="AA6" s="48">
        <v>0.0</v>
      </c>
      <c r="AB6" s="48">
        <v>0.0</v>
      </c>
    </row>
    <row r="7">
      <c r="A7" s="44" t="s">
        <v>324</v>
      </c>
      <c r="B7" s="45">
        <v>0.5</v>
      </c>
      <c r="C7" s="46">
        <f t="shared" si="1"/>
        <v>6</v>
      </c>
      <c r="D7" s="47">
        <f t="shared" si="2"/>
        <v>0</v>
      </c>
      <c r="E7" s="48">
        <v>0.0</v>
      </c>
      <c r="F7" s="48">
        <v>0.0</v>
      </c>
      <c r="G7" s="48">
        <v>0.0</v>
      </c>
      <c r="H7" s="48">
        <v>0.0</v>
      </c>
      <c r="I7" s="48">
        <v>0.0</v>
      </c>
      <c r="J7" s="48">
        <v>0.0</v>
      </c>
      <c r="K7" s="48">
        <v>0.0</v>
      </c>
      <c r="L7" s="48">
        <v>0.0</v>
      </c>
      <c r="M7" s="48">
        <v>0.0</v>
      </c>
      <c r="N7" s="48">
        <v>0.0</v>
      </c>
      <c r="O7" s="48">
        <v>0.0</v>
      </c>
      <c r="P7" s="48">
        <v>0.0</v>
      </c>
      <c r="Q7" s="48">
        <v>0.0</v>
      </c>
      <c r="R7" s="48">
        <v>0.0</v>
      </c>
      <c r="S7" s="48">
        <v>0.0</v>
      </c>
      <c r="T7" s="48">
        <v>0.0</v>
      </c>
      <c r="U7" s="48">
        <v>0.0</v>
      </c>
      <c r="V7" s="48">
        <v>0.0</v>
      </c>
      <c r="W7" s="48">
        <v>0.0</v>
      </c>
      <c r="X7" s="48">
        <v>0.0</v>
      </c>
      <c r="Y7" s="48">
        <v>0.0</v>
      </c>
      <c r="Z7" s="48">
        <v>0.0</v>
      </c>
      <c r="AA7" s="48">
        <v>0.0</v>
      </c>
      <c r="AB7" s="48">
        <v>0.0</v>
      </c>
    </row>
    <row r="8">
      <c r="A8" s="44" t="s">
        <v>325</v>
      </c>
      <c r="B8" s="45">
        <v>0.25</v>
      </c>
      <c r="C8" s="46">
        <f t="shared" si="1"/>
        <v>3</v>
      </c>
      <c r="D8" s="47">
        <f t="shared" si="2"/>
        <v>0</v>
      </c>
      <c r="E8" s="48">
        <v>0.0</v>
      </c>
      <c r="F8" s="48">
        <v>0.0</v>
      </c>
      <c r="G8" s="48">
        <v>0.0</v>
      </c>
      <c r="H8" s="48">
        <v>0.0</v>
      </c>
      <c r="I8" s="48">
        <v>0.0</v>
      </c>
      <c r="J8" s="48">
        <v>0.0</v>
      </c>
      <c r="K8" s="48">
        <v>0.0</v>
      </c>
      <c r="L8" s="48">
        <v>0.0</v>
      </c>
      <c r="M8" s="48">
        <v>0.0</v>
      </c>
      <c r="N8" s="48">
        <v>0.0</v>
      </c>
      <c r="O8" s="48">
        <v>0.0</v>
      </c>
      <c r="P8" s="48">
        <v>0.0</v>
      </c>
      <c r="Q8" s="48">
        <v>0.0</v>
      </c>
      <c r="R8" s="48">
        <v>0.0</v>
      </c>
      <c r="S8" s="48">
        <v>0.0</v>
      </c>
      <c r="T8" s="48">
        <v>0.0</v>
      </c>
      <c r="U8" s="48">
        <v>0.0</v>
      </c>
      <c r="V8" s="48">
        <v>0.0</v>
      </c>
      <c r="W8" s="48">
        <v>0.0</v>
      </c>
      <c r="X8" s="48">
        <v>0.0</v>
      </c>
      <c r="Y8" s="48">
        <v>0.0</v>
      </c>
      <c r="Z8" s="48">
        <v>0.0</v>
      </c>
      <c r="AA8" s="48">
        <v>0.0</v>
      </c>
      <c r="AB8" s="48">
        <v>0.0</v>
      </c>
    </row>
    <row r="9">
      <c r="A9" s="44" t="s">
        <v>326</v>
      </c>
      <c r="B9" s="45">
        <v>0.25</v>
      </c>
      <c r="C9" s="46">
        <f t="shared" si="1"/>
        <v>3</v>
      </c>
      <c r="D9" s="47">
        <f t="shared" si="2"/>
        <v>2</v>
      </c>
      <c r="E9" s="48">
        <v>0.0</v>
      </c>
      <c r="F9" s="48">
        <v>0.0</v>
      </c>
      <c r="G9" s="48">
        <v>0.0</v>
      </c>
      <c r="H9" s="48">
        <v>0.0</v>
      </c>
      <c r="I9" s="48">
        <v>0.0</v>
      </c>
      <c r="J9" s="48">
        <v>1.0</v>
      </c>
      <c r="K9" s="48">
        <v>0.0</v>
      </c>
      <c r="L9" s="48">
        <v>0.0</v>
      </c>
      <c r="M9" s="48">
        <v>0.0</v>
      </c>
      <c r="N9" s="48">
        <v>0.0</v>
      </c>
      <c r="O9" s="48">
        <v>1.0</v>
      </c>
      <c r="P9" s="48">
        <v>0.0</v>
      </c>
      <c r="Q9" s="48">
        <v>0.0</v>
      </c>
      <c r="R9" s="48">
        <v>0.0</v>
      </c>
      <c r="S9" s="48">
        <v>0.0</v>
      </c>
      <c r="T9" s="48">
        <v>0.0</v>
      </c>
      <c r="U9" s="48">
        <v>0.0</v>
      </c>
      <c r="V9" s="48">
        <v>0.0</v>
      </c>
      <c r="W9" s="48">
        <v>0.0</v>
      </c>
      <c r="X9" s="48">
        <v>0.0</v>
      </c>
      <c r="Y9" s="48">
        <v>0.0</v>
      </c>
      <c r="Z9" s="48">
        <v>0.0</v>
      </c>
      <c r="AA9" s="48">
        <v>0.0</v>
      </c>
      <c r="AB9" s="48">
        <v>0.0</v>
      </c>
    </row>
    <row r="10">
      <c r="A10" s="44" t="s">
        <v>327</v>
      </c>
      <c r="B10" s="45">
        <v>0.21</v>
      </c>
      <c r="C10" s="46">
        <f t="shared" si="1"/>
        <v>3</v>
      </c>
      <c r="D10" s="47">
        <f t="shared" si="2"/>
        <v>0</v>
      </c>
      <c r="E10" s="48">
        <v>0.0</v>
      </c>
      <c r="F10" s="48">
        <v>0.0</v>
      </c>
      <c r="G10" s="48">
        <v>0.0</v>
      </c>
      <c r="H10" s="48">
        <v>0.0</v>
      </c>
      <c r="I10" s="48">
        <v>0.0</v>
      </c>
      <c r="J10" s="48">
        <v>0.0</v>
      </c>
      <c r="K10" s="48">
        <v>0.0</v>
      </c>
      <c r="L10" s="48">
        <v>0.0</v>
      </c>
      <c r="M10" s="48">
        <v>0.0</v>
      </c>
      <c r="N10" s="48">
        <v>0.0</v>
      </c>
      <c r="O10" s="48">
        <v>0.0</v>
      </c>
      <c r="P10" s="48">
        <v>0.0</v>
      </c>
      <c r="Q10" s="48">
        <v>0.0</v>
      </c>
      <c r="R10" s="48">
        <v>0.0</v>
      </c>
      <c r="S10" s="48">
        <v>0.0</v>
      </c>
      <c r="T10" s="48">
        <v>0.0</v>
      </c>
      <c r="U10" s="48">
        <v>0.0</v>
      </c>
      <c r="V10" s="48">
        <v>0.0</v>
      </c>
      <c r="W10" s="48">
        <v>0.0</v>
      </c>
      <c r="X10" s="48">
        <v>0.0</v>
      </c>
      <c r="Y10" s="48">
        <v>0.0</v>
      </c>
      <c r="Z10" s="48">
        <v>0.0</v>
      </c>
      <c r="AA10" s="48">
        <v>0.0</v>
      </c>
      <c r="AB10" s="48">
        <v>0.0</v>
      </c>
    </row>
    <row r="11">
      <c r="A11" s="44" t="s">
        <v>328</v>
      </c>
      <c r="B11" s="45">
        <v>0.17</v>
      </c>
      <c r="C11" s="46">
        <f t="shared" si="1"/>
        <v>3</v>
      </c>
      <c r="D11" s="47">
        <f t="shared" si="2"/>
        <v>0</v>
      </c>
      <c r="E11" s="48">
        <v>0.0</v>
      </c>
      <c r="F11" s="48">
        <v>0.0</v>
      </c>
      <c r="G11" s="48">
        <v>0.0</v>
      </c>
      <c r="H11" s="48">
        <v>0.0</v>
      </c>
      <c r="I11" s="48">
        <v>0.0</v>
      </c>
      <c r="J11" s="48">
        <v>0.0</v>
      </c>
      <c r="K11" s="48">
        <v>0.0</v>
      </c>
      <c r="L11" s="48">
        <v>0.0</v>
      </c>
      <c r="M11" s="48">
        <v>0.0</v>
      </c>
      <c r="N11" s="48">
        <v>0.0</v>
      </c>
      <c r="O11" s="48">
        <v>0.0</v>
      </c>
      <c r="P11" s="48">
        <v>0.0</v>
      </c>
      <c r="Q11" s="48">
        <v>0.0</v>
      </c>
      <c r="R11" s="48">
        <v>0.0</v>
      </c>
      <c r="S11" s="48">
        <v>0.0</v>
      </c>
      <c r="T11" s="48">
        <v>0.0</v>
      </c>
      <c r="U11" s="48">
        <v>0.0</v>
      </c>
      <c r="V11" s="48">
        <v>0.0</v>
      </c>
      <c r="W11" s="48">
        <v>0.0</v>
      </c>
      <c r="X11" s="48">
        <v>0.0</v>
      </c>
      <c r="Y11" s="48">
        <v>0.0</v>
      </c>
      <c r="Z11" s="48">
        <v>0.0</v>
      </c>
      <c r="AA11" s="48">
        <v>0.0</v>
      </c>
      <c r="AB11" s="48">
        <v>0.0</v>
      </c>
    </row>
    <row r="12">
      <c r="A12" s="44" t="s">
        <v>329</v>
      </c>
      <c r="B12" s="45">
        <v>0.1</v>
      </c>
      <c r="C12" s="46">
        <f t="shared" si="1"/>
        <v>2</v>
      </c>
      <c r="D12" s="47">
        <f t="shared" si="2"/>
        <v>2</v>
      </c>
      <c r="E12" s="48">
        <v>0.0</v>
      </c>
      <c r="F12" s="48">
        <v>1.0</v>
      </c>
      <c r="G12" s="48">
        <v>0.0</v>
      </c>
      <c r="H12" s="48">
        <v>1.0</v>
      </c>
      <c r="I12" s="48">
        <v>0.0</v>
      </c>
      <c r="J12" s="48">
        <v>0.0</v>
      </c>
      <c r="K12" s="48">
        <v>0.0</v>
      </c>
      <c r="L12" s="48">
        <v>0.0</v>
      </c>
      <c r="M12" s="48">
        <v>0.0</v>
      </c>
      <c r="N12" s="48">
        <v>0.0</v>
      </c>
      <c r="O12" s="48">
        <v>0.0</v>
      </c>
      <c r="P12" s="48">
        <v>0.0</v>
      </c>
      <c r="Q12" s="48">
        <v>0.0</v>
      </c>
      <c r="R12" s="48">
        <v>0.0</v>
      </c>
      <c r="S12" s="48">
        <v>0.0</v>
      </c>
      <c r="T12" s="48">
        <v>0.0</v>
      </c>
      <c r="U12" s="48">
        <v>0.0</v>
      </c>
      <c r="V12" s="48">
        <v>0.0</v>
      </c>
      <c r="W12" s="48">
        <v>0.0</v>
      </c>
      <c r="X12" s="48">
        <v>0.0</v>
      </c>
      <c r="Y12" s="48">
        <v>0.0</v>
      </c>
      <c r="Z12" s="48">
        <v>0.0</v>
      </c>
      <c r="AA12" s="48">
        <v>0.0</v>
      </c>
      <c r="AB12" s="48">
        <v>0.0</v>
      </c>
    </row>
    <row r="13">
      <c r="A13" s="49" t="s">
        <v>330</v>
      </c>
      <c r="B13" s="50">
        <v>0.004</v>
      </c>
      <c r="C13" s="51">
        <v>1.0</v>
      </c>
      <c r="D13" s="52">
        <f t="shared" si="2"/>
        <v>0</v>
      </c>
      <c r="E13" s="53">
        <v>0.0</v>
      </c>
      <c r="F13" s="53">
        <v>0.0</v>
      </c>
      <c r="G13" s="53">
        <v>0.0</v>
      </c>
      <c r="H13" s="53">
        <v>0.0</v>
      </c>
      <c r="I13" s="53">
        <v>0.0</v>
      </c>
      <c r="J13" s="53">
        <v>0.0</v>
      </c>
      <c r="K13" s="53">
        <v>0.0</v>
      </c>
      <c r="L13" s="53">
        <v>0.0</v>
      </c>
      <c r="M13" s="53">
        <v>0.0</v>
      </c>
      <c r="N13" s="53">
        <v>0.0</v>
      </c>
      <c r="O13" s="53">
        <v>0.0</v>
      </c>
      <c r="P13" s="53">
        <v>0.0</v>
      </c>
      <c r="Q13" s="53">
        <v>0.0</v>
      </c>
      <c r="R13" s="53">
        <v>0.0</v>
      </c>
      <c r="S13" s="53">
        <v>0.0</v>
      </c>
      <c r="T13" s="53">
        <v>0.0</v>
      </c>
      <c r="U13" s="53">
        <v>0.0</v>
      </c>
      <c r="V13" s="53">
        <v>0.0</v>
      </c>
      <c r="W13" s="53">
        <v>0.0</v>
      </c>
      <c r="X13" s="53">
        <v>0.0</v>
      </c>
      <c r="Y13" s="53">
        <v>0.0</v>
      </c>
      <c r="Z13" s="53">
        <v>0.0</v>
      </c>
      <c r="AA13" s="53">
        <v>0.0</v>
      </c>
      <c r="AB13" s="53">
        <v>0.0</v>
      </c>
    </row>
    <row r="14">
      <c r="A14" s="54"/>
      <c r="C14" s="55"/>
    </row>
    <row r="15">
      <c r="A15" s="56" t="s">
        <v>331</v>
      </c>
      <c r="B15" s="41"/>
      <c r="C15" s="42" t="s">
        <v>332</v>
      </c>
      <c r="D15" s="41"/>
      <c r="E15" s="41"/>
      <c r="F15" s="41"/>
      <c r="G15" s="41"/>
      <c r="H15" s="41"/>
      <c r="I15" s="41"/>
      <c r="J15" s="41"/>
      <c r="K15" s="41"/>
      <c r="L15" s="41"/>
      <c r="M15" s="41"/>
      <c r="N15" s="41"/>
      <c r="O15" s="41"/>
      <c r="P15" s="41"/>
      <c r="Q15" s="41"/>
      <c r="R15" s="41"/>
      <c r="S15" s="41"/>
      <c r="T15" s="41"/>
      <c r="U15" s="41"/>
      <c r="V15" s="41"/>
      <c r="W15" s="41"/>
      <c r="X15" s="41"/>
      <c r="Y15" s="41"/>
      <c r="Z15" s="41"/>
      <c r="AA15" s="41"/>
      <c r="AB15" s="41"/>
    </row>
    <row r="16">
      <c r="A16" s="54" t="s">
        <v>333</v>
      </c>
      <c r="B16" s="45">
        <v>0.15</v>
      </c>
      <c r="C16" s="46">
        <f t="shared" ref="C16:C20" si="3">ROUNDUP($C$2*B16)</f>
        <v>2</v>
      </c>
      <c r="D16" s="47">
        <f t="shared" ref="D16:D20" si="4">SUM(E16:AB16)</f>
        <v>3</v>
      </c>
      <c r="E16" s="48">
        <v>0.0</v>
      </c>
      <c r="F16" s="48">
        <v>1.0</v>
      </c>
      <c r="G16" s="48">
        <v>0.0</v>
      </c>
      <c r="H16" s="48">
        <v>1.0</v>
      </c>
      <c r="I16" s="48">
        <v>0.0</v>
      </c>
      <c r="J16" s="48">
        <v>0.0</v>
      </c>
      <c r="K16" s="48">
        <v>0.0</v>
      </c>
      <c r="L16" s="48">
        <v>0.0</v>
      </c>
      <c r="M16" s="48">
        <v>0.0</v>
      </c>
      <c r="N16" s="48">
        <v>0.0</v>
      </c>
      <c r="O16" s="48">
        <v>1.0</v>
      </c>
      <c r="P16" s="48">
        <v>0.0</v>
      </c>
      <c r="Q16" s="48">
        <v>0.0</v>
      </c>
      <c r="R16" s="48">
        <v>0.0</v>
      </c>
      <c r="S16" s="48">
        <v>0.0</v>
      </c>
      <c r="T16" s="48">
        <v>0.0</v>
      </c>
      <c r="U16" s="48">
        <v>0.0</v>
      </c>
      <c r="V16" s="48">
        <v>0.0</v>
      </c>
      <c r="W16" s="48">
        <v>0.0</v>
      </c>
      <c r="X16" s="48">
        <v>0.0</v>
      </c>
      <c r="Y16" s="48">
        <v>0.0</v>
      </c>
      <c r="Z16" s="48">
        <v>0.0</v>
      </c>
      <c r="AA16" s="48">
        <v>0.0</v>
      </c>
      <c r="AB16" s="48">
        <v>0.0</v>
      </c>
    </row>
    <row r="17">
      <c r="A17" s="54" t="s">
        <v>334</v>
      </c>
      <c r="B17" s="45">
        <v>0.12</v>
      </c>
      <c r="C17" s="46">
        <f t="shared" si="3"/>
        <v>2</v>
      </c>
      <c r="D17" s="47">
        <f t="shared" si="4"/>
        <v>0</v>
      </c>
      <c r="E17" s="48">
        <v>0.0</v>
      </c>
      <c r="F17" s="48">
        <v>0.0</v>
      </c>
      <c r="G17" s="48">
        <v>0.0</v>
      </c>
      <c r="H17" s="48">
        <v>0.0</v>
      </c>
      <c r="I17" s="48">
        <v>0.0</v>
      </c>
      <c r="J17" s="48">
        <v>0.0</v>
      </c>
      <c r="K17" s="48">
        <v>0.0</v>
      </c>
      <c r="L17" s="48">
        <v>0.0</v>
      </c>
      <c r="M17" s="48">
        <v>0.0</v>
      </c>
      <c r="N17" s="48">
        <v>0.0</v>
      </c>
      <c r="O17" s="48">
        <v>0.0</v>
      </c>
      <c r="P17" s="48">
        <v>0.0</v>
      </c>
      <c r="Q17" s="48">
        <v>0.0</v>
      </c>
      <c r="R17" s="48">
        <v>0.0</v>
      </c>
      <c r="S17" s="48">
        <v>0.0</v>
      </c>
      <c r="T17" s="48">
        <v>0.0</v>
      </c>
      <c r="U17" s="48">
        <v>0.0</v>
      </c>
      <c r="V17" s="48">
        <v>0.0</v>
      </c>
      <c r="W17" s="48">
        <v>0.0</v>
      </c>
      <c r="X17" s="48">
        <v>0.0</v>
      </c>
      <c r="Y17" s="48">
        <v>0.0</v>
      </c>
      <c r="Z17" s="48">
        <v>0.0</v>
      </c>
      <c r="AA17" s="48">
        <v>0.0</v>
      </c>
      <c r="AB17" s="48">
        <v>0.0</v>
      </c>
    </row>
    <row r="18">
      <c r="A18" s="54" t="s">
        <v>335</v>
      </c>
      <c r="B18" s="45">
        <v>0.039</v>
      </c>
      <c r="C18" s="46">
        <f t="shared" si="3"/>
        <v>1</v>
      </c>
      <c r="D18" s="47">
        <f t="shared" si="4"/>
        <v>0</v>
      </c>
      <c r="E18" s="48">
        <v>0.0</v>
      </c>
      <c r="F18" s="48">
        <v>0.0</v>
      </c>
      <c r="G18" s="48">
        <v>0.0</v>
      </c>
      <c r="H18" s="48">
        <v>0.0</v>
      </c>
      <c r="I18" s="48">
        <v>0.0</v>
      </c>
      <c r="J18" s="48">
        <v>0.0</v>
      </c>
      <c r="K18" s="48">
        <v>0.0</v>
      </c>
      <c r="L18" s="48">
        <v>0.0</v>
      </c>
      <c r="M18" s="48">
        <v>0.0</v>
      </c>
      <c r="N18" s="48">
        <v>0.0</v>
      </c>
      <c r="O18" s="48">
        <v>0.0</v>
      </c>
      <c r="P18" s="48">
        <v>0.0</v>
      </c>
      <c r="Q18" s="48">
        <v>0.0</v>
      </c>
      <c r="R18" s="48">
        <v>0.0</v>
      </c>
      <c r="S18" s="48">
        <v>0.0</v>
      </c>
      <c r="T18" s="48">
        <v>0.0</v>
      </c>
      <c r="U18" s="48">
        <v>0.0</v>
      </c>
      <c r="V18" s="48">
        <v>0.0</v>
      </c>
      <c r="W18" s="48">
        <v>0.0</v>
      </c>
      <c r="X18" s="48">
        <v>0.0</v>
      </c>
      <c r="Y18" s="48">
        <v>0.0</v>
      </c>
      <c r="Z18" s="48">
        <v>0.0</v>
      </c>
      <c r="AA18" s="48">
        <v>0.0</v>
      </c>
      <c r="AB18" s="48">
        <v>0.0</v>
      </c>
    </row>
    <row r="19">
      <c r="A19" s="54" t="s">
        <v>336</v>
      </c>
      <c r="B19" s="45">
        <v>0.03</v>
      </c>
      <c r="C19" s="46">
        <f t="shared" si="3"/>
        <v>1</v>
      </c>
      <c r="D19" s="47">
        <f t="shared" si="4"/>
        <v>0</v>
      </c>
      <c r="E19" s="48">
        <v>0.0</v>
      </c>
      <c r="F19" s="48">
        <v>0.0</v>
      </c>
      <c r="G19" s="48">
        <v>0.0</v>
      </c>
      <c r="H19" s="48">
        <v>0.0</v>
      </c>
      <c r="I19" s="48">
        <v>0.0</v>
      </c>
      <c r="J19" s="48">
        <v>0.0</v>
      </c>
      <c r="K19" s="48">
        <v>0.0</v>
      </c>
      <c r="L19" s="48">
        <v>0.0</v>
      </c>
      <c r="M19" s="48">
        <v>0.0</v>
      </c>
      <c r="N19" s="48">
        <v>0.0</v>
      </c>
      <c r="O19" s="48">
        <v>0.0</v>
      </c>
      <c r="P19" s="48">
        <v>0.0</v>
      </c>
      <c r="Q19" s="48">
        <v>0.0</v>
      </c>
      <c r="R19" s="48">
        <v>0.0</v>
      </c>
      <c r="S19" s="48">
        <v>0.0</v>
      </c>
      <c r="T19" s="48">
        <v>0.0</v>
      </c>
      <c r="U19" s="48">
        <v>0.0</v>
      </c>
      <c r="V19" s="48">
        <v>0.0</v>
      </c>
      <c r="W19" s="48">
        <v>0.0</v>
      </c>
      <c r="X19" s="48">
        <v>0.0</v>
      </c>
      <c r="Y19" s="48">
        <v>0.0</v>
      </c>
      <c r="Z19" s="48">
        <v>0.0</v>
      </c>
      <c r="AA19" s="48">
        <v>0.0</v>
      </c>
      <c r="AB19" s="48">
        <v>0.0</v>
      </c>
    </row>
    <row r="20">
      <c r="A20" s="57" t="s">
        <v>337</v>
      </c>
      <c r="B20" s="50">
        <v>0.003</v>
      </c>
      <c r="C20" s="51">
        <f t="shared" si="3"/>
        <v>1</v>
      </c>
      <c r="D20" s="52">
        <f t="shared" si="4"/>
        <v>0</v>
      </c>
      <c r="E20" s="53">
        <v>0.0</v>
      </c>
      <c r="F20" s="53">
        <v>0.0</v>
      </c>
      <c r="G20" s="53">
        <v>0.0</v>
      </c>
      <c r="H20" s="53">
        <v>0.0</v>
      </c>
      <c r="I20" s="53">
        <v>0.0</v>
      </c>
      <c r="J20" s="53">
        <v>0.0</v>
      </c>
      <c r="K20" s="53">
        <v>0.0</v>
      </c>
      <c r="L20" s="53">
        <v>0.0</v>
      </c>
      <c r="M20" s="53">
        <v>0.0</v>
      </c>
      <c r="N20" s="53">
        <v>0.0</v>
      </c>
      <c r="O20" s="53">
        <v>0.0</v>
      </c>
      <c r="P20" s="53">
        <v>0.0</v>
      </c>
      <c r="Q20" s="53">
        <v>0.0</v>
      </c>
      <c r="R20" s="53">
        <v>0.0</v>
      </c>
      <c r="S20" s="53">
        <v>0.0</v>
      </c>
      <c r="T20" s="53">
        <v>0.0</v>
      </c>
      <c r="U20" s="53">
        <v>0.0</v>
      </c>
      <c r="V20" s="53">
        <v>0.0</v>
      </c>
      <c r="W20" s="53">
        <v>0.0</v>
      </c>
      <c r="X20" s="53">
        <v>0.0</v>
      </c>
      <c r="Y20" s="53">
        <v>0.0</v>
      </c>
      <c r="Z20" s="53">
        <v>0.0</v>
      </c>
      <c r="AA20" s="53">
        <v>0.0</v>
      </c>
      <c r="AB20" s="53">
        <v>0.0</v>
      </c>
    </row>
    <row r="21">
      <c r="A21" s="54"/>
      <c r="C21" s="55"/>
    </row>
    <row r="22">
      <c r="A22" s="56" t="s">
        <v>338</v>
      </c>
      <c r="B22" s="41"/>
      <c r="C22" s="42" t="s">
        <v>339</v>
      </c>
      <c r="D22" s="41"/>
      <c r="E22" s="41"/>
      <c r="F22" s="41"/>
      <c r="G22" s="41"/>
      <c r="H22" s="41"/>
      <c r="I22" s="41"/>
      <c r="J22" s="41"/>
      <c r="K22" s="41"/>
      <c r="L22" s="58"/>
      <c r="M22" s="58"/>
      <c r="N22" s="41"/>
      <c r="O22" s="41"/>
      <c r="P22" s="41"/>
      <c r="Q22" s="41"/>
      <c r="R22" s="41"/>
      <c r="S22" s="41"/>
      <c r="T22" s="41"/>
      <c r="U22" s="41"/>
      <c r="V22" s="41"/>
      <c r="W22" s="41"/>
      <c r="X22" s="41"/>
      <c r="Y22" s="41"/>
      <c r="Z22" s="41"/>
      <c r="AA22" s="41"/>
      <c r="AB22" s="41"/>
    </row>
    <row r="23">
      <c r="A23" s="54" t="s">
        <v>340</v>
      </c>
      <c r="B23" s="59" t="s">
        <v>341</v>
      </c>
      <c r="C23" s="46">
        <v>1.0</v>
      </c>
      <c r="D23" s="47">
        <f t="shared" ref="D23:D25" si="5">SUM(E23:AB23)</f>
        <v>0</v>
      </c>
      <c r="E23" s="48">
        <v>0.0</v>
      </c>
      <c r="F23" s="48">
        <v>0.0</v>
      </c>
      <c r="G23" s="48">
        <v>0.0</v>
      </c>
      <c r="H23" s="48">
        <v>0.0</v>
      </c>
      <c r="I23" s="48">
        <v>0.0</v>
      </c>
      <c r="J23" s="48">
        <v>0.0</v>
      </c>
      <c r="K23" s="48">
        <v>0.0</v>
      </c>
      <c r="L23" s="48">
        <v>0.0</v>
      </c>
      <c r="M23" s="48">
        <v>0.0</v>
      </c>
      <c r="N23" s="48">
        <v>0.0</v>
      </c>
      <c r="O23" s="48">
        <v>0.0</v>
      </c>
      <c r="P23" s="48">
        <v>0.0</v>
      </c>
      <c r="Q23" s="48">
        <v>0.0</v>
      </c>
      <c r="R23" s="48">
        <v>0.0</v>
      </c>
      <c r="S23" s="48">
        <v>0.0</v>
      </c>
      <c r="T23" s="48">
        <v>0.0</v>
      </c>
      <c r="U23" s="48">
        <v>0.0</v>
      </c>
      <c r="V23" s="48">
        <v>0.0</v>
      </c>
      <c r="W23" s="48">
        <v>0.0</v>
      </c>
      <c r="X23" s="48">
        <v>0.0</v>
      </c>
      <c r="Y23" s="48">
        <v>0.0</v>
      </c>
      <c r="Z23" s="48">
        <v>0.0</v>
      </c>
      <c r="AA23" s="48">
        <v>0.0</v>
      </c>
      <c r="AB23" s="48">
        <v>0.0</v>
      </c>
    </row>
    <row r="24">
      <c r="A24" s="54" t="s">
        <v>342</v>
      </c>
      <c r="B24" s="59" t="s">
        <v>341</v>
      </c>
      <c r="C24" s="46">
        <v>1.0</v>
      </c>
      <c r="D24" s="47">
        <f t="shared" si="5"/>
        <v>0</v>
      </c>
      <c r="E24" s="48">
        <v>0.0</v>
      </c>
      <c r="F24" s="48">
        <v>0.0</v>
      </c>
      <c r="G24" s="48">
        <v>0.0</v>
      </c>
      <c r="H24" s="48">
        <v>0.0</v>
      </c>
      <c r="I24" s="48">
        <v>0.0</v>
      </c>
      <c r="J24" s="48">
        <v>0.0</v>
      </c>
      <c r="K24" s="48">
        <v>0.0</v>
      </c>
      <c r="L24" s="48">
        <v>0.0</v>
      </c>
      <c r="M24" s="48">
        <v>0.0</v>
      </c>
      <c r="N24" s="48">
        <v>0.0</v>
      </c>
      <c r="O24" s="48">
        <v>0.0</v>
      </c>
      <c r="P24" s="48">
        <v>0.0</v>
      </c>
      <c r="Q24" s="48">
        <v>0.0</v>
      </c>
      <c r="R24" s="48">
        <v>0.0</v>
      </c>
      <c r="S24" s="48">
        <v>0.0</v>
      </c>
      <c r="T24" s="48">
        <v>0.0</v>
      </c>
      <c r="U24" s="48">
        <v>0.0</v>
      </c>
      <c r="V24" s="48">
        <v>0.0</v>
      </c>
      <c r="W24" s="48">
        <v>0.0</v>
      </c>
      <c r="X24" s="48">
        <v>0.0</v>
      </c>
      <c r="Y24" s="48">
        <v>0.0</v>
      </c>
      <c r="Z24" s="48">
        <v>0.0</v>
      </c>
      <c r="AA24" s="48">
        <v>0.0</v>
      </c>
      <c r="AB24" s="48">
        <v>0.0</v>
      </c>
    </row>
    <row r="25">
      <c r="A25" s="57" t="s">
        <v>343</v>
      </c>
      <c r="B25" s="60" t="s">
        <v>341</v>
      </c>
      <c r="C25" s="51">
        <v>1.0</v>
      </c>
      <c r="D25" s="52">
        <f t="shared" si="5"/>
        <v>0</v>
      </c>
      <c r="E25" s="53">
        <v>0.0</v>
      </c>
      <c r="F25" s="53">
        <v>0.0</v>
      </c>
      <c r="G25" s="53">
        <v>0.0</v>
      </c>
      <c r="H25" s="53">
        <v>0.0</v>
      </c>
      <c r="I25" s="53">
        <v>0.0</v>
      </c>
      <c r="J25" s="53">
        <v>0.0</v>
      </c>
      <c r="K25" s="53">
        <v>0.0</v>
      </c>
      <c r="L25" s="53">
        <v>0.0</v>
      </c>
      <c r="M25" s="53">
        <v>0.0</v>
      </c>
      <c r="N25" s="53">
        <v>0.0</v>
      </c>
      <c r="O25" s="53">
        <v>0.0</v>
      </c>
      <c r="P25" s="53">
        <v>0.0</v>
      </c>
      <c r="Q25" s="53">
        <v>0.0</v>
      </c>
      <c r="R25" s="53">
        <v>0.0</v>
      </c>
      <c r="S25" s="53">
        <v>0.0</v>
      </c>
      <c r="T25" s="53">
        <v>0.0</v>
      </c>
      <c r="U25" s="53">
        <v>0.0</v>
      </c>
      <c r="V25" s="53">
        <v>0.0</v>
      </c>
      <c r="W25" s="53">
        <v>0.0</v>
      </c>
      <c r="X25" s="53">
        <v>0.0</v>
      </c>
      <c r="Y25" s="53">
        <v>0.0</v>
      </c>
      <c r="Z25" s="53">
        <v>0.0</v>
      </c>
      <c r="AA25" s="53">
        <v>0.0</v>
      </c>
      <c r="AB25" s="53">
        <v>0.0</v>
      </c>
    </row>
    <row r="26">
      <c r="A26" s="54"/>
      <c r="C26" s="55"/>
    </row>
    <row r="27">
      <c r="A27" s="56" t="s">
        <v>344</v>
      </c>
      <c r="B27" s="61"/>
      <c r="C27" s="42" t="s">
        <v>345</v>
      </c>
      <c r="D27" s="41"/>
      <c r="E27" s="41"/>
      <c r="F27" s="41"/>
      <c r="G27" s="41"/>
      <c r="H27" s="41"/>
      <c r="I27" s="41"/>
      <c r="J27" s="41"/>
      <c r="K27" s="41"/>
      <c r="L27" s="41"/>
      <c r="M27" s="41"/>
      <c r="N27" s="41"/>
      <c r="O27" s="41"/>
      <c r="P27" s="41"/>
      <c r="Q27" s="41"/>
      <c r="R27" s="41"/>
      <c r="S27" s="41"/>
      <c r="T27" s="41"/>
      <c r="U27" s="41"/>
      <c r="V27" s="41"/>
      <c r="W27" s="41"/>
      <c r="X27" s="41"/>
      <c r="Y27" s="41"/>
      <c r="Z27" s="41"/>
      <c r="AA27" s="41"/>
      <c r="AB27" s="41"/>
    </row>
    <row r="28">
      <c r="A28" s="62" t="s">
        <v>346</v>
      </c>
      <c r="B28" s="45">
        <v>0.5</v>
      </c>
      <c r="C28" s="46">
        <f t="shared" ref="C28:C35" si="6">ROUNDUP($J$2*B28)</f>
        <v>0</v>
      </c>
      <c r="D28" s="47">
        <f t="shared" ref="D28:D38" si="7">SUM(E28:AB28)</f>
        <v>0</v>
      </c>
      <c r="E28" s="48">
        <v>0.0</v>
      </c>
      <c r="F28" s="48">
        <v>0.0</v>
      </c>
      <c r="G28" s="48">
        <v>0.0</v>
      </c>
      <c r="H28" s="48">
        <v>0.0</v>
      </c>
      <c r="I28" s="48">
        <v>0.0</v>
      </c>
      <c r="J28" s="48">
        <v>0.0</v>
      </c>
      <c r="K28" s="48">
        <v>0.0</v>
      </c>
      <c r="L28" s="48">
        <v>0.0</v>
      </c>
      <c r="M28" s="48">
        <v>0.0</v>
      </c>
      <c r="N28" s="48">
        <v>0.0</v>
      </c>
      <c r="O28" s="48">
        <v>0.0</v>
      </c>
      <c r="P28" s="48">
        <v>0.0</v>
      </c>
      <c r="Q28" s="48">
        <v>0.0</v>
      </c>
      <c r="R28" s="48">
        <v>0.0</v>
      </c>
      <c r="S28" s="48">
        <v>0.0</v>
      </c>
      <c r="T28" s="48">
        <v>0.0</v>
      </c>
      <c r="U28" s="48">
        <v>0.0</v>
      </c>
      <c r="V28" s="48">
        <v>0.0</v>
      </c>
      <c r="W28" s="48">
        <v>0.0</v>
      </c>
      <c r="X28" s="48">
        <v>0.0</v>
      </c>
      <c r="Y28" s="48">
        <v>0.0</v>
      </c>
      <c r="Z28" s="48">
        <v>0.0</v>
      </c>
      <c r="AA28" s="48">
        <v>0.0</v>
      </c>
      <c r="AB28" s="48">
        <v>0.0</v>
      </c>
    </row>
    <row r="29">
      <c r="A29" s="62" t="s">
        <v>347</v>
      </c>
      <c r="B29" s="45">
        <v>0.5</v>
      </c>
      <c r="C29" s="46">
        <f t="shared" si="6"/>
        <v>0</v>
      </c>
      <c r="D29" s="47">
        <f t="shared" si="7"/>
        <v>0</v>
      </c>
      <c r="E29" s="48">
        <v>0.0</v>
      </c>
      <c r="F29" s="48">
        <v>0.0</v>
      </c>
      <c r="G29" s="48">
        <v>0.0</v>
      </c>
      <c r="H29" s="48">
        <v>0.0</v>
      </c>
      <c r="I29" s="48">
        <v>0.0</v>
      </c>
      <c r="J29" s="48">
        <v>0.0</v>
      </c>
      <c r="K29" s="48">
        <v>0.0</v>
      </c>
      <c r="L29" s="48">
        <v>0.0</v>
      </c>
      <c r="M29" s="48">
        <v>0.0</v>
      </c>
      <c r="N29" s="48">
        <v>0.0</v>
      </c>
      <c r="O29" s="48">
        <v>0.0</v>
      </c>
      <c r="P29" s="48">
        <v>0.0</v>
      </c>
      <c r="Q29" s="48">
        <v>0.0</v>
      </c>
      <c r="R29" s="48">
        <v>0.0</v>
      </c>
      <c r="S29" s="48">
        <v>0.0</v>
      </c>
      <c r="T29" s="48">
        <v>0.0</v>
      </c>
      <c r="U29" s="48">
        <v>0.0</v>
      </c>
      <c r="V29" s="48">
        <v>0.0</v>
      </c>
      <c r="W29" s="48">
        <v>0.0</v>
      </c>
      <c r="X29" s="48">
        <v>0.0</v>
      </c>
      <c r="Y29" s="48">
        <v>0.0</v>
      </c>
      <c r="Z29" s="48">
        <v>0.0</v>
      </c>
      <c r="AA29" s="48">
        <v>0.0</v>
      </c>
      <c r="AB29" s="48">
        <v>0.0</v>
      </c>
    </row>
    <row r="30">
      <c r="A30" s="63" t="s">
        <v>348</v>
      </c>
      <c r="B30" s="45">
        <v>0.2</v>
      </c>
      <c r="C30" s="46">
        <f t="shared" si="6"/>
        <v>0</v>
      </c>
      <c r="D30" s="47">
        <f t="shared" si="7"/>
        <v>0</v>
      </c>
      <c r="E30" s="48">
        <v>0.0</v>
      </c>
      <c r="F30" s="48">
        <v>0.0</v>
      </c>
      <c r="G30" s="48">
        <v>0.0</v>
      </c>
      <c r="H30" s="48">
        <v>0.0</v>
      </c>
      <c r="I30" s="48">
        <v>0.0</v>
      </c>
      <c r="J30" s="48">
        <v>0.0</v>
      </c>
      <c r="K30" s="48">
        <v>0.0</v>
      </c>
      <c r="L30" s="48">
        <v>0.0</v>
      </c>
      <c r="M30" s="48">
        <v>0.0</v>
      </c>
      <c r="N30" s="48">
        <v>0.0</v>
      </c>
      <c r="O30" s="48">
        <v>0.0</v>
      </c>
      <c r="P30" s="48">
        <v>0.0</v>
      </c>
      <c r="Q30" s="48">
        <v>0.0</v>
      </c>
      <c r="R30" s="48">
        <v>0.0</v>
      </c>
      <c r="S30" s="48">
        <v>0.0</v>
      </c>
      <c r="T30" s="48">
        <v>0.0</v>
      </c>
      <c r="U30" s="48">
        <v>0.0</v>
      </c>
      <c r="V30" s="48">
        <v>0.0</v>
      </c>
      <c r="W30" s="48">
        <v>0.0</v>
      </c>
      <c r="X30" s="48">
        <v>0.0</v>
      </c>
      <c r="Y30" s="48">
        <v>0.0</v>
      </c>
      <c r="Z30" s="48">
        <v>0.0</v>
      </c>
      <c r="AA30" s="48">
        <v>0.0</v>
      </c>
      <c r="AB30" s="48">
        <v>0.0</v>
      </c>
    </row>
    <row r="31">
      <c r="A31" s="63" t="s">
        <v>349</v>
      </c>
      <c r="B31" s="45">
        <v>0.2</v>
      </c>
      <c r="C31" s="46">
        <f t="shared" si="6"/>
        <v>0</v>
      </c>
      <c r="D31" s="47">
        <f t="shared" si="7"/>
        <v>0</v>
      </c>
      <c r="E31" s="48">
        <v>0.0</v>
      </c>
      <c r="F31" s="48">
        <v>0.0</v>
      </c>
      <c r="G31" s="48">
        <v>0.0</v>
      </c>
      <c r="H31" s="48">
        <v>0.0</v>
      </c>
      <c r="I31" s="48">
        <v>0.0</v>
      </c>
      <c r="J31" s="48">
        <v>0.0</v>
      </c>
      <c r="K31" s="48">
        <v>0.0</v>
      </c>
      <c r="L31" s="48">
        <v>0.0</v>
      </c>
      <c r="M31" s="48">
        <v>0.0</v>
      </c>
      <c r="N31" s="48">
        <v>0.0</v>
      </c>
      <c r="O31" s="48">
        <v>0.0</v>
      </c>
      <c r="P31" s="48">
        <v>0.0</v>
      </c>
      <c r="Q31" s="48">
        <v>0.0</v>
      </c>
      <c r="R31" s="48">
        <v>0.0</v>
      </c>
      <c r="S31" s="48">
        <v>0.0</v>
      </c>
      <c r="T31" s="48">
        <v>0.0</v>
      </c>
      <c r="U31" s="48">
        <v>0.0</v>
      </c>
      <c r="V31" s="48">
        <v>0.0</v>
      </c>
      <c r="W31" s="48">
        <v>0.0</v>
      </c>
      <c r="X31" s="48">
        <v>0.0</v>
      </c>
      <c r="Y31" s="48">
        <v>0.0</v>
      </c>
      <c r="Z31" s="48">
        <v>0.0</v>
      </c>
      <c r="AA31" s="48">
        <v>0.0</v>
      </c>
      <c r="AB31" s="48">
        <v>0.0</v>
      </c>
    </row>
    <row r="32">
      <c r="A32" s="62" t="s">
        <v>350</v>
      </c>
      <c r="B32" s="45">
        <v>0.2</v>
      </c>
      <c r="C32" s="46">
        <f t="shared" si="6"/>
        <v>0</v>
      </c>
      <c r="D32" s="47">
        <f t="shared" si="7"/>
        <v>0</v>
      </c>
      <c r="E32" s="48">
        <v>0.0</v>
      </c>
      <c r="F32" s="48">
        <v>0.0</v>
      </c>
      <c r="G32" s="48">
        <v>0.0</v>
      </c>
      <c r="H32" s="48">
        <v>0.0</v>
      </c>
      <c r="I32" s="48">
        <v>0.0</v>
      </c>
      <c r="J32" s="48">
        <v>0.0</v>
      </c>
      <c r="K32" s="48">
        <v>0.0</v>
      </c>
      <c r="L32" s="48">
        <v>0.0</v>
      </c>
      <c r="M32" s="48">
        <v>0.0</v>
      </c>
      <c r="N32" s="48">
        <v>0.0</v>
      </c>
      <c r="O32" s="48">
        <v>0.0</v>
      </c>
      <c r="P32" s="48">
        <v>0.0</v>
      </c>
      <c r="Q32" s="48">
        <v>0.0</v>
      </c>
      <c r="R32" s="48">
        <v>0.0</v>
      </c>
      <c r="S32" s="48">
        <v>0.0</v>
      </c>
      <c r="T32" s="48">
        <v>0.0</v>
      </c>
      <c r="U32" s="48">
        <v>0.0</v>
      </c>
      <c r="V32" s="48">
        <v>0.0</v>
      </c>
      <c r="W32" s="48">
        <v>0.0</v>
      </c>
      <c r="X32" s="48">
        <v>0.0</v>
      </c>
      <c r="Y32" s="48">
        <v>0.0</v>
      </c>
      <c r="Z32" s="48">
        <v>0.0</v>
      </c>
      <c r="AA32" s="48">
        <v>0.0</v>
      </c>
      <c r="AB32" s="48">
        <v>0.0</v>
      </c>
    </row>
    <row r="33">
      <c r="A33" s="64" t="s">
        <v>351</v>
      </c>
      <c r="B33" s="45">
        <v>0.2</v>
      </c>
      <c r="C33" s="46">
        <f t="shared" si="6"/>
        <v>0</v>
      </c>
      <c r="D33" s="47">
        <f t="shared" si="7"/>
        <v>0</v>
      </c>
      <c r="E33" s="48">
        <v>0.0</v>
      </c>
      <c r="F33" s="48">
        <v>0.0</v>
      </c>
      <c r="G33" s="48">
        <v>0.0</v>
      </c>
      <c r="H33" s="48">
        <v>0.0</v>
      </c>
      <c r="I33" s="48">
        <v>0.0</v>
      </c>
      <c r="J33" s="48">
        <v>0.0</v>
      </c>
      <c r="K33" s="48">
        <v>0.0</v>
      </c>
      <c r="L33" s="48">
        <v>0.0</v>
      </c>
      <c r="M33" s="48">
        <v>0.0</v>
      </c>
      <c r="N33" s="48">
        <v>0.0</v>
      </c>
      <c r="O33" s="48">
        <v>0.0</v>
      </c>
      <c r="P33" s="48">
        <v>0.0</v>
      </c>
      <c r="Q33" s="48">
        <v>0.0</v>
      </c>
      <c r="R33" s="48">
        <v>0.0</v>
      </c>
      <c r="S33" s="48">
        <v>0.0</v>
      </c>
      <c r="T33" s="48">
        <v>0.0</v>
      </c>
      <c r="U33" s="48">
        <v>0.0</v>
      </c>
      <c r="V33" s="48">
        <v>0.0</v>
      </c>
      <c r="W33" s="48">
        <v>0.0</v>
      </c>
      <c r="X33" s="48">
        <v>0.0</v>
      </c>
      <c r="Y33" s="48">
        <v>0.0</v>
      </c>
      <c r="Z33" s="48">
        <v>0.0</v>
      </c>
      <c r="AA33" s="48">
        <v>0.0</v>
      </c>
      <c r="AB33" s="48">
        <v>0.0</v>
      </c>
    </row>
    <row r="34">
      <c r="A34" s="62" t="s">
        <v>352</v>
      </c>
      <c r="B34" s="45">
        <v>0.2</v>
      </c>
      <c r="C34" s="46">
        <f t="shared" si="6"/>
        <v>0</v>
      </c>
      <c r="D34" s="47">
        <f t="shared" si="7"/>
        <v>0</v>
      </c>
      <c r="E34" s="48">
        <v>0.0</v>
      </c>
      <c r="F34" s="48">
        <v>0.0</v>
      </c>
      <c r="G34" s="48">
        <v>0.0</v>
      </c>
      <c r="H34" s="48">
        <v>0.0</v>
      </c>
      <c r="I34" s="48">
        <v>0.0</v>
      </c>
      <c r="J34" s="48">
        <v>0.0</v>
      </c>
      <c r="K34" s="48">
        <v>0.0</v>
      </c>
      <c r="L34" s="48">
        <v>0.0</v>
      </c>
      <c r="M34" s="48">
        <v>0.0</v>
      </c>
      <c r="N34" s="48">
        <v>0.0</v>
      </c>
      <c r="O34" s="48">
        <v>0.0</v>
      </c>
      <c r="P34" s="48">
        <v>0.0</v>
      </c>
      <c r="Q34" s="48">
        <v>0.0</v>
      </c>
      <c r="R34" s="48">
        <v>0.0</v>
      </c>
      <c r="S34" s="48">
        <v>0.0</v>
      </c>
      <c r="T34" s="48">
        <v>0.0</v>
      </c>
      <c r="U34" s="48">
        <v>0.0</v>
      </c>
      <c r="V34" s="48">
        <v>0.0</v>
      </c>
      <c r="W34" s="48">
        <v>0.0</v>
      </c>
      <c r="X34" s="48">
        <v>0.0</v>
      </c>
      <c r="Y34" s="48">
        <v>0.0</v>
      </c>
      <c r="Z34" s="48">
        <v>0.0</v>
      </c>
      <c r="AA34" s="48">
        <v>0.0</v>
      </c>
      <c r="AB34" s="48">
        <v>0.0</v>
      </c>
    </row>
    <row r="35">
      <c r="A35" s="62" t="s">
        <v>353</v>
      </c>
      <c r="B35" s="45">
        <v>0.1</v>
      </c>
      <c r="C35" s="46">
        <f t="shared" si="6"/>
        <v>0</v>
      </c>
      <c r="D35" s="47">
        <f t="shared" si="7"/>
        <v>0</v>
      </c>
      <c r="E35" s="48">
        <v>0.0</v>
      </c>
      <c r="F35" s="48">
        <v>0.0</v>
      </c>
      <c r="G35" s="48">
        <v>0.0</v>
      </c>
      <c r="H35" s="48">
        <v>0.0</v>
      </c>
      <c r="I35" s="48">
        <v>0.0</v>
      </c>
      <c r="J35" s="48">
        <v>0.0</v>
      </c>
      <c r="K35" s="48">
        <v>0.0</v>
      </c>
      <c r="L35" s="48">
        <v>0.0</v>
      </c>
      <c r="M35" s="48">
        <v>0.0</v>
      </c>
      <c r="N35" s="48">
        <v>0.0</v>
      </c>
      <c r="O35" s="48">
        <v>0.0</v>
      </c>
      <c r="P35" s="48">
        <v>0.0</v>
      </c>
      <c r="Q35" s="48">
        <v>0.0</v>
      </c>
      <c r="R35" s="48">
        <v>0.0</v>
      </c>
      <c r="S35" s="48">
        <v>0.0</v>
      </c>
      <c r="T35" s="48">
        <v>0.0</v>
      </c>
      <c r="U35" s="48">
        <v>0.0</v>
      </c>
      <c r="V35" s="48">
        <v>0.0</v>
      </c>
      <c r="W35" s="48">
        <v>0.0</v>
      </c>
      <c r="X35" s="48">
        <v>0.0</v>
      </c>
      <c r="Y35" s="48">
        <v>0.0</v>
      </c>
      <c r="Z35" s="48">
        <v>0.0</v>
      </c>
      <c r="AA35" s="48">
        <v>0.0</v>
      </c>
      <c r="AB35" s="48">
        <v>0.0</v>
      </c>
    </row>
    <row r="36">
      <c r="A36" s="62" t="s">
        <v>354</v>
      </c>
      <c r="B36" s="59" t="s">
        <v>341</v>
      </c>
      <c r="C36" s="65">
        <v>1.0</v>
      </c>
      <c r="D36" s="47">
        <f t="shared" si="7"/>
        <v>0</v>
      </c>
      <c r="E36" s="48">
        <v>0.0</v>
      </c>
      <c r="F36" s="48">
        <v>0.0</v>
      </c>
      <c r="G36" s="48">
        <v>0.0</v>
      </c>
      <c r="H36" s="48">
        <v>0.0</v>
      </c>
      <c r="I36" s="48">
        <v>0.0</v>
      </c>
      <c r="J36" s="48">
        <v>0.0</v>
      </c>
      <c r="K36" s="48">
        <v>0.0</v>
      </c>
      <c r="L36" s="48">
        <v>0.0</v>
      </c>
      <c r="M36" s="48">
        <v>0.0</v>
      </c>
      <c r="N36" s="48">
        <v>0.0</v>
      </c>
      <c r="O36" s="48">
        <v>0.0</v>
      </c>
      <c r="P36" s="48">
        <v>0.0</v>
      </c>
      <c r="Q36" s="48">
        <v>0.0</v>
      </c>
      <c r="R36" s="48">
        <v>0.0</v>
      </c>
      <c r="S36" s="48">
        <v>0.0</v>
      </c>
      <c r="T36" s="48">
        <v>0.0</v>
      </c>
      <c r="U36" s="48">
        <v>0.0</v>
      </c>
      <c r="V36" s="48">
        <v>0.0</v>
      </c>
      <c r="W36" s="48">
        <v>0.0</v>
      </c>
      <c r="X36" s="48">
        <v>0.0</v>
      </c>
      <c r="Y36" s="48">
        <v>0.0</v>
      </c>
      <c r="Z36" s="48">
        <v>0.0</v>
      </c>
      <c r="AA36" s="48">
        <v>0.0</v>
      </c>
      <c r="AB36" s="48">
        <v>0.0</v>
      </c>
    </row>
    <row r="37">
      <c r="A37" s="62" t="s">
        <v>355</v>
      </c>
      <c r="B37" s="59" t="s">
        <v>341</v>
      </c>
      <c r="C37" s="65">
        <v>1.0</v>
      </c>
      <c r="D37" s="47">
        <f t="shared" si="7"/>
        <v>0</v>
      </c>
      <c r="E37" s="48">
        <v>0.0</v>
      </c>
      <c r="F37" s="48">
        <v>0.0</v>
      </c>
      <c r="G37" s="48">
        <v>0.0</v>
      </c>
      <c r="H37" s="48">
        <v>0.0</v>
      </c>
      <c r="I37" s="48">
        <v>0.0</v>
      </c>
      <c r="J37" s="48">
        <v>0.0</v>
      </c>
      <c r="K37" s="48">
        <v>0.0</v>
      </c>
      <c r="L37" s="48">
        <v>0.0</v>
      </c>
      <c r="M37" s="48">
        <v>0.0</v>
      </c>
      <c r="N37" s="48">
        <v>0.0</v>
      </c>
      <c r="O37" s="48">
        <v>0.0</v>
      </c>
      <c r="P37" s="48">
        <v>0.0</v>
      </c>
      <c r="Q37" s="48">
        <v>0.0</v>
      </c>
      <c r="R37" s="48">
        <v>0.0</v>
      </c>
      <c r="S37" s="48">
        <v>0.0</v>
      </c>
      <c r="T37" s="48">
        <v>0.0</v>
      </c>
      <c r="U37" s="48">
        <v>0.0</v>
      </c>
      <c r="V37" s="48">
        <v>0.0</v>
      </c>
      <c r="W37" s="48">
        <v>0.0</v>
      </c>
      <c r="X37" s="48">
        <v>0.0</v>
      </c>
      <c r="Y37" s="48">
        <v>0.0</v>
      </c>
      <c r="Z37" s="48">
        <v>0.0</v>
      </c>
      <c r="AA37" s="48">
        <v>0.0</v>
      </c>
      <c r="AB37" s="48">
        <v>0.0</v>
      </c>
    </row>
    <row r="38">
      <c r="A38" s="66" t="s">
        <v>356</v>
      </c>
      <c r="B38" s="60" t="s">
        <v>341</v>
      </c>
      <c r="C38" s="67">
        <v>1.0</v>
      </c>
      <c r="D38" s="52">
        <f t="shared" si="7"/>
        <v>0</v>
      </c>
      <c r="E38" s="53">
        <v>0.0</v>
      </c>
      <c r="F38" s="53">
        <v>0.0</v>
      </c>
      <c r="G38" s="53">
        <v>0.0</v>
      </c>
      <c r="H38" s="53">
        <v>0.0</v>
      </c>
      <c r="I38" s="53">
        <v>0.0</v>
      </c>
      <c r="J38" s="53">
        <v>0.0</v>
      </c>
      <c r="K38" s="53">
        <v>0.0</v>
      </c>
      <c r="L38" s="53">
        <v>0.0</v>
      </c>
      <c r="M38" s="53">
        <v>0.0</v>
      </c>
      <c r="N38" s="53">
        <v>0.0</v>
      </c>
      <c r="O38" s="53">
        <v>0.0</v>
      </c>
      <c r="P38" s="53">
        <v>0.0</v>
      </c>
      <c r="Q38" s="53">
        <v>0.0</v>
      </c>
      <c r="R38" s="53">
        <v>0.0</v>
      </c>
      <c r="S38" s="53">
        <v>0.0</v>
      </c>
      <c r="T38" s="53">
        <v>0.0</v>
      </c>
      <c r="U38" s="53">
        <v>0.0</v>
      </c>
      <c r="V38" s="53">
        <v>0.0</v>
      </c>
      <c r="W38" s="53">
        <v>0.0</v>
      </c>
      <c r="X38" s="53">
        <v>0.0</v>
      </c>
      <c r="Y38" s="53">
        <v>0.0</v>
      </c>
      <c r="Z38" s="53">
        <v>0.0</v>
      </c>
      <c r="AA38" s="53">
        <v>0.0</v>
      </c>
      <c r="AB38" s="53">
        <v>0.0</v>
      </c>
    </row>
    <row r="40">
      <c r="A40" s="68" t="s">
        <v>357</v>
      </c>
      <c r="N40" s="68"/>
      <c r="O40" s="68"/>
      <c r="P40" s="68"/>
      <c r="Q40" s="68"/>
      <c r="R40" s="68"/>
      <c r="S40" s="68"/>
      <c r="T40" s="68"/>
      <c r="U40" s="68"/>
      <c r="V40" s="68"/>
      <c r="W40" s="68"/>
      <c r="X40" s="68"/>
      <c r="Y40" s="68"/>
      <c r="Z40" s="68"/>
      <c r="AA40" s="68"/>
    </row>
    <row r="41">
      <c r="A41" s="69" t="s">
        <v>358</v>
      </c>
      <c r="P41" s="68"/>
      <c r="Q41" s="68"/>
      <c r="R41" s="68"/>
      <c r="S41" s="68"/>
      <c r="T41" s="68"/>
      <c r="U41" s="68"/>
      <c r="V41" s="68"/>
      <c r="W41" s="68"/>
      <c r="X41" s="68"/>
      <c r="Y41" s="68"/>
      <c r="Z41" s="68"/>
      <c r="AA41" s="68"/>
    </row>
    <row r="42">
      <c r="P42" s="68"/>
      <c r="Q42" s="68"/>
      <c r="R42" s="68"/>
      <c r="S42" s="68"/>
      <c r="T42" s="68"/>
      <c r="U42" s="68"/>
      <c r="V42" s="68"/>
      <c r="W42" s="68"/>
      <c r="X42" s="68"/>
      <c r="Y42" s="68"/>
      <c r="Z42" s="68"/>
      <c r="AA42" s="68"/>
    </row>
    <row r="43">
      <c r="P43" s="68"/>
      <c r="Q43" s="68"/>
      <c r="R43" s="68"/>
      <c r="S43" s="68"/>
      <c r="T43" s="68"/>
      <c r="U43" s="68"/>
      <c r="V43" s="68"/>
      <c r="W43" s="68"/>
      <c r="X43" s="68"/>
      <c r="Y43" s="68"/>
      <c r="Z43" s="68"/>
      <c r="AA43" s="68"/>
    </row>
    <row r="44">
      <c r="P44" s="68"/>
      <c r="Q44" s="68"/>
      <c r="R44" s="68"/>
      <c r="S44" s="68"/>
      <c r="T44" s="68"/>
      <c r="U44" s="68"/>
      <c r="V44" s="68"/>
      <c r="W44" s="68"/>
      <c r="X44" s="68"/>
      <c r="Y44" s="68"/>
      <c r="Z44" s="68"/>
      <c r="AA44" s="68"/>
    </row>
    <row r="45">
      <c r="A45" s="70"/>
      <c r="B45" s="70"/>
      <c r="C45" s="70"/>
      <c r="D45" s="70"/>
      <c r="E45" s="70"/>
      <c r="F45" s="70"/>
      <c r="G45" s="70"/>
      <c r="H45" s="70"/>
      <c r="I45" s="70"/>
      <c r="J45" s="70"/>
      <c r="K45" s="70"/>
      <c r="L45" s="70"/>
      <c r="M45" s="70"/>
      <c r="N45" s="68"/>
      <c r="O45" s="68"/>
      <c r="P45" s="68"/>
      <c r="Q45" s="68"/>
      <c r="R45" s="68"/>
      <c r="S45" s="68"/>
      <c r="T45" s="68"/>
      <c r="U45" s="68"/>
      <c r="V45" s="68"/>
      <c r="W45" s="68"/>
      <c r="X45" s="68"/>
      <c r="Y45" s="68"/>
      <c r="Z45" s="68"/>
      <c r="AA45" s="68"/>
    </row>
    <row r="47">
      <c r="A47" s="68" t="s">
        <v>359</v>
      </c>
    </row>
    <row r="48">
      <c r="A48" s="70" t="s">
        <v>360</v>
      </c>
    </row>
    <row r="53">
      <c r="A53" s="68" t="s">
        <v>361</v>
      </c>
    </row>
    <row r="54">
      <c r="A54" s="54" t="s">
        <v>362</v>
      </c>
    </row>
    <row r="55">
      <c r="A55" s="54" t="s">
        <v>363</v>
      </c>
    </row>
    <row r="56">
      <c r="A56" s="54" t="s">
        <v>364</v>
      </c>
    </row>
    <row r="57">
      <c r="B57" s="71"/>
      <c r="C57" s="71"/>
      <c r="D57" s="72"/>
    </row>
    <row r="58">
      <c r="B58" s="71"/>
      <c r="C58" s="71"/>
      <c r="D58" s="72"/>
    </row>
    <row r="59">
      <c r="A59" s="68" t="s">
        <v>365</v>
      </c>
    </row>
    <row r="60">
      <c r="A60" s="73" t="s">
        <v>366</v>
      </c>
    </row>
    <row r="61">
      <c r="A61" s="54" t="s">
        <v>367</v>
      </c>
    </row>
    <row r="62">
      <c r="A62" s="54" t="s">
        <v>368</v>
      </c>
    </row>
    <row r="63">
      <c r="A63" s="54" t="s">
        <v>369</v>
      </c>
    </row>
    <row r="64">
      <c r="A64" s="73" t="s">
        <v>370</v>
      </c>
    </row>
    <row r="65">
      <c r="A65" s="54" t="s">
        <v>371</v>
      </c>
    </row>
    <row r="66">
      <c r="D66" s="72"/>
    </row>
    <row r="67">
      <c r="A67" s="74"/>
      <c r="D67" s="72"/>
    </row>
    <row r="68">
      <c r="A68" s="68" t="s">
        <v>372</v>
      </c>
    </row>
    <row r="69">
      <c r="A69" s="54" t="s">
        <v>373</v>
      </c>
    </row>
    <row r="70">
      <c r="A70" s="73" t="s">
        <v>374</v>
      </c>
    </row>
    <row r="71">
      <c r="A71" s="73" t="s">
        <v>375</v>
      </c>
    </row>
    <row r="73">
      <c r="A73" s="68" t="s">
        <v>376</v>
      </c>
    </row>
    <row r="74">
      <c r="A74" s="54" t="s">
        <v>377</v>
      </c>
    </row>
    <row r="76">
      <c r="A76" s="68" t="s">
        <v>378</v>
      </c>
    </row>
    <row r="77">
      <c r="A77" s="54" t="s">
        <v>379</v>
      </c>
    </row>
    <row r="78">
      <c r="A78" s="54" t="s">
        <v>380</v>
      </c>
    </row>
    <row r="79">
      <c r="A79" s="54" t="s">
        <v>381</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7"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8" priority="22" operator="lessThan">
      <formula>8</formula>
    </cfRule>
  </conditionalFormatting>
  <conditionalFormatting sqref="C2">
    <cfRule type="cellIs" dxfId="8" priority="23" operator="lessThan">
      <formula>8</formula>
    </cfRule>
  </conditionalFormatting>
  <conditionalFormatting sqref="Q2">
    <cfRule type="cellIs" dxfId="8"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