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52.xml"/>
  <Override ContentType="application/vnd.openxmlformats-officedocument.drawingml.chart+xml" PartName="/xl/charts/chart18.xml"/>
  <Override ContentType="application/vnd.openxmlformats-officedocument.drawingml.chart+xml" PartName="/xl/charts/chart43.xml"/>
  <Override ContentType="application/vnd.openxmlformats-officedocument.drawingml.chart+xml" PartName="/xl/charts/chart44.xml"/>
  <Override ContentType="application/vnd.openxmlformats-officedocument.drawingml.chart+xml" PartName="/xl/charts/chart26.xml"/>
  <Override ContentType="application/vnd.openxmlformats-officedocument.drawingml.chart+xml" PartName="/xl/charts/chart35.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42.xml"/>
  <Override ContentType="application/vnd.openxmlformats-officedocument.drawingml.chart+xml" PartName="/xl/charts/chart25.xml"/>
  <Override ContentType="application/vnd.openxmlformats-officedocument.drawingml.chart+xml" PartName="/xl/charts/chart51.xml"/>
  <Override ContentType="application/vnd.openxmlformats-officedocument.drawingml.chart+xml" PartName="/xl/charts/chart16.xml"/>
  <Override ContentType="application/vnd.openxmlformats-officedocument.drawingml.chart+xml" PartName="/xl/charts/chart46.xml"/>
  <Override ContentType="application/vnd.openxmlformats-officedocument.drawingml.chart+xml" PartName="/xl/charts/chart29.xml"/>
  <Override ContentType="application/vnd.openxmlformats-officedocument.drawingml.chart+xml" PartName="/xl/charts/chart50.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28.xml"/>
  <Override ContentType="application/vnd.openxmlformats-officedocument.drawingml.chart+xml" PartName="/xl/charts/chart6.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3.xml"/>
  <Override ContentType="application/vnd.openxmlformats-officedocument.drawingml.chart+xml" PartName="/xl/charts/chart31.xml"/>
  <Override ContentType="application/vnd.openxmlformats-officedocument.drawingml.chart+xml" PartName="/xl/charts/chart39.xml"/>
  <Override ContentType="application/vnd.openxmlformats-officedocument.drawingml.chart+xml" PartName="/xl/charts/chart48.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47.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37.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40.xml"/>
  <Override ContentType="application/vnd.openxmlformats-officedocument.drawingml.chart+xml" PartName="/xl/charts/chart49.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missions chart 2025" sheetId="1" r:id="rId4"/>
    <sheet state="visible" name="YTD 12mo Submissions" sheetId="2" r:id="rId5"/>
    <sheet state="hidden" name="SF Daily volume" sheetId="3" r:id="rId6"/>
    <sheet state="hidden" name="POA Chart and Graph" sheetId="4" r:id="rId7"/>
    <sheet state="hidden" name="Jan &amp; Feb CG POA" sheetId="5" r:id="rId8"/>
    <sheet state="hidden" name="March 2022" sheetId="6" r:id="rId9"/>
    <sheet state="hidden" name="April 2022" sheetId="7" r:id="rId10"/>
    <sheet state="hidden" name="May 2022" sheetId="8" r:id="rId11"/>
    <sheet state="hidden" name="June 2022" sheetId="9" r:id="rId12"/>
    <sheet state="hidden" name="July 2022" sheetId="10" r:id="rId13"/>
    <sheet state="hidden" name="Aug 2022" sheetId="11" r:id="rId14"/>
    <sheet state="hidden" name="Sept 2022" sheetId="12" r:id="rId15"/>
    <sheet state="hidden" name="Oct 2022" sheetId="13" r:id="rId16"/>
    <sheet state="hidden" name="Nov 2022" sheetId="14" r:id="rId17"/>
    <sheet state="hidden" name="Dec 2022" sheetId="15" r:id="rId18"/>
    <sheet state="hidden" name="Jan 2023" sheetId="16" r:id="rId19"/>
    <sheet state="hidden" name="Feb 2023" sheetId="17" r:id="rId20"/>
    <sheet state="hidden" name="March 2023" sheetId="18" r:id="rId21"/>
    <sheet state="visible" name="July 2025" sheetId="19" r:id="rId22"/>
    <sheet state="visible" name="June 2025" sheetId="20" r:id="rId23"/>
    <sheet state="hidden" name="May 2025" sheetId="21" r:id="rId24"/>
    <sheet state="hidden" name="Apr 2025" sheetId="22" r:id="rId25"/>
    <sheet state="hidden" name="Mar 2025" sheetId="23" r:id="rId26"/>
    <sheet state="hidden" name="Feb 2025" sheetId="24" r:id="rId27"/>
    <sheet state="hidden" name="Jan 2025" sheetId="25" r:id="rId28"/>
    <sheet state="hidden" name="Dec 2024" sheetId="26" r:id="rId29"/>
    <sheet state="hidden" name="Nov 2024" sheetId="27" r:id="rId30"/>
    <sheet state="hidden" name="May 2024" sheetId="28" r:id="rId31"/>
    <sheet state="hidden" name="Apr 2023" sheetId="29" r:id="rId32"/>
    <sheet state="hidden" name="May 2023" sheetId="30" r:id="rId33"/>
    <sheet state="hidden" name="Mar 2024" sheetId="31" r:id="rId34"/>
    <sheet state="hidden" name="Apr 2024" sheetId="32" r:id="rId35"/>
    <sheet state="hidden" name="June 2024" sheetId="33" r:id="rId36"/>
    <sheet state="hidden" name="July 2024" sheetId="34" r:id="rId37"/>
    <sheet state="hidden" name="Aug 2024" sheetId="35" r:id="rId38"/>
    <sheet state="hidden" name="Sept 2024" sheetId="36" r:id="rId39"/>
    <sheet state="hidden" name="Oct 2024" sheetId="37" r:id="rId40"/>
    <sheet state="hidden" name="Feb 2024" sheetId="38" r:id="rId41"/>
    <sheet state="hidden" name="Jan 2024" sheetId="39" r:id="rId42"/>
    <sheet state="hidden" name="Dec 2023" sheetId="40" r:id="rId43"/>
    <sheet state="hidden" name="Nov 2023" sheetId="41" r:id="rId44"/>
    <sheet state="hidden" name="Oct 2023" sheetId="42" r:id="rId45"/>
    <sheet state="hidden" name="Sept 2023" sheetId="43" r:id="rId46"/>
    <sheet state="hidden" name="Aug 2023" sheetId="44" r:id="rId47"/>
    <sheet state="hidden" name="July 2023" sheetId="45" r:id="rId48"/>
    <sheet state="hidden" name="June 2023" sheetId="46" r:id="rId49"/>
    <sheet state="hidden" name="Submissions chart 2022" sheetId="47" r:id="rId50"/>
    <sheet state="hidden" name="Submissions chart 2023" sheetId="48" r:id="rId51"/>
    <sheet state="visible" name="Submissions chart 2024" sheetId="49" r:id="rId52"/>
    <sheet state="visible" name="CG - Approved-Declined" sheetId="50" r:id="rId53"/>
    <sheet state="visible" name="2020-2025 EZ volumes" sheetId="51" r:id="rId54"/>
    <sheet state="visible" name="2022-2025 CG volumes" sheetId="52" r:id="rId55"/>
    <sheet state="visible" name="2023-2025 EZR volumes" sheetId="53" r:id="rId56"/>
    <sheet state="visible" name="Short Form 2022-2025" sheetId="54" r:id="rId57"/>
    <sheet state="visible" name="EZ Future Discharge date 2022-2" sheetId="55" r:id="rId58"/>
    <sheet state="visible" name="HP redesign stats" sheetId="56" r:id="rId59"/>
    <sheet state="visible" name="Household tracking" sheetId="57" r:id="rId60"/>
    <sheet state="visible" name="Household charts" sheetId="58" r:id="rId61"/>
    <sheet state="visible" name="Sheet23" sheetId="59" r:id="rId62"/>
    <sheet state="visible" name="File Uploads" sheetId="60" r:id="rId63"/>
  </sheets>
  <definedNames/>
  <calcPr/>
</workbook>
</file>

<file path=xl/sharedStrings.xml><?xml version="1.0" encoding="utf-8"?>
<sst xmlns="http://schemas.openxmlformats.org/spreadsheetml/2006/main" count="4345" uniqueCount="704">
  <si>
    <t>UPDATE</t>
  </si>
  <si>
    <t>Source: Datadog</t>
  </si>
  <si>
    <t>Consider these metrics from Customer support</t>
  </si>
  <si>
    <t>Product</t>
  </si>
  <si>
    <t>Jan</t>
  </si>
  <si>
    <t>Feb</t>
  </si>
  <si>
    <t>Mar</t>
  </si>
  <si>
    <t>Apr</t>
  </si>
  <si>
    <t>May</t>
  </si>
  <si>
    <t>Jun</t>
  </si>
  <si>
    <t>Jul</t>
  </si>
  <si>
    <t>Aug</t>
  </si>
  <si>
    <t>Sep</t>
  </si>
  <si>
    <t>Oct</t>
  </si>
  <si>
    <t>Nov</t>
  </si>
  <si>
    <t>Dec</t>
  </si>
  <si>
    <t>end to end total approved</t>
  </si>
  <si>
    <t>10-10 EZ - Average</t>
  </si>
  <si>
    <t>end to end total rejected</t>
  </si>
  <si>
    <t>10-10CG Average</t>
  </si>
  <si>
    <t>followups</t>
  </si>
  <si>
    <t>10-10 EZR - Average</t>
  </si>
  <si>
    <t>top themes from support</t>
  </si>
  <si>
    <t>total in program monthly</t>
  </si>
  <si>
    <t>homepage link to health enrollment is gone, how does this impact #s long term</t>
  </si>
  <si>
    <t>10-10 EZ</t>
  </si>
  <si>
    <t>10-10 CG</t>
  </si>
  <si>
    <t>10-10 EZR</t>
  </si>
  <si>
    <t>unavailable</t>
  </si>
  <si>
    <t xml:space="preserve"> </t>
  </si>
  <si>
    <t>Future Discharge Dates</t>
  </si>
  <si>
    <t>June</t>
  </si>
  <si>
    <t>July</t>
  </si>
  <si>
    <t>Sept</t>
  </si>
  <si>
    <t>Error</t>
  </si>
  <si>
    <t>Percentage</t>
  </si>
  <si>
    <t>Successful Submissions</t>
  </si>
  <si>
    <t>July '24</t>
  </si>
  <si>
    <t>Aug '24</t>
  </si>
  <si>
    <t>Sept '24</t>
  </si>
  <si>
    <t>Oct '24</t>
  </si>
  <si>
    <t>Nov '24</t>
  </si>
  <si>
    <t>Dec '24</t>
  </si>
  <si>
    <t>Jan '25</t>
  </si>
  <si>
    <t>Feb '25</t>
  </si>
  <si>
    <t>Mar '25</t>
  </si>
  <si>
    <t>Apr '25</t>
  </si>
  <si>
    <t>May '25</t>
  </si>
  <si>
    <t>June '25</t>
  </si>
  <si>
    <t>July '25</t>
  </si>
  <si>
    <t>Start to Submission rate</t>
  </si>
  <si>
    <t>Started</t>
  </si>
  <si>
    <t>Submitted</t>
  </si>
  <si>
    <t>Difference</t>
  </si>
  <si>
    <t>%</t>
  </si>
  <si>
    <t>10-10 CG - POAs</t>
  </si>
  <si>
    <t>Total Applications with POA</t>
  </si>
  <si>
    <t>Online Applications with POA</t>
  </si>
  <si>
    <t># of Online applications with valid POA docs</t>
  </si>
  <si>
    <t>% Valid POA docs</t>
  </si>
  <si>
    <t># of Online apps with invalid POA docs</t>
  </si>
  <si>
    <t>% Invalid POA docs</t>
  </si>
  <si>
    <t>January</t>
  </si>
  <si>
    <t>February</t>
  </si>
  <si>
    <t>March</t>
  </si>
  <si>
    <t>April</t>
  </si>
  <si>
    <t>Source: CG Team</t>
  </si>
  <si>
    <t>The CARMA team reviewed the POA documents supplied from 1/1/2022-1/31/2022.</t>
  </si>
  <si>
    <r>
      <rPr>
        <rFont val="Calibri, sans-serif"/>
        <color rgb="FF000000"/>
        <sz val="11.0"/>
      </rPr>
      <t xml:space="preserve">Of the 128, 12 were not from the </t>
    </r>
    <r>
      <rPr>
        <rFont val="Calibri, sans-serif"/>
        <color rgb="FF000000"/>
        <sz val="11.0"/>
      </rPr>
      <t>va.gov</t>
    </r>
    <r>
      <rPr>
        <rFont val="Calibri, sans-serif"/>
        <color rgb="FF000000"/>
        <sz val="11.0"/>
      </rPr>
      <t xml:space="preserve"> portal.</t>
    </r>
  </si>
  <si>
    <t>Of those from va.gov (116), 78 were invalid documents which is approximately 67.24%.</t>
  </si>
  <si>
    <t xml:space="preserve">The invalid document types included </t>
  </si>
  <si>
    <t>general POA (48),</t>
  </si>
  <si>
    <t xml:space="preserve">incomplete forms (7), </t>
  </si>
  <si>
    <t xml:space="preserve">marriage certificates (8) </t>
  </si>
  <si>
    <t xml:space="preserve">driver’s license (4). </t>
  </si>
  <si>
    <t>The other 11 invalid documents ranged from disability paperwork, CSP letters, fiduciary, health records, and even a ticket invoice for a concert.</t>
  </si>
  <si>
    <t>Of the 78 invalid POA supporting documents, the Veteran signed the 10-10CG for themselves only 12 times. This means that 66 of the 78 applications could require additional action from the staff and Veteran/caregiver.</t>
  </si>
  <si>
    <t>The CARMA team reviewed the POA documents supplied from 2/1/2022-2/28/2022.</t>
  </si>
  <si>
    <t>Of the 103, 18 were not from the va.gov portal.</t>
  </si>
  <si>
    <t>Of those from va.gov (85), 42 were invalid documents, which is approximately 49.41%. This is 17.83% improvement from last month! Woo hoo!</t>
  </si>
  <si>
    <t>The invalid document types included</t>
  </si>
  <si>
    <t>general POA (21),</t>
  </si>
  <si>
    <t xml:space="preserve">incomplete forms (9), </t>
  </si>
  <si>
    <t xml:space="preserve">marriage certificates (3) </t>
  </si>
  <si>
    <t>10-10CG apps (4).</t>
  </si>
  <si>
    <t>The other 5 invalid documents ranged from a wedding photo to a VBA letter.</t>
  </si>
  <si>
    <t>Of the 42 invalid POA supporting documents, the Veteran signed the 10-10CG for themselves 9 times. This means that 33 of the 42 applications could require additional action from the staff and Veteran/caregiver.</t>
  </si>
  <si>
    <t>Paper Applications</t>
  </si>
  <si>
    <t>Online Applications</t>
  </si>
  <si>
    <t># of online applications with valid POA docs</t>
  </si>
  <si>
    <t>% of online applications with valid POA docs</t>
  </si>
  <si>
    <t># of online applications with invalid POA docs</t>
  </si>
  <si>
    <t>% of online applications with invalid POA docs</t>
  </si>
  <si>
    <t># of online applications with invalid POA docs by someone other than the Veteran</t>
  </si>
  <si>
    <t>% of online applications with invalid POA docs by someone other than the Veteran</t>
  </si>
  <si>
    <t>POA data review for March 1 through March 31, 2022.</t>
  </si>
  <si>
    <t>95 of the 114 applications with POA documentation arrived through the va.gov portal.</t>
  </si>
  <si>
    <t>56 of the 95 applications with POA were valid (cheers!), which is roughly 58.9%.</t>
  </si>
  <si>
    <t>2 of the POA documents were illegible.</t>
  </si>
  <si>
    <t>Of the remaining 37 invalid POA documents,</t>
  </si>
  <si>
    <t>13 were incomplete documents,</t>
  </si>
  <si>
    <t>20 were general POAs,</t>
  </si>
  <si>
    <t>1 release of information,</t>
  </si>
  <si>
    <t>1 caregiver’s medical POA,</t>
  </si>
  <si>
    <t>1 conservator appointment, and</t>
  </si>
  <si>
    <t>1 containing information about rural hospitals.</t>
  </si>
  <si>
    <t>Of the 37 invalid POA documents, someone other than the Veteran signed the application in 31 of them, which translates to 83.8%. These potentially require rework from the CSP staff and applicants.</t>
  </si>
  <si>
    <t>Product4</t>
  </si>
  <si>
    <t>Total Applications</t>
  </si>
  <si>
    <t># of applications started</t>
  </si>
  <si>
    <t># of successful submissions</t>
  </si>
  <si>
    <t>Average # of sessions to submission</t>
  </si>
  <si>
    <t>Start to submission ratio</t>
  </si>
  <si>
    <t>Online submission ratio</t>
  </si>
  <si>
    <t>tbd</t>
  </si>
  <si>
    <t>source</t>
  </si>
  <si>
    <t>Stakeholder</t>
  </si>
  <si>
    <t>Domo</t>
  </si>
  <si>
    <t>Datadog</t>
  </si>
  <si>
    <t>100 of the 115 applications with POA documentation arrived through the va.gov portal.</t>
  </si>
  <si>
    <t>55 of the 100 applications from va.gov with POA were valid, which is 55%.</t>
  </si>
  <si>
    <t>Of the remaining 45 invalid POA documents,</t>
  </si>
  <si>
    <t>24 were general POAs</t>
  </si>
  <si>
    <t>8 were incomplete documents</t>
  </si>
  <si>
    <t>4 10-10CGs</t>
  </si>
  <si>
    <t>2 letters from physicians</t>
  </si>
  <si>
    <t>2 letters from applicants</t>
  </si>
  <si>
    <t>1 release of information</t>
  </si>
  <si>
    <t>1 summary of benefits</t>
  </si>
  <si>
    <t>1 fiduciary tool user guide</t>
  </si>
  <si>
    <t>1 Living will</t>
  </si>
  <si>
    <t>1 medical record</t>
  </si>
  <si>
    <t>Of the 45 invalid POA documents, someone other than the Veteran signed the application in 42 of them, which translates to 93.3%</t>
  </si>
  <si>
    <t>POA data review for May 1 through May 31, 2022.</t>
  </si>
  <si>
    <t>139 of the 154 applications with POA documentation arrived through the va.gov portal.</t>
  </si>
  <si>
    <r>
      <rPr>
        <rFont val="Arial, Helvetica, sans-serif"/>
        <color rgb="FF000000"/>
      </rPr>
      <t xml:space="preserve">78 of the 139 applications from </t>
    </r>
    <r>
      <rPr>
        <rFont val="Arial, Helvetica, sans-serif"/>
        <color rgb="FF000000"/>
      </rPr>
      <t>va.gov</t>
    </r>
    <r>
      <rPr>
        <rFont val="Arial, Helvetica, sans-serif"/>
        <color rgb="FF000000"/>
      </rPr>
      <t xml:space="preserve"> with POA were clearly valid medical legal representative documents, which is 56.11%. </t>
    </r>
  </si>
  <si>
    <t xml:space="preserve">Of note, 19 additional documents were questionable as they contained language within that specified the legal representative had the authority to sign governmental forms on their behalf. CSP is unclear if these documents are valid and has sought higher level guidance . </t>
  </si>
  <si>
    <t>Should these documents be considered adequate for the purposes of applying to PCAFC, 97 of 139 supporting documents are then valid which equals approximately 69.78%.</t>
  </si>
  <si>
    <t>Of the possible 61 invalid POA documents,</t>
  </si>
  <si>
    <t>20 were incomplete documents (first page only, missing last page, missing signature)</t>
  </si>
  <si>
    <t>19 were general POA documents with no healthcare designation but did contain language permitting agent to apply for/receive government benefits</t>
  </si>
  <si>
    <t>6 were general POAs with no healthcare designation or other language that speaks to allowing acting in such a manor to be able to complete a 10-10CG</t>
  </si>
  <si>
    <t>3 letters from caregiver</t>
  </si>
  <si>
    <t>2 medical records</t>
  </si>
  <si>
    <t>2 pictures</t>
  </si>
  <si>
    <t>1 10-10CG</t>
  </si>
  <si>
    <t>1 caregiver’s healthcare power of attorney</t>
  </si>
  <si>
    <t>1 death certificate</t>
  </si>
  <si>
    <t>1 drivers license</t>
  </si>
  <si>
    <t>1 certification of appointment of power of attorney</t>
  </si>
  <si>
    <t>1 housing application</t>
  </si>
  <si>
    <t>1 letter from physician</t>
  </si>
  <si>
    <t>1 will with no designation of agent etc</t>
  </si>
  <si>
    <t>1 power of attorney for medical release of information</t>
  </si>
  <si>
    <t>Of the possible 61 invalid POA documents, someone other than the Veteran signed the application in 56 of them, which translates to 91.8%.</t>
  </si>
  <si>
    <t># of online applications with invalid POA docs signed by someone other than the Veteran</t>
  </si>
  <si>
    <t>POA data review for June 1 through June 30, 2022.</t>
  </si>
  <si>
    <t>142 of the 171 applications with POA documentation arrived through the va.gov portal.</t>
  </si>
  <si>
    <t xml:space="preserve">69 of the 142 applications from va.gov with POA were clearly valid medical legal representative documents, which is 48.59%. </t>
  </si>
  <si>
    <t xml:space="preserve">Of note, 9 additional documents were questionable as they contained language within that specified the legal representative had the authority to sign governmental forms on their behalf. CSP is unclear if these documents are valid and has sought higher level guidance . </t>
  </si>
  <si>
    <t>Should these documents be considered adequate for the purposes of applying to PCAFC, 78 of 142 supporting documents are then valid which equals approximately 54.92%.</t>
  </si>
  <si>
    <t>Of the possible 73 invalid POA documents,</t>
  </si>
  <si>
    <t>36 were incomplete documents (first page only, missing last page, missing signature)</t>
  </si>
  <si>
    <t>9 were general POA documents with no healthcare designation but did contain language permitting agent to apply for/receive government benefits</t>
  </si>
  <si>
    <t>15 were general POAs with no healthcare designation</t>
  </si>
  <si>
    <t>2 drivers license</t>
  </si>
  <si>
    <t>1 illegible document</t>
  </si>
  <si>
    <t>1 healthcare directive with no agent</t>
  </si>
  <si>
    <t>1 aid and attendance application</t>
  </si>
  <si>
    <t>1 blank 10-10CG</t>
  </si>
  <si>
    <t>1 certificate of trust</t>
  </si>
  <si>
    <t>1 retirement application</t>
  </si>
  <si>
    <t>1 transition of care document</t>
  </si>
  <si>
    <t>1 purchase records of car</t>
  </si>
  <si>
    <t>1 purchase records of washing machine</t>
  </si>
  <si>
    <t>1 image of a cloud</t>
  </si>
  <si>
    <t>Of the possible 73 invalid POA documents, someone other than the Veteran signed the application in 69 of them, which translates to 94.5%.</t>
  </si>
  <si>
    <t>(Tarsha)</t>
  </si>
  <si>
    <t>Domo (Pers Info step)</t>
  </si>
  <si>
    <t>CG</t>
  </si>
  <si>
    <t>Domo (V ID step)</t>
  </si>
  <si>
    <t>POA data review for July 1 through July 31, 2022.</t>
  </si>
  <si>
    <t>176 of the 221 applications with POA documentation arrived through the va.gov portal.</t>
  </si>
  <si>
    <t>121 of the 176 applications from va.gov with POA were clearly valid legal representative documents, which is 68.75%.</t>
  </si>
  <si>
    <t>Of the possible 55 invalid POA documents,</t>
  </si>
  <si>
    <t>37 were incomplete documents (first page only, missing last page, missing signature)</t>
  </si>
  <si>
    <t>3 drivers license</t>
  </si>
  <si>
    <t>2 do not resuscitate orders</t>
  </si>
  <si>
    <t>2 representative claimant forms</t>
  </si>
  <si>
    <t>1 HCPOA for the caregiver rather than Veteran</t>
  </si>
  <si>
    <t>1 blank document</t>
  </si>
  <si>
    <t>1 benefits summary</t>
  </si>
  <si>
    <t>1 bill for fence construction</t>
  </si>
  <si>
    <t>1 energy bill</t>
  </si>
  <si>
    <t>1 letter from hospital</t>
  </si>
  <si>
    <t>1 living will</t>
  </si>
  <si>
    <t>1 VBA fiduciary letter</t>
  </si>
  <si>
    <t>1 selfie</t>
  </si>
  <si>
    <t>Of the possible 55 invalid POA documents, someone other than the Veteran signed the application in all of them.</t>
  </si>
  <si>
    <t>Please let us know if anything else is needed</t>
  </si>
  <si>
    <t>Future Discharge Dates
(started 8/8)</t>
  </si>
  <si>
    <t>POA data review for August 1 through August 31, 2022.</t>
  </si>
  <si>
    <t>184 applications arrived with POA documentation through the va.gov portal.</t>
  </si>
  <si>
    <t>134 of the 184 applications from va.gov with POA were clearly valid legal representative documents, which is 72.82%.</t>
  </si>
  <si>
    <t>Of the 50 invalid POA documents,</t>
  </si>
  <si>
    <t>34 were incomplete documents (first page only, missing last page, missing signature)</t>
  </si>
  <si>
    <t>4 drivers license</t>
  </si>
  <si>
    <t>2 release of information</t>
  </si>
  <si>
    <t>2 email cover pages</t>
  </si>
  <si>
    <t>2 10-10cgs</t>
  </si>
  <si>
    <t>1 POA form that doesn’t specify who the POA is</t>
  </si>
  <si>
    <t>1 Aid &amp; Attendance form</t>
  </si>
  <si>
    <t>1 marriage certificate</t>
  </si>
  <si>
    <t>1 picture of the floor</t>
  </si>
  <si>
    <t>1 social security benefit letter</t>
  </si>
  <si>
    <t>Of the 50 invalid POA documents, someone other than the Veteran signed in 47 of them.</t>
  </si>
  <si>
    <t>Domo (Intro completion)</t>
  </si>
  <si>
    <t>POA data review for Sept 1 through Sept 30, 2022.</t>
  </si>
  <si>
    <t>175 applications arrived with POA documentation through the va.gov portal.</t>
  </si>
  <si>
    <t>124 of the 175 applications from va.gov with POA were clearly valid legal representative documents, which is 70.85%.</t>
  </si>
  <si>
    <t>Of the 51 invalid POA documents,</t>
  </si>
  <si>
    <t>43 were incomplete documents (first page only, missing last page, missing signature)</t>
  </si>
  <si>
    <t>1 caregiver’s POA</t>
  </si>
  <si>
    <t>1 discharge papers</t>
  </si>
  <si>
    <t>2 marriage licenses</t>
  </si>
  <si>
    <t>1 resume</t>
  </si>
  <si>
    <t>1 online application had no 10-10cg or POA files attached to it so was unable to be reviewed.</t>
  </si>
  <si>
    <t>Of the 51 invalid POA documents, someone other than the Veteran signed in 1 of them.</t>
  </si>
  <si>
    <t>n/a</t>
  </si>
  <si>
    <t>Domo (ID+Pers info)</t>
  </si>
  <si>
    <t>Domo (ID complete)</t>
  </si>
  <si>
    <t>CG (Tiffany Puckett)</t>
  </si>
  <si>
    <t>Sign as a Representative</t>
  </si>
  <si>
    <t>220 Online (zero paper)</t>
  </si>
  <si>
    <t>Total apps approved (rounded)- 1,800</t>
  </si>
  <si>
    <t>Online apps approved (rounded)- 1,200</t>
  </si>
  <si>
    <t>Total apps denied (rounded)- 8,000</t>
  </si>
  <si>
    <t>Online apps denied (rounded)- 6,000</t>
  </si>
  <si>
    <t>Total apps marked invalid/duplicate/created in error (rounded)- 500</t>
  </si>
  <si>
    <t>Online apps marked invalid/duplicate/created in error (rounded)- 300</t>
  </si>
  <si>
    <t xml:space="preserve">Data caveat: Data pulled from the Caregiver Record Management Application (CARMA) provides a snapshot in time at the point the report was ran (MM/DD/YYYY). </t>
  </si>
  <si>
    <t>CARMA data is agile due to appeal outcomes, reinstatements, delayed data entry, and data corrections. Updated reports will result in updates to previously reported data points.</t>
  </si>
  <si>
    <t>195 Online (zero paper)</t>
  </si>
  <si>
    <t>Online apps approved (rounded)- 1,140</t>
  </si>
  <si>
    <t>Total apps denied (rounded)- 7,000</t>
  </si>
  <si>
    <t>Online apps denied (rounded)-  5,200</t>
  </si>
  <si>
    <t>Total apps marked invalid/duplicate/created in error (rounded)- 460</t>
  </si>
  <si>
    <t>Online apps marked invalid/duplicate/created in error (rounded)- 220</t>
  </si>
  <si>
    <t>Total apps approved (rounded)- 1,850</t>
  </si>
  <si>
    <t>Online apps approved (rounded)- 1,150</t>
  </si>
  <si>
    <t>Total apps denied (rounded)- 7,670</t>
  </si>
  <si>
    <t>Online apps denied (rounded)- 5,600</t>
  </si>
  <si>
    <t>Total apps marked invalid/duplicate/created in error (rounded)- 590</t>
  </si>
  <si>
    <t>Online apps marked invalid/duplicate/created in error (rounded)- 230</t>
  </si>
  <si>
    <t xml:space="preserve">Data caveat: Data pulled from the Caregiver Record Management Application (CARMA) provides a snapshot in time at the point the report was ran (04/05/2023). </t>
  </si>
  <si>
    <t>Form</t>
  </si>
  <si>
    <t>Total Applications (Business)</t>
  </si>
  <si>
    <t>Paper Applications (Business)</t>
  </si>
  <si>
    <t>Online Applications (Business)</t>
  </si>
  <si>
    <t># of applications started (online only)</t>
  </si>
  <si>
    <t># of successful submissions (online only)</t>
  </si>
  <si>
    <t>Average # of sessions to submission (online only)</t>
  </si>
  <si>
    <t>Start to submission ratio (online only)</t>
  </si>
  <si>
    <t>Online vs Paper submission ratio</t>
  </si>
  <si>
    <t>Future Discharge Dates (online only)</t>
  </si>
  <si>
    <t>GA4</t>
  </si>
  <si>
    <t>(calculated)</t>
  </si>
  <si>
    <t>CG (Gaspare Caruso)</t>
  </si>
  <si>
    <t>users</t>
  </si>
  <si>
    <t>auth/unauth</t>
  </si>
  <si>
    <t>Unique</t>
  </si>
  <si>
    <r>
      <rPr>
        <color rgb="FF1155CC"/>
        <u/>
      </rPr>
      <t>Domo</t>
    </r>
    <r>
      <rPr/>
      <t>/</t>
    </r>
    <r>
      <rPr>
        <color rgb="FF1155CC"/>
        <u/>
      </rPr>
      <t>GA4</t>
    </r>
  </si>
  <si>
    <t>no seg</t>
  </si>
  <si>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</si>
  <si>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</si>
  <si>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</si>
  <si>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</si>
  <si>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</si>
  <si>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t>Fix in progress</t>
  </si>
  <si>
    <t>unique views</t>
  </si>
  <si>
    <t>Unique event count</t>
  </si>
  <si>
    <r>
      <rPr>
        <color rgb="FF1155CC"/>
        <u/>
      </rPr>
      <t>Domo</t>
    </r>
    <r>
      <rPr/>
      <t>/</t>
    </r>
    <r>
      <rPr>
        <color rgb="FF1155CC"/>
        <u/>
      </rPr>
      <t>GA4</t>
    </r>
  </si>
  <si>
    <t>auth+unauth users</t>
  </si>
  <si>
    <t>no seg users</t>
  </si>
  <si>
    <r>
      <rPr>
        <color rgb="FF1155CC"/>
        <u/>
      </rPr>
      <t>Domo</t>
    </r>
    <r>
      <rPr>
        <color rgb="FF000000"/>
      </rPr>
      <t>/</t>
    </r>
    <r>
      <rPr>
        <color rgb="FF1155CC"/>
        <u/>
      </rPr>
      <t>GA4</t>
    </r>
  </si>
  <si>
    <t>no segment views</t>
  </si>
  <si>
    <r>
      <rPr>
        <color rgb="FF1155CC"/>
        <u/>
      </rPr>
      <t>Domo</t>
    </r>
    <r>
      <rPr>
        <color rgb="FF000000"/>
      </rPr>
      <t>/</t>
    </r>
    <r>
      <rPr>
        <color rgb="FF1155CC"/>
        <u/>
      </rPr>
      <t>GA4</t>
    </r>
  </si>
  <si>
    <r>
      <rPr>
        <color rgb="FF1155CC"/>
        <u/>
      </rPr>
      <t>Domo</t>
    </r>
    <r>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</si>
  <si>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</si>
  <si>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</si>
  <si>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</si>
  <si>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</si>
  <si>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</si>
  <si>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</si>
  <si>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</si>
  <si>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</si>
  <si>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</si>
  <si>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</si>
  <si>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</si>
  <si>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</si>
  <si>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</si>
  <si>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</si>
  <si>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t>DOMO Funnels to be updated</t>
  </si>
  <si>
    <r>
      <rPr>
        <color rgb="FF1155CC"/>
        <u/>
      </rPr>
      <t>Domo</t>
    </r>
    <r>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</si>
  <si>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</si>
  <si>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</si>
  <si>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t>TERA</t>
  </si>
  <si>
    <t>EZ-Yes</t>
  </si>
  <si>
    <t>EZ-No</t>
  </si>
  <si>
    <t>EZR-Yes</t>
  </si>
  <si>
    <t>EZR-No</t>
  </si>
  <si>
    <t>Total Answers</t>
  </si>
  <si>
    <t xml:space="preserve">EZR </t>
  </si>
  <si>
    <t>Yes</t>
  </si>
  <si>
    <t>No</t>
  </si>
  <si>
    <t>HCA API errors</t>
  </si>
  <si>
    <t>Toxic-Exposure</t>
  </si>
  <si>
    <t>Validation errors</t>
  </si>
  <si>
    <t>Gulf War</t>
  </si>
  <si>
    <t>Failed w/no retries</t>
  </si>
  <si>
    <t>Operation Support</t>
  </si>
  <si>
    <t>Bkgrd job retries</t>
  </si>
  <si>
    <t>Radiation Cleanup</t>
  </si>
  <si>
    <t>Successful submission</t>
  </si>
  <si>
    <t>Agent Orange</t>
  </si>
  <si>
    <t>Other errors</t>
  </si>
  <si>
    <t>Domo (Pers info) OR GA (Pers info)</t>
  </si>
  <si>
    <t>Google Analytics</t>
  </si>
  <si>
    <t>Link to GA 1</t>
  </si>
  <si>
    <t>Link to GA page here</t>
  </si>
  <si>
    <t>Link to GA</t>
  </si>
  <si>
    <t>updated 4/29</t>
  </si>
  <si>
    <t>** As a result of the ESK migration, the Datadag dashboard is not reflecting the appropriate volumes for the month of April.
The issue began 4/6 through 4/19.  
We are using Domo as a backup resource for April submission data</t>
  </si>
  <si>
    <t>Total apps approved (rounded)- 1,635</t>
  </si>
  <si>
    <t>Online apps approved (rounded)- 1,010</t>
  </si>
  <si>
    <t>Total apps denied (rounded)- 6,630</t>
  </si>
  <si>
    <t>Online apps denied (rounded)- 4,870</t>
  </si>
  <si>
    <t>Total apps marked invalid/duplicate/created in error (rounded)- 485</t>
  </si>
  <si>
    <t>Online apps marked invalid/duplicate/created in error (rounded)- 210</t>
  </si>
  <si>
    <t>Data caveat: Data pulled from the Caregiver Record Management Application (CARMA) provides a snapshot in time at the point the report was ran (05/08/2023). 
CARMA data is agile due to appeal outcomes, reinstatements, delayed data entry, and data corrections. Updated reports will result in updates to previously reported data points.</t>
  </si>
  <si>
    <t>Total apps approved (rounded)- 1,550</t>
  </si>
  <si>
    <t>Online apps approved (rounded)- 945</t>
  </si>
  <si>
    <t>Total apps denied (rounded)- 7,320</t>
  </si>
  <si>
    <t>Online apps denied (rounded)- 5,325</t>
  </si>
  <si>
    <t>Total apps marked invalid/duplicate/created in error (rounded)- 535</t>
  </si>
  <si>
    <t>Data caveat: Data pulled from the Caregiver Record Management Application (CARMA) provides a snapshot in time at the point the report was ran (06/05/2023). 
CARMA data is agile due to appeal outcomes, reinstatements, delayed data entry, and data corrections. Updated reports will result in updates to previously reported data points.</t>
  </si>
  <si>
    <t>Metrics sent to PO 2/5</t>
  </si>
  <si>
    <t>TBD</t>
  </si>
  <si>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</si>
  <si>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</si>
  <si>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</si>
  <si>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</si>
  <si>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</si>
  <si>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</si>
  <si>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r>
      <rPr>
        <color rgb="FF1155CC"/>
        <u/>
      </rPr>
      <t>Domo</t>
    </r>
    <r>
      <rPr/>
      <t>/</t>
    </r>
    <r>
      <rPr>
        <color rgb="FF1155CC"/>
        <u/>
      </rPr>
      <t>GA4</t>
    </r>
  </si>
  <si>
    <r>
      <rPr>
        <color rgb="FF1155CC"/>
        <u/>
      </rPr>
      <t>Domo</t>
    </r>
    <r>
      <rPr>
        <color rgb="FF000000"/>
      </rPr>
      <t>/</t>
    </r>
    <r>
      <rPr>
        <color rgb="FF1155CC"/>
        <u/>
      </rPr>
      <t>GA4</t>
    </r>
  </si>
  <si>
    <r>
      <rPr>
        <color rgb="FF1155CC"/>
        <u/>
      </rPr>
      <t>Domo</t>
    </r>
    <r>
      <rPr>
        <color rgb="FF000000"/>
      </rPr>
      <t>/</t>
    </r>
    <r>
      <rPr>
        <color rgb="FF1155CC"/>
        <u/>
      </rPr>
      <t>GA4</t>
    </r>
  </si>
  <si>
    <t>Metrics sent to PO</t>
  </si>
  <si>
    <t>Link to GA 2</t>
  </si>
  <si>
    <t>Domo (Pers info)</t>
  </si>
  <si>
    <t>CG (Becca Bixler)</t>
  </si>
  <si>
    <t>GA (ID+Pers info)</t>
  </si>
  <si>
    <t>GA (ID complete)</t>
  </si>
  <si>
    <t>Domo is not reporting good numbers for apps started.  Used GA</t>
  </si>
  <si>
    <t>*NOTE* the VA platform analytics has informed us that the last week of June (11-17) DATA has not been updating like normal within DOMO. # of apps started &amp; completions are going to be off</t>
  </si>
  <si>
    <t>Using GA instead</t>
  </si>
  <si>
    <t>GA</t>
  </si>
  <si>
    <t xml:space="preserve">GA </t>
  </si>
  <si>
    <t>Total apps approved (rounded)- 1,890</t>
  </si>
  <si>
    <t>Online apps approved (rounded)- 1,210</t>
  </si>
  <si>
    <t>Total apps denied (rounded)- 8,145</t>
  </si>
  <si>
    <t>Online apps denied (rounded)- 6,055</t>
  </si>
  <si>
    <t>Total apps marked invalid/duplicate/created in error (rounded)- 565</t>
  </si>
  <si>
    <t>Month</t>
  </si>
  <si>
    <t>EZ Avg sessions</t>
  </si>
  <si>
    <t>CG Avg Sessions</t>
  </si>
  <si>
    <t>EZ 1 session</t>
  </si>
  <si>
    <t>EZ 2 sessions</t>
  </si>
  <si>
    <t>EZ 3+ sessions</t>
  </si>
  <si>
    <t>CG 1 session</t>
  </si>
  <si>
    <t>CG 2 sessions</t>
  </si>
  <si>
    <t>CG 3+ sessions</t>
  </si>
  <si>
    <t>Chart for number of sessions</t>
  </si>
  <si>
    <t>jan</t>
  </si>
  <si>
    <t>feb</t>
  </si>
  <si>
    <t>mar</t>
  </si>
  <si>
    <t>10-10 EZ - 1 session</t>
  </si>
  <si>
    <t>% of 1 session</t>
  </si>
  <si>
    <t>10-10 EZ - 2 sessions</t>
  </si>
  <si>
    <t>% of 2 sessions</t>
  </si>
  <si>
    <t>10-10 EZ - 3 sessions</t>
  </si>
  <si>
    <t>% of 3 sessions</t>
  </si>
  <si>
    <t>Totals</t>
  </si>
  <si>
    <t>10-10 CG - 1 session</t>
  </si>
  <si>
    <t>10-10 CG - 2 sessions</t>
  </si>
  <si>
    <t>10-10 CG - 3 sessions</t>
  </si>
  <si>
    <t>10-10EZ Submitted by Device</t>
  </si>
  <si>
    <t>Drop-off/Exit rates</t>
  </si>
  <si>
    <t>Device</t>
  </si>
  <si>
    <t>Desktop</t>
  </si>
  <si>
    <t>Mobile</t>
  </si>
  <si>
    <t>Tablet</t>
  </si>
  <si>
    <t>10-10CG Submitted by Device</t>
  </si>
  <si>
    <t>date</t>
  </si>
  <si>
    <t>Total forms completed</t>
  </si>
  <si>
    <t>JUNE 2023 update: homepage redesign - homepage link to health enrollment is gone, how does this impact #s long term</t>
  </si>
  <si>
    <t>10-10 EZR - 1 session</t>
  </si>
  <si>
    <t>10-10 EZR - 2 sessions</t>
  </si>
  <si>
    <t>10-10 EZR - 3 sessions</t>
  </si>
  <si>
    <t>Metrics</t>
  </si>
  <si>
    <t>January '23</t>
  </si>
  <si>
    <t>February '23</t>
  </si>
  <si>
    <t>March '23</t>
  </si>
  <si>
    <t>April '23</t>
  </si>
  <si>
    <t>May '23</t>
  </si>
  <si>
    <t>June '23</t>
  </si>
  <si>
    <t>July '23</t>
  </si>
  <si>
    <t>August '23</t>
  </si>
  <si>
    <t>September '23</t>
  </si>
  <si>
    <t>October '23</t>
  </si>
  <si>
    <t>November '23</t>
  </si>
  <si>
    <t>December '23</t>
  </si>
  <si>
    <t>January '24</t>
  </si>
  <si>
    <t>February '24</t>
  </si>
  <si>
    <t>March '24</t>
  </si>
  <si>
    <t>April '24</t>
  </si>
  <si>
    <t>May '24</t>
  </si>
  <si>
    <t>June '24</t>
  </si>
  <si>
    <t>August '24</t>
  </si>
  <si>
    <t>September '24</t>
  </si>
  <si>
    <t>October '24</t>
  </si>
  <si>
    <t>November '24</t>
  </si>
  <si>
    <t>December '24</t>
  </si>
  <si>
    <t>Total apps approved (rounded)</t>
  </si>
  <si>
    <t>Online apps approved (rounded)</t>
  </si>
  <si>
    <t>% Online</t>
  </si>
  <si>
    <t>Total apps denied (rounded)</t>
  </si>
  <si>
    <t>Online apps denied (rounded)</t>
  </si>
  <si>
    <t>Total apps marked invalid/duplicate/created in error (rounded)</t>
  </si>
  <si>
    <t>Online apps marked invalid/duplicate/created in error (rounded)</t>
  </si>
  <si>
    <t>source: CG stakeholder team (Tiffany Puckett) via monthly emailed request around the 6th of each month</t>
  </si>
  <si>
    <t>Data caveat: This data is approximate and should only be used for internal VA/VA.gov CSP research purposes only. Data pulled from the Caregiver Record Management Application (CARMA) and VA’s Common Operating Platform provides a snapshot in time at the point the report was ran (1/14/2025). CARMA and VA’s Common Operating Platform data is agile due to appeal outcomes, reinstatements, delayed data entry, and data corrections. Updated reports will result in updates to previously reported data points.</t>
  </si>
  <si>
    <t>% start to complete</t>
  </si>
  <si>
    <t>(DOMO)</t>
  </si>
  <si>
    <t>Total submitted (datadog)</t>
  </si>
  <si>
    <t>march</t>
  </si>
  <si>
    <t>april</t>
  </si>
  <si>
    <t>may</t>
  </si>
  <si>
    <t>june</t>
  </si>
  <si>
    <t>july</t>
  </si>
  <si>
    <t>aug</t>
  </si>
  <si>
    <t>sept</t>
  </si>
  <si>
    <t>oct</t>
  </si>
  <si>
    <t>nov</t>
  </si>
  <si>
    <t>dec</t>
  </si>
  <si>
    <t>Total</t>
  </si>
  <si>
    <t>Average (Mo)</t>
  </si>
  <si>
    <t>Online Submissions</t>
  </si>
  <si>
    <t>Avg</t>
  </si>
  <si>
    <t>Paper Submissions</t>
  </si>
  <si>
    <t>% start to submit</t>
  </si>
  <si>
    <t>Completed</t>
  </si>
  <si>
    <t>% Complete</t>
  </si>
  <si>
    <t>% of Short Form</t>
  </si>
  <si>
    <t>Updated 12/4</t>
  </si>
  <si>
    <t>Oct '22</t>
  </si>
  <si>
    <t>updated</t>
  </si>
  <si>
    <t>Nov '22</t>
  </si>
  <si>
    <t>Dec '22</t>
  </si>
  <si>
    <t>Jan '23</t>
  </si>
  <si>
    <t>Feb '23</t>
  </si>
  <si>
    <t>Mar '23</t>
  </si>
  <si>
    <t>Apr '23</t>
  </si>
  <si>
    <t>DDog Error</t>
  </si>
  <si>
    <t>Aug '23</t>
  </si>
  <si>
    <t>Sept '23</t>
  </si>
  <si>
    <t>Oct '23</t>
  </si>
  <si>
    <t>Nov '23</t>
  </si>
  <si>
    <t>Dec '23</t>
  </si>
  <si>
    <t>Added TERA on 3/5</t>
  </si>
  <si>
    <t>Data Sources:</t>
  </si>
  <si>
    <t>DataDog</t>
  </si>
  <si>
    <t xml:space="preserve">*NOTE* the VA platform analytics has informed us that the last week of June (11-17) DATA has not been updating like normal within DOMO. # of apps started &amp; completions may be off. </t>
  </si>
  <si>
    <t>Sessions to complete</t>
  </si>
  <si>
    <t>Total Unique Users</t>
  </si>
  <si>
    <t>1 session</t>
  </si>
  <si>
    <t>2 sessions</t>
  </si>
  <si>
    <t>3 or more</t>
  </si>
  <si>
    <t># of submissions</t>
  </si>
  <si>
    <t>% of submissions</t>
  </si>
  <si>
    <t>Aug '22</t>
  </si>
  <si>
    <t>Sept  '22</t>
  </si>
  <si>
    <t>Jan '24</t>
  </si>
  <si>
    <t>Feb '24</t>
  </si>
  <si>
    <t>Mar '24</t>
  </si>
  <si>
    <t>Apr '24</t>
  </si>
  <si>
    <t>Aug '25</t>
  </si>
  <si>
    <t>Sept '25</t>
  </si>
  <si>
    <t>Oct '25</t>
  </si>
  <si>
    <t>Nov '25</t>
  </si>
  <si>
    <t>Dec '25</t>
  </si>
  <si>
    <t>OVERALL Traffic</t>
  </si>
  <si>
    <t>ONLY Sessions that completed the HCA</t>
  </si>
  <si>
    <t>Current Selection: www.va.gov/health-care/apply/application/introduction/</t>
  </si>
  <si>
    <t>Previous Page Path</t>
  </si>
  <si>
    <t>Pageviews</t>
  </si>
  <si>
    <t>% of Total Pageviews</t>
  </si>
  <si>
    <t>www.va.gov/</t>
  </si>
  <si>
    <t>Feb 21, 2023 - Jun 1, 2023</t>
  </si>
  <si>
    <t>Feb 21, 2023 - Jun 5, 2023</t>
  </si>
  <si>
    <t>Nov 12, 2022 - Feb 20, 2023</t>
  </si>
  <si>
    <t>Nov 8, 2022 - Feb 20, 2023</t>
  </si>
  <si>
    <t>% Change</t>
  </si>
  <si>
    <t>Feb 21, 2022 - Jun 1, 2022</t>
  </si>
  <si>
    <t>Feb 21, 2022 - Jun 5, 2022</t>
  </si>
  <si>
    <t>NOTES</t>
  </si>
  <si>
    <t>Counter to what was observed earlier, it seems vets who are going to completed the HCA are finding a way to the intro page regardless of the new, less optimal experience</t>
  </si>
  <si>
    <t>COUNT OF USERS</t>
  </si>
  <si>
    <t>2021 %</t>
  </si>
  <si>
    <t>2022 %</t>
  </si>
  <si>
    <t>2023 %</t>
  </si>
  <si>
    <t>2024 %</t>
  </si>
  <si>
    <t>Jan-July 2023</t>
  </si>
  <si>
    <t>End of 25% (8/2-6)</t>
  </si>
  <si>
    <t>End of 50% (8/6-9)</t>
  </si>
  <si>
    <t>Full (8/2-8/9)</t>
  </si>
  <si>
    <t>1Mo (8/11-9/11)</t>
  </si>
  <si>
    <t>8/11-9/11</t>
  </si>
  <si>
    <t>9/12-10/11</t>
  </si>
  <si>
    <t>10/12-11/11</t>
  </si>
  <si>
    <t>Aug 23%</t>
  </si>
  <si>
    <t>Sept 23</t>
  </si>
  <si>
    <t>Sept 23 %</t>
  </si>
  <si>
    <t>Oct 23 %</t>
  </si>
  <si>
    <t>3 month avg
8/11-11-11</t>
  </si>
  <si>
    <t>3 month avg
8/11-11/11</t>
  </si>
  <si>
    <t>Nov 23 %</t>
  </si>
  <si>
    <t>Dec 23 %</t>
  </si>
  <si>
    <t>Jan 24 %</t>
  </si>
  <si>
    <t>Feb 24 %</t>
  </si>
  <si>
    <t>Mar 24 %</t>
  </si>
  <si>
    <t>Apps started</t>
  </si>
  <si>
    <t>-</t>
  </si>
  <si>
    <t>Additional info started</t>
  </si>
  <si>
    <t>FinDisc started</t>
  </si>
  <si>
    <t>Income started</t>
  </si>
  <si>
    <t>Deductibles started</t>
  </si>
  <si>
    <t>Submissions (%=Sub/Start)</t>
  </si>
  <si>
    <t>Household drop (Started-FinDisc/Started)</t>
  </si>
  <si>
    <t>FinDisc drop (FD-Inc/FD)</t>
  </si>
  <si>
    <t>Income drop (Income-Ded/Income)</t>
  </si>
  <si>
    <t xml:space="preserve">Deductible drop </t>
  </si>
  <si>
    <t>Single Session submissions (%=Sing/Sub)</t>
  </si>
  <si>
    <t>Per week average submissions</t>
  </si>
  <si>
    <t>additional info</t>
  </si>
  <si>
    <t>https://staging.va.gov/health-care/apply/application/household-information-v2/financial-information-use</t>
  </si>
  <si>
    <t>https://staging.va.gov/health-care/apply/application/household-information-v2/share-financial-information</t>
  </si>
  <si>
    <t>http://staging.va.gov/health-care/apply/application/household-information-v2/share-financial-information-confirm/</t>
  </si>
  <si>
    <t>https://staging.va.gov/health-care/apply/application/household-information-v2/financial-information-needed</t>
  </si>
  <si>
    <t>https://staging.va.gov/health-care/apply/application/household-information-v2/marital-status</t>
  </si>
  <si>
    <t>https://staging.va.gov/health-care/apply/application/household-information-v2/spouse-personal-information</t>
  </si>
  <si>
    <t>https://staging.va.gov/health-care/apply/application/household-information-v2/spouse-additional-information</t>
  </si>
  <si>
    <t>https://staging.va.gov/health-care/apply/application/household-information-v2/spouse-contact-information</t>
  </si>
  <si>
    <t>9/19-11/8 dep</t>
  </si>
  <si>
    <t>https://staging.va.gov/health-care/apply/application/household-information-v2/dependents</t>
  </si>
  <si>
    <t>submissions</t>
  </si>
  <si>
    <t>https://staging.va.gov/health-care/apply/application/household-information-v2/dependent-information?index=0</t>
  </si>
  <si>
    <t>Includes all questions for dependents</t>
  </si>
  <si>
    <t>starts</t>
  </si>
  <si>
    <t>https://staging.va.gov/health-care/apply/application/household-information-v2/dependent-information?index=1</t>
  </si>
  <si>
    <t>Would be the second dep</t>
  </si>
  <si>
    <t>https://staging.va.gov/health-care/apply/application/household-information-v2/veteran-annual-income</t>
  </si>
  <si>
    <t>28.04%%</t>
  </si>
  <si>
    <t>dep of starts</t>
  </si>
  <si>
    <t>https://staging.va.gov/health-care/apply/application/household-information-v2/spouse-annual-income</t>
  </si>
  <si>
    <t>https://staging.va.gov/health-care/apply/application/household-information-v2/deductible-expenses</t>
  </si>
  <si>
    <t>Medicaid</t>
  </si>
  <si>
    <t>FinDisc drop (AddInfo-FD/AddInfo)</t>
  </si>
  <si>
    <t>Income drop (FD-Income/FD)</t>
  </si>
  <si>
    <t>Deductible drop (Income-Ded/Income)</t>
  </si>
  <si>
    <t>Old URLs</t>
  </si>
  <si>
    <t>www.va.gov/health-care/apply/application/introduction</t>
  </si>
  <si>
    <t>www.va.gov/health-care/apply/application/id-form</t>
  </si>
  <si>
    <t>www.va.gov/health-care/apply/application/veteran-information/profile-information</t>
  </si>
  <si>
    <t>www.va.gov/health-care/apply/application/veteran-information/profile-information-ssn</t>
  </si>
  <si>
    <t>www.va.gov/health-care/apply/application/veteran-information/profile-information-dob</t>
  </si>
  <si>
    <t>www.va.gov/health-care/apply/application/veteran-information/birth-information</t>
  </si>
  <si>
    <t>www.va.gov/health-care/apply/application/veteran-information/maiden-name-information</t>
  </si>
  <si>
    <t>www.va.gov/health-care/apply/application/veteran-information/birth-sex</t>
  </si>
  <si>
    <t>www.va.gov/health-care/apply/application/veteran-information/demographic-information</t>
  </si>
  <si>
    <t>www.va.gov/health-care/apply/application/veteran-information/veteran-address</t>
  </si>
  <si>
    <t>www.va.gov/health-care/apply/application/veteran-information/veteran-home-address</t>
  </si>
  <si>
    <t>www.va.gov/health-care/apply/application/veteran-information/contact-information</t>
  </si>
  <si>
    <t>www.va.gov/health-care/apply/application/va-benefits/basic-information</t>
  </si>
  <si>
    <t>www.va.gov/health-care/apply/application/va-benefits/confirm-service-pay</t>
  </si>
  <si>
    <t>https://staging.va.gov/health-care/apply/application/va-benefits/pension-information</t>
  </si>
  <si>
    <t>www.va.gov/health-care/apply/application/military-service/service-information</t>
  </si>
  <si>
    <t>www.va.gov/health-care/apply/application/military-service/additional-information</t>
  </si>
  <si>
    <t>www.va.gov/health-care/apply/application/military-service/documents</t>
  </si>
  <si>
    <t>www.va.gov/health-care/apply/application/household-information/financial-disclosure</t>
  </si>
  <si>
    <t>www.va.gov/health-care/apply/application/household-information/marital-status</t>
  </si>
  <si>
    <t>www.va.gov/health-care/apply/application/household-information/spouse-information</t>
  </si>
  <si>
    <t>www.va.gov/health-care/apply/application/household-information/dependent-information</t>
  </si>
  <si>
    <t>www.va.gov/health-care/apply/application/household-information/annual-income</t>
  </si>
  <si>
    <t>www.va.gov/health-care/apply/application/household-information/deductible-expenses</t>
  </si>
  <si>
    <t>www.va.gov/health-care/apply/application/insurance-information/medicaid</t>
  </si>
  <si>
    <t>www.va.gov/health-care/apply/application/insurance-information/medicare</t>
  </si>
  <si>
    <t>www.va.gov/health-care/apply/application/insurance-information/medicare-part-a-effective-date</t>
  </si>
  <si>
    <t>www.va.gov/health-care/apply/application/insurance-information/general</t>
  </si>
  <si>
    <t>www.va.gov/health-care/apply/application/insurance-information/va-facility</t>
  </si>
  <si>
    <t>www.va.gov/health-care/apply/application/review-and-submit</t>
  </si>
  <si>
    <t>www.va.gov/health-care/apply/application/confirmation</t>
  </si>
  <si>
    <t>https://analytics.google.com/analytics/web/?authuser=0#/report/content-pages/a50123418w177519031p184624291/_u.date00=20230101&amp;_u.date01=20230731&amp;explorer-table.plotKeys=%5B%5D&amp;explorer-table.advFilter=%5B%5B0,%22analytics.previousPagePath%22,%22PT%22,%22~2Fhealth-care~2Fapply~2Fapplication~2Fmilitary-service~2Fadditional-information%22,0%5D%5D&amp;explorer-table.secSegmentId=analytics.previousPagePath&amp;explorer-table.rowCount=50&amp;explorer-graphOptions.selected=analytics.nthMonth&amp;explorer-graphOptions.primaryConcept=analytics.exitRate&amp;explorer-graphMode.mode=lineChart&amp;explorer-table-tableMode.selected=pie&amp;explorer-table-pieTable.chartMetric=analytics.exits/</t>
  </si>
  <si>
    <t>sept-dec</t>
  </si>
  <si>
    <t>Financials section drop</t>
  </si>
  <si>
    <t>Income drop</t>
  </si>
  <si>
    <t>156,891 (32,716 drop)</t>
  </si>
  <si>
    <t>139,276 (15,091 drop)</t>
  </si>
  <si>
    <t>113,469 (20,641 drop)</t>
  </si>
  <si>
    <t>26,166 (2,196 drop)</t>
  </si>
  <si>
    <t>124,175 (13,770 drop)</t>
  </si>
  <si>
    <t>124,185 (12,388 drop)</t>
  </si>
  <si>
    <t>92,828 (9,945 drop)</t>
  </si>
  <si>
    <t>23,970 (3,572 drop)</t>
  </si>
  <si>
    <t>FinDisc drop</t>
  </si>
  <si>
    <t>Deductible drop</t>
  </si>
  <si>
    <t>https://analytics.google.com/analytics/web/#/analysis/p419143770/edit/CCZn39sARSWBltpWle5IgA</t>
  </si>
  <si>
    <t>COUNT OF VIEWS</t>
  </si>
  <si>
    <t>2024 returns &amp; submits</t>
  </si>
  <si>
    <t>% of submits</t>
  </si>
  <si>
    <t>Apps resumed</t>
  </si>
  <si>
    <t>FinDisc viewed</t>
  </si>
  <si>
    <t>FinDisc resumed</t>
  </si>
  <si>
    <t>Spouse viewed</t>
  </si>
  <si>
    <t>Spouse resumed</t>
  </si>
  <si>
    <t>Dependent viewed</t>
  </si>
  <si>
    <t>Dependent resumed</t>
  </si>
  <si>
    <t>Income viewed</t>
  </si>
  <si>
    <t>Income resumed</t>
  </si>
  <si>
    <t>Deductibles viewed</t>
  </si>
  <si>
    <t>Deductibles resumed</t>
  </si>
  <si>
    <t>Site Exit (log out/expire)</t>
  </si>
  <si>
    <t>2024 Exits</t>
  </si>
  <si>
    <t>FinDisc</t>
  </si>
  <si>
    <t>Spouse</t>
  </si>
  <si>
    <t>Dependent</t>
  </si>
  <si>
    <t>Income</t>
  </si>
  <si>
    <t>Deductibles</t>
  </si>
  <si>
    <t>To Other VA Page</t>
  </si>
  <si>
    <t>/health-care/ apply-for-health-care-form-10-10ez/resume</t>
  </si>
  <si>
    <t>^https:\/\/www\.va\.gov\/health-care\/apply-for-health-care-form-10-10ez\/resume($|\?.*)</t>
  </si>
  <si>
    <r>
      <rPr/>
      <t xml:space="preserve">GA Funnels - </t>
    </r>
    <r>
      <rPr>
        <color rgb="FF1155CC"/>
        <u/>
      </rPr>
      <t>https://analytics.google.com/analytics/web/#/analysis/p419143770/edit/OgVRhSQ7RpOVG-DlwNJ93g</t>
    </r>
  </si>
  <si>
    <t>93+489</t>
  </si>
  <si>
    <t>2024 - J-A</t>
  </si>
  <si>
    <t>2024 m-d</t>
  </si>
  <si>
    <t>Users who selected NO to share</t>
  </si>
  <si>
    <t>Site and Application exit combined</t>
  </si>
  <si>
    <t>Jan-Apr</t>
  </si>
  <si>
    <t>May-Dec</t>
  </si>
  <si>
    <t>SUM 2024</t>
  </si>
  <si>
    <t>sum jan-apr and views</t>
  </si>
  <si>
    <t>sum jan-apr and users</t>
  </si>
  <si>
    <t>August</t>
  </si>
  <si>
    <t>September</t>
  </si>
  <si>
    <t>October</t>
  </si>
  <si>
    <t>November</t>
  </si>
  <si>
    <t>December</t>
  </si>
  <si>
    <t>Apps submitted</t>
  </si>
  <si>
    <t>Users viewed page (no segment)</t>
  </si>
  <si>
    <t>Users viewed page (unique sessions)</t>
  </si>
  <si>
    <t>Users viewed page (auth-unauth)</t>
  </si>
  <si>
    <t>submissions GA</t>
  </si>
  <si>
    <t>submissions DD</t>
  </si>
  <si>
    <t>No seg</t>
  </si>
  <si>
    <t>/health-care/apply/application/id-form</t>
  </si>
  <si>
    <t>/health-care/apply/application/veteran-information/personal-information</t>
  </si>
  <si>
    <t>health-care/apply-for-health-care-form-10-10ez/veteran-information/personal-information</t>
  </si>
  <si>
    <t>health-care/apply-for-health-care-form-10-10ez/id-form</t>
  </si>
  <si>
    <t>ID page is unauth</t>
  </si>
  <si>
    <t>/health-care/apply-for-health-care-form-10-10ez/check-your-personal-information</t>
  </si>
  <si>
    <t>Auth/Unauth</t>
  </si>
  <si>
    <t>x</t>
  </si>
  <si>
    <t>Unique sessions</t>
  </si>
  <si>
    <t>https://analytics.google.com/analytics/web/#/analysis/p419143770/edit/hcLXwGZuQt6a7zqvcURTPw</t>
  </si>
  <si>
    <t>COPIES</t>
  </si>
  <si>
    <t>Unique views</t>
  </si>
  <si>
    <t>No seg users</t>
  </si>
  <si>
    <t>VIEWS</t>
  </si>
  <si>
    <t>Auth/Unauth users</t>
  </si>
  <si>
    <t>Birth location views</t>
  </si>
  <si>
    <t>Unique sessions - Views</t>
  </si>
  <si>
    <t>APR</t>
  </si>
  <si>
    <t>Log-in Status</t>
  </si>
  <si>
    <t>Event hca-file-uploaded</t>
  </si>
  <si>
    <t>Users uploading</t>
  </si>
  <si>
    <t>Documents page views</t>
  </si>
  <si>
    <t>Authenticated</t>
  </si>
  <si>
    <t>10-10EZ - Auth</t>
  </si>
  <si>
    <t>10-10EZ - Unauth</t>
  </si>
  <si>
    <t>Number of users</t>
  </si>
  <si>
    <t>Number of page views</t>
  </si>
  <si>
    <t>Unauthenticated</t>
  </si>
  <si>
    <t># of users</t>
  </si>
  <si>
    <t># of page views</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</si>
</sst>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
    <numFmt numFmtId="165" formatCode="mm/dd"/>
    <numFmt numFmtId="166" formatCode="0.0%"/>
    <numFmt numFmtId="167" formatCode="mmm yyyy"/>
    <numFmt numFmtId="168" formatCode="yyyy-mmm"/>
    <numFmt numFmtId="169" formatCode="yyyy-mmmm"/>
    <numFmt numFmtId="170" formatCode="mmm d"/>
    <numFmt numFmtId="171" formatCode="mmmm d"/>
    <numFmt numFmtId="172" formatCode="mmmm yyyy"/>
    <numFmt numFmtId="173" formatCode="m-d"/>
  </numFmts>
  <fonts count="42">
    <font>
      <sz val="10.0"/>
      <color rgb="FF000000"/>
      <name val="Arial"/>
      <scheme val="minor"/>
    </font>
    <font>
      <b/>
      <color rgb="FFFF0000"/>
      <name val="Arial"/>
      <scheme val="minor"/>
    </font>
    <font>
      <color theme="1"/>
      <name val="Arial"/>
      <scheme val="minor"/>
    </font>
    <font>
      <b/>
      <sz val="12.0"/>
      <color theme="1"/>
      <name val="Arial"/>
      <scheme val="minor"/>
    </font>
    <font>
      <sz val="12.0"/>
      <color theme="1"/>
      <name val="Arial"/>
      <scheme val="minor"/>
    </font>
    <font>
      <sz val="7.0"/>
      <color rgb="FF000000"/>
      <name val="&quot;Source Sans Pro&quot;"/>
    </font>
    <font>
      <b/>
      <sz val="12.0"/>
      <color theme="1"/>
      <name val="Arial"/>
    </font>
    <font>
      <sz val="12.0"/>
      <color theme="1"/>
      <name val="Arial"/>
    </font>
    <font>
      <b/>
      <sz val="11.0"/>
      <color theme="1"/>
      <name val="Arial"/>
      <scheme val="minor"/>
    </font>
    <font>
      <b/>
      <sz val="11.0"/>
      <color theme="1"/>
      <name val="Arial"/>
    </font>
    <font>
      <b/>
      <color theme="1"/>
      <name val="Arial"/>
      <scheme val="minor"/>
    </font>
    <font>
      <u/>
      <color rgb="FF222222"/>
      <name val="Arial"/>
    </font>
    <font>
      <sz val="11.0"/>
      <color rgb="FF000000"/>
      <name val="Calibri"/>
    </font>
    <font>
      <sz val="11.0"/>
      <color rgb="FF000000"/>
      <name val="Docs-Calibri"/>
    </font>
    <font>
      <color rgb="FF222222"/>
      <name val="Arial"/>
    </font>
    <font>
      <color rgb="FF000000"/>
      <name val="Arial"/>
    </font>
    <font>
      <sz val="11.0"/>
      <color theme="1"/>
      <name val="Calibri"/>
    </font>
    <font>
      <u/>
      <sz val="11.0"/>
      <color rgb="FF222222"/>
      <name val="Calibri"/>
    </font>
    <font>
      <color theme="1"/>
      <name val="Arial"/>
    </font>
    <font>
      <color rgb="FF000000"/>
      <name val="Roboto"/>
    </font>
    <font>
      <sz val="12.0"/>
      <color rgb="FF222222"/>
      <name val="Arial"/>
    </font>
    <font>
      <sz val="12.0"/>
      <color rgb="FF242424"/>
      <name val="Arial"/>
    </font>
    <font>
      <color rgb="FF242424"/>
      <name val="Arial"/>
    </font>
    <font>
      <u/>
      <color rgb="FF0000FF"/>
    </font>
    <font>
      <sz val="8.0"/>
      <color theme="1"/>
      <name val="Arial"/>
      <scheme val="minor"/>
    </font>
    <font>
      <u/>
      <sz val="12.0"/>
      <color rgb="FF0000FF"/>
    </font>
    <font>
      <sz val="9.0"/>
      <color theme="1"/>
      <name val="Arial"/>
      <scheme val="minor"/>
    </font>
    <font>
      <b/>
      <color theme="1"/>
      <name val="Arial"/>
    </font>
    <font>
      <sz val="9.0"/>
      <color rgb="FF1155CC"/>
      <name val="&quot;Google Sans Mono&quot;"/>
    </font>
    <font>
      <u/>
      <color rgb="FF0000FF"/>
    </font>
    <font>
      <b/>
      <sz val="17.0"/>
      <color theme="1"/>
      <name val="Arial"/>
      <scheme val="minor"/>
    </font>
    <font>
      <b/>
      <color rgb="FF2244BB"/>
      <name val="Roboto"/>
    </font>
    <font>
      <b/>
      <color rgb="FF000000"/>
      <name val="Roboto"/>
    </font>
    <font>
      <u/>
      <color rgb="FF058DC7"/>
      <name val="Roboto"/>
    </font>
    <font/>
    <font>
      <b/>
      <color rgb="FF932D22"/>
      <name val="Roboto"/>
    </font>
    <font>
      <color rgb="FF058DC7"/>
      <name val="Roboto"/>
    </font>
    <font>
      <b/>
      <color rgb="FF4B9525"/>
      <name val="Roboto"/>
    </font>
    <font>
      <u/>
      <color rgb="FF0000FF"/>
      <name val="Roboto"/>
    </font>
    <font>
      <u/>
      <color rgb="FF0000FF"/>
    </font>
    <font>
      <u/>
      <color rgb="FF1155CC"/>
      <name val="Arial"/>
    </font>
    <font>
      <u/>
      <color rgb="FF0000FF"/>
      <name val="Arial"/>
    </font>
  </fonts>
  <fills count="17">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CFE2F3"/>
        <bgColor rgb="FFCFE2F3"/>
      </patternFill>
    </fill>
    <fill>
      <patternFill patternType="solid">
        <fgColor rgb="FFFFF2CC"/>
        <bgColor rgb="FFFFF2CC"/>
      </patternFill>
    </fill>
    <fill>
      <patternFill patternType="solid">
        <fgColor rgb="FFF9F9F9"/>
        <bgColor rgb="FFF9F9F9"/>
      </patternFill>
    </fill>
    <fill>
      <patternFill patternType="solid">
        <fgColor rgb="FFFFFFCC"/>
        <bgColor rgb="FFFFFFCC"/>
      </patternFill>
    </fill>
    <fill>
      <patternFill patternType="solid">
        <fgColor rgb="FF666666"/>
        <bgColor rgb="FF666666"/>
      </patternFill>
    </fill>
    <fill>
      <patternFill patternType="solid">
        <fgColor rgb="FFD9EAD3"/>
        <bgColor rgb="FFD9EAD3"/>
      </patternFill>
    </fill>
    <fill>
      <patternFill patternType="solid">
        <fgColor rgb="FFEFEFEF"/>
        <bgColor rgb="FFEFEFEF"/>
      </patternFill>
    </fill>
    <fill>
      <patternFill patternType="solid">
        <fgColor rgb="FFD9D2E9"/>
        <bgColor rgb="FFD9D2E9"/>
      </patternFill>
    </fill>
    <fill>
      <patternFill patternType="solid">
        <fgColor rgb="FFFCE5CD"/>
        <bgColor rgb="FFFCE5CD"/>
      </patternFill>
    </fill>
    <fill>
      <patternFill patternType="solid">
        <fgColor rgb="FFD0E0E3"/>
        <bgColor rgb="FFD0E0E3"/>
      </patternFill>
    </fill>
    <fill>
      <patternFill patternType="solid">
        <fgColor rgb="FF999999"/>
        <bgColor rgb="FF999999"/>
      </patternFill>
    </fill>
    <fill>
      <patternFill patternType="solid">
        <fgColor rgb="FFB7B7B7"/>
        <bgColor rgb="FFB7B7B7"/>
      </patternFill>
    </fill>
  </fills>
  <borders count="19">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border>
    <border>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bottom style="thin">
        <color rgb="FF000000"/>
      </bottom>
    </border>
    <border>
      <bottom style="thin">
        <color rgb="FF808080"/>
      </bottom>
    </border>
    <border>
      <bottom style="thin">
        <color rgb="FFCBCBCB"/>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center" readingOrder="0"/>
    </xf>
    <xf borderId="1" fillId="0" fontId="3" numFmtId="0" xfId="0" applyAlignment="1" applyBorder="1" applyFont="1">
      <alignment horizontal="center" readingOrder="0"/>
    </xf>
    <xf borderId="1" fillId="0" fontId="4" numFmtId="4" xfId="0" applyAlignment="1" applyBorder="1" applyFont="1" applyNumberFormat="1">
      <alignment horizontal="center" readingOrder="0"/>
    </xf>
    <xf borderId="0" fillId="0" fontId="4" numFmtId="0" xfId="0" applyFont="1"/>
    <xf borderId="1" fillId="0" fontId="4" numFmtId="3" xfId="0" applyAlignment="1" applyBorder="1" applyFont="1" applyNumberFormat="1">
      <alignment horizontal="center"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Font="1"/>
    <xf borderId="0" fillId="0" fontId="2" numFmtId="4" xfId="0" applyAlignment="1" applyFont="1" applyNumberFormat="1">
      <alignment readingOrder="0"/>
    </xf>
    <xf borderId="0" fillId="0" fontId="2" numFmtId="4" xfId="0" applyFont="1" applyNumberFormat="1"/>
    <xf borderId="0" fillId="0" fontId="2" numFmtId="10" xfId="0" applyFont="1" applyNumberFormat="1"/>
    <xf borderId="0" fillId="0" fontId="2" numFmtId="0" xfId="0" applyFont="1"/>
    <xf borderId="0" fillId="0" fontId="5" numFmtId="0" xfId="0" applyAlignment="1" applyFont="1">
      <alignment horizontal="center" readingOrder="0"/>
    </xf>
    <xf borderId="0" fillId="0" fontId="5" numFmtId="0" xfId="0" applyAlignment="1" applyFont="1">
      <alignment horizontal="center"/>
    </xf>
    <xf borderId="1" fillId="0" fontId="4" numFmtId="10" xfId="0" applyAlignment="1" applyBorder="1" applyFont="1" applyNumberFormat="1">
      <alignment horizontal="center" readingOrder="0"/>
    </xf>
    <xf borderId="0" fillId="0" fontId="2" numFmtId="10" xfId="0" applyAlignment="1" applyFont="1" applyNumberFormat="1">
      <alignment readingOrder="0"/>
    </xf>
    <xf borderId="0" fillId="0" fontId="3" numFmtId="0" xfId="0" applyAlignment="1" applyFont="1">
      <alignment horizontal="center" readingOrder="0"/>
    </xf>
    <xf borderId="0" fillId="0" fontId="4" numFmtId="3" xfId="0" applyAlignment="1" applyFont="1" applyNumberFormat="1">
      <alignment horizontal="center" readingOrder="0"/>
    </xf>
    <xf borderId="1" fillId="0" fontId="6" numFmtId="0" xfId="0" applyAlignment="1" applyBorder="1" applyFont="1">
      <alignment horizontal="center" readingOrder="0" vertical="bottom"/>
    </xf>
    <xf borderId="1" fillId="0" fontId="7" numFmtId="3" xfId="0" applyAlignment="1" applyBorder="1" applyFont="1" applyNumberFormat="1">
      <alignment horizontal="center" vertical="bottom"/>
    </xf>
    <xf borderId="0" fillId="0" fontId="2" numFmtId="0" xfId="0" applyAlignment="1" applyFont="1">
      <alignment horizontal="center" readingOrder="0"/>
    </xf>
    <xf borderId="0" fillId="2" fontId="2" numFmtId="0" xfId="0" applyAlignment="1" applyFill="1" applyFont="1">
      <alignment horizontal="center"/>
    </xf>
    <xf borderId="0" fillId="2" fontId="2" numFmtId="0" xfId="0" applyFont="1"/>
    <xf borderId="0" fillId="0" fontId="2" numFmtId="0" xfId="0" applyAlignment="1" applyFont="1">
      <alignment horizontal="center"/>
    </xf>
    <xf borderId="0" fillId="0" fontId="2" numFmtId="10" xfId="0" applyAlignment="1" applyFont="1" applyNumberFormat="1">
      <alignment horizontal="center"/>
    </xf>
    <xf borderId="2" fillId="0" fontId="2" numFmtId="0" xfId="0" applyAlignment="1" applyBorder="1" applyFont="1">
      <alignment readingOrder="0"/>
    </xf>
    <xf borderId="2" fillId="0" fontId="2" numFmtId="0" xfId="0" applyBorder="1" applyFont="1"/>
    <xf borderId="2" fillId="0" fontId="2" numFmtId="10" xfId="0" applyBorder="1" applyFont="1" applyNumberFormat="1"/>
    <xf borderId="2" fillId="0" fontId="2" numFmtId="0" xfId="0" applyAlignment="1" applyBorder="1" applyFont="1">
      <alignment horizontal="center" readingOrder="0"/>
    </xf>
    <xf borderId="2" fillId="0" fontId="2" numFmtId="0" xfId="0" applyAlignment="1" applyBorder="1" applyFont="1">
      <alignment horizontal="center"/>
    </xf>
    <xf borderId="2" fillId="0" fontId="2" numFmtId="10" xfId="0" applyAlignment="1" applyBorder="1" applyFont="1" applyNumberFormat="1">
      <alignment horizontal="center"/>
    </xf>
    <xf borderId="1" fillId="0" fontId="8" numFmtId="0" xfId="0" applyAlignment="1" applyBorder="1" applyFont="1">
      <alignment horizontal="center" readingOrder="0" shrinkToFit="0" wrapText="1"/>
    </xf>
    <xf borderId="1" fillId="0" fontId="9" numFmtId="0" xfId="0" applyAlignment="1" applyBorder="1" applyFont="1">
      <alignment horizontal="center" readingOrder="0" shrinkToFit="0" vertical="bottom" wrapText="1"/>
    </xf>
    <xf borderId="1" fillId="0" fontId="3" numFmtId="0" xfId="0" applyAlignment="1" applyBorder="1" applyFont="1">
      <alignment horizontal="center" readingOrder="0" shrinkToFit="0" wrapText="1"/>
    </xf>
    <xf borderId="1" fillId="0" fontId="4" numFmtId="0" xfId="0" applyAlignment="1" applyBorder="1" applyFont="1">
      <alignment horizontal="center" readingOrder="0"/>
    </xf>
    <xf borderId="3" fillId="0" fontId="7" numFmtId="10" xfId="0" applyAlignment="1" applyBorder="1" applyFont="1" applyNumberFormat="1">
      <alignment horizontal="center" readingOrder="0" vertical="bottom"/>
    </xf>
    <xf borderId="3" fillId="0" fontId="7" numFmtId="10" xfId="0" applyAlignment="1" applyBorder="1" applyFont="1" applyNumberFormat="1">
      <alignment horizontal="center" vertical="bottom"/>
    </xf>
    <xf borderId="0" fillId="0" fontId="10" numFmtId="0" xfId="0" applyAlignment="1" applyFont="1">
      <alignment horizontal="center" readingOrder="0"/>
    </xf>
    <xf borderId="0" fillId="3" fontId="11" numFmtId="0" xfId="0" applyAlignment="1" applyFill="1" applyFont="1">
      <alignment readingOrder="0"/>
    </xf>
    <xf borderId="0" fillId="3" fontId="12" numFmtId="0" xfId="0" applyAlignment="1" applyFont="1">
      <alignment readingOrder="0"/>
    </xf>
    <xf borderId="0" fillId="3" fontId="12" numFmtId="0" xfId="0" applyAlignment="1" applyFont="1">
      <alignment horizontal="left" readingOrder="0"/>
    </xf>
    <xf borderId="0" fillId="3" fontId="13" numFmtId="0" xfId="0" applyAlignment="1" applyFont="1">
      <alignment horizontal="left" readingOrder="0"/>
    </xf>
    <xf borderId="0" fillId="3" fontId="14" numFmtId="0" xfId="0" applyAlignment="1" applyFont="1">
      <alignment readingOrder="0"/>
    </xf>
    <xf borderId="0" fillId="3" fontId="15" numFmtId="0" xfId="0" applyAlignment="1" applyFont="1">
      <alignment horizontal="left" readingOrder="0"/>
    </xf>
    <xf borderId="1" fillId="0" fontId="4" numFmtId="166" xfId="0" applyAlignment="1" applyBorder="1" applyFont="1" applyNumberFormat="1">
      <alignment horizontal="center" readingOrder="0"/>
    </xf>
    <xf borderId="0" fillId="3" fontId="16" numFmtId="0" xfId="0" applyAlignment="1" applyFont="1">
      <alignment readingOrder="0"/>
    </xf>
    <xf borderId="0" fillId="3" fontId="17" numFmtId="0" xfId="0" applyFont="1"/>
    <xf borderId="4" fillId="0" fontId="4" numFmtId="0" xfId="0" applyAlignment="1" applyBorder="1" applyFont="1">
      <alignment horizontal="center" readingOrder="0"/>
    </xf>
    <xf borderId="0" fillId="0" fontId="2" numFmtId="3" xfId="0" applyAlignment="1" applyFont="1" applyNumberFormat="1">
      <alignment horizontal="center"/>
    </xf>
    <xf borderId="1" fillId="0" fontId="4" numFmtId="9" xfId="0" applyAlignment="1" applyBorder="1" applyFont="1" applyNumberFormat="1">
      <alignment horizontal="center" readingOrder="0"/>
    </xf>
    <xf borderId="0" fillId="3" fontId="16" numFmtId="0" xfId="0" applyFont="1"/>
    <xf borderId="0" fillId="3" fontId="18" numFmtId="0" xfId="0" applyAlignment="1" applyFont="1">
      <alignment readingOrder="0"/>
    </xf>
    <xf borderId="0" fillId="3" fontId="15" numFmtId="0" xfId="0" applyAlignment="1" applyFont="1">
      <alignment readingOrder="0"/>
    </xf>
    <xf borderId="0" fillId="3" fontId="15" numFmtId="0" xfId="0" applyAlignment="1" applyFont="1">
      <alignment readingOrder="0"/>
    </xf>
    <xf borderId="0" fillId="3" fontId="19" numFmtId="0" xfId="0" applyAlignment="1" applyFont="1">
      <alignment readingOrder="0"/>
    </xf>
    <xf borderId="0" fillId="3" fontId="18" numFmtId="0" xfId="0" applyAlignment="1" applyFont="1">
      <alignment readingOrder="0"/>
    </xf>
    <xf borderId="0" fillId="3" fontId="16" numFmtId="0" xfId="0" applyAlignment="1" applyFont="1">
      <alignment readingOrder="0"/>
    </xf>
    <xf borderId="0" fillId="0" fontId="4" numFmtId="0" xfId="0" applyAlignment="1" applyFont="1">
      <alignment horizontal="center" readingOrder="0"/>
    </xf>
    <xf borderId="0" fillId="3" fontId="14" numFmtId="0" xfId="0" applyFont="1"/>
    <xf borderId="0" fillId="3" fontId="20" numFmtId="0" xfId="0" applyAlignment="1" applyFont="1">
      <alignment readingOrder="0"/>
    </xf>
    <xf borderId="0" fillId="3" fontId="21" numFmtId="0" xfId="0" applyAlignment="1" applyFont="1">
      <alignment readingOrder="0"/>
    </xf>
    <xf borderId="0" fillId="3" fontId="14" numFmtId="0" xfId="0" applyAlignment="1" applyFont="1">
      <alignment readingOrder="0"/>
    </xf>
    <xf borderId="0" fillId="0" fontId="2" numFmtId="0" xfId="0" applyFont="1"/>
    <xf borderId="0" fillId="3" fontId="22" numFmtId="0" xfId="0" applyAlignment="1" applyFont="1">
      <alignment readingOrder="0"/>
    </xf>
    <xf borderId="0" fillId="0" fontId="23" numFmtId="0" xfId="0" applyAlignment="1" applyFont="1">
      <alignment horizontal="center" readingOrder="0"/>
    </xf>
    <xf borderId="5" fillId="0" fontId="4" numFmtId="10" xfId="0" applyAlignment="1" applyBorder="1" applyFont="1" applyNumberFormat="1">
      <alignment horizontal="center" readingOrder="0"/>
    </xf>
    <xf borderId="6" fillId="0" fontId="4" numFmtId="10" xfId="0" applyAlignment="1" applyBorder="1" applyFont="1" applyNumberFormat="1">
      <alignment horizontal="center" readingOrder="0"/>
    </xf>
    <xf borderId="0" fillId="0" fontId="10" numFmtId="0" xfId="0" applyAlignment="1" applyFont="1">
      <alignment horizontal="center"/>
    </xf>
    <xf borderId="0" fillId="0" fontId="10" numFmtId="0" xfId="0" applyFont="1"/>
    <xf borderId="0" fillId="0" fontId="2" numFmtId="10" xfId="0" applyAlignment="1" applyFont="1" applyNumberFormat="1">
      <alignment horizontal="center" readingOrder="0"/>
    </xf>
    <xf borderId="0" fillId="0" fontId="2" numFmtId="3" xfId="0" applyAlignment="1" applyFont="1" applyNumberFormat="1">
      <alignment readingOrder="0"/>
    </xf>
    <xf borderId="7" fillId="0" fontId="4" numFmtId="0" xfId="0" applyAlignment="1" applyBorder="1" applyFont="1">
      <alignment horizontal="center" readingOrder="0"/>
    </xf>
    <xf borderId="3" fillId="0" fontId="4" numFmtId="10" xfId="0" applyAlignment="1" applyBorder="1" applyFont="1" applyNumberFormat="1">
      <alignment horizontal="center" readingOrder="0"/>
    </xf>
    <xf borderId="8" fillId="0" fontId="10" numFmtId="0" xfId="0" applyAlignment="1" applyBorder="1" applyFont="1">
      <alignment horizontal="center" readingOrder="0"/>
    </xf>
    <xf borderId="9" fillId="0" fontId="10" numFmtId="0" xfId="0" applyAlignment="1" applyBorder="1" applyFont="1">
      <alignment horizontal="center" readingOrder="0"/>
    </xf>
    <xf borderId="10" fillId="0" fontId="10" numFmtId="0" xfId="0" applyAlignment="1" applyBorder="1" applyFont="1">
      <alignment horizontal="center" readingOrder="0"/>
    </xf>
    <xf borderId="11" fillId="0" fontId="10" numFmtId="0" xfId="0" applyAlignment="1" applyBorder="1" applyFont="1">
      <alignment horizontal="center" readingOrder="0"/>
    </xf>
    <xf borderId="12" fillId="0" fontId="10" numFmtId="0" xfId="0" applyAlignment="1" applyBorder="1" applyFont="1">
      <alignment horizontal="center" readingOrder="0"/>
    </xf>
    <xf borderId="3" fillId="0" fontId="2" numFmtId="0" xfId="0" applyAlignment="1" applyBorder="1" applyFont="1">
      <alignment horizontal="center" readingOrder="0"/>
    </xf>
    <xf borderId="3" fillId="0" fontId="2" numFmtId="3" xfId="0" applyAlignment="1" applyBorder="1" applyFont="1" applyNumberFormat="1">
      <alignment horizontal="center" readingOrder="0"/>
    </xf>
    <xf borderId="1" fillId="0" fontId="2" numFmtId="0" xfId="0" applyAlignment="1" applyBorder="1" applyFont="1">
      <alignment horizontal="center" readingOrder="0"/>
    </xf>
    <xf borderId="1" fillId="0" fontId="2" numFmtId="3" xfId="0" applyAlignment="1" applyBorder="1" applyFont="1" applyNumberFormat="1">
      <alignment horizontal="center" readingOrder="0"/>
    </xf>
    <xf borderId="1" fillId="0" fontId="2" numFmtId="0" xfId="0" applyAlignment="1" applyBorder="1" applyFont="1">
      <alignment readingOrder="0"/>
    </xf>
    <xf borderId="0" fillId="0" fontId="4" numFmtId="10" xfId="0" applyAlignment="1" applyFont="1" applyNumberFormat="1">
      <alignment horizontal="center" readingOrder="0"/>
    </xf>
    <xf borderId="0" fillId="0" fontId="2" numFmtId="3" xfId="0" applyFont="1" applyNumberFormat="1"/>
    <xf borderId="0" fillId="0" fontId="24" numFmtId="0" xfId="0" applyAlignment="1" applyFont="1">
      <alignment horizontal="right" readingOrder="0"/>
    </xf>
    <xf borderId="0" fillId="0" fontId="25" numFmtId="0" xfId="0" applyAlignment="1" applyFont="1">
      <alignment horizontal="center" readingOrder="0"/>
    </xf>
    <xf borderId="0" fillId="0" fontId="2" numFmtId="0" xfId="0" applyAlignment="1" applyFont="1">
      <alignment horizontal="center" readingOrder="0"/>
    </xf>
    <xf borderId="0" fillId="3" fontId="22" numFmtId="0" xfId="0" applyAlignment="1" applyFont="1">
      <alignment readingOrder="0"/>
    </xf>
    <xf borderId="1" fillId="0" fontId="4" numFmtId="2" xfId="0" applyAlignment="1" applyBorder="1" applyFont="1" applyNumberFormat="1">
      <alignment horizontal="center" readingOrder="0"/>
    </xf>
    <xf borderId="0" fillId="0" fontId="2" numFmtId="0" xfId="0" applyAlignment="1" applyFont="1">
      <alignment readingOrder="0"/>
    </xf>
    <xf borderId="0" fillId="4" fontId="2" numFmtId="0" xfId="0" applyAlignment="1" applyFill="1" applyFont="1">
      <alignment horizontal="center" readingOrder="0"/>
    </xf>
    <xf borderId="0" fillId="4" fontId="10" numFmtId="0" xfId="0" applyAlignment="1" applyFont="1">
      <alignment horizontal="center"/>
    </xf>
    <xf borderId="0" fillId="0" fontId="10" numFmtId="0" xfId="0" applyAlignment="1" applyFont="1">
      <alignment horizontal="left" readingOrder="0" shrinkToFit="0" wrapText="0"/>
    </xf>
    <xf borderId="1" fillId="0" fontId="26" numFmtId="0" xfId="0" applyAlignment="1" applyBorder="1" applyFont="1">
      <alignment horizontal="center" readingOrder="0" shrinkToFit="0" wrapText="1"/>
    </xf>
    <xf borderId="0" fillId="0" fontId="2" numFmtId="2" xfId="0" applyFont="1" applyNumberFormat="1"/>
    <xf borderId="1" fillId="0" fontId="3" numFmtId="167" xfId="0" applyAlignment="1" applyBorder="1" applyFont="1" applyNumberFormat="1">
      <alignment horizontal="center" readingOrder="0"/>
    </xf>
    <xf borderId="1" fillId="5" fontId="3" numFmtId="0" xfId="0" applyAlignment="1" applyBorder="1" applyFill="1" applyFont="1">
      <alignment horizontal="center" readingOrder="0"/>
    </xf>
    <xf borderId="1" fillId="5" fontId="4" numFmtId="10" xfId="0" applyAlignment="1" applyBorder="1" applyFont="1" applyNumberFormat="1">
      <alignment horizontal="center" readingOrder="0"/>
    </xf>
    <xf borderId="0" fillId="0" fontId="2" numFmtId="168" xfId="0" applyAlignment="1" applyFont="1" applyNumberFormat="1">
      <alignment readingOrder="0"/>
    </xf>
    <xf borderId="0" fillId="0" fontId="2" numFmtId="169" xfId="0" applyAlignment="1" applyFont="1" applyNumberFormat="1">
      <alignment readingOrder="0"/>
    </xf>
    <xf borderId="0" fillId="0" fontId="27" numFmtId="0" xfId="0" applyAlignment="1" applyFont="1">
      <alignment horizontal="center" readingOrder="0" vertical="bottom"/>
    </xf>
    <xf borderId="0" fillId="3" fontId="20" numFmtId="0" xfId="0" applyAlignment="1" applyFont="1">
      <alignment horizontal="left" readingOrder="0"/>
    </xf>
    <xf borderId="0" fillId="0" fontId="2" numFmtId="0" xfId="0" applyAlignment="1" applyFont="1">
      <alignment readingOrder="0" shrinkToFit="0" wrapText="1"/>
    </xf>
    <xf borderId="0" fillId="0" fontId="2" numFmtId="0" xfId="0" applyAlignment="1" applyFont="1">
      <alignment horizontal="right"/>
    </xf>
    <xf borderId="0" fillId="0" fontId="2" numFmtId="0" xfId="0" applyAlignment="1" applyFont="1">
      <alignment horizontal="left" readingOrder="0"/>
    </xf>
    <xf borderId="0" fillId="0" fontId="2" numFmtId="167" xfId="0" applyAlignment="1" applyFont="1" applyNumberFormat="1">
      <alignment horizontal="center" readingOrder="0"/>
    </xf>
    <xf borderId="1" fillId="0" fontId="18" numFmtId="0" xfId="0" applyAlignment="1" applyBorder="1" applyFont="1">
      <alignment vertical="bottom"/>
    </xf>
    <xf borderId="13" fillId="0" fontId="27" numFmtId="0" xfId="0" applyAlignment="1" applyBorder="1" applyFont="1">
      <alignment horizontal="center" vertical="bottom"/>
    </xf>
    <xf borderId="13" fillId="0" fontId="27" numFmtId="0" xfId="0" applyAlignment="1" applyBorder="1" applyFont="1">
      <alignment horizontal="center" readingOrder="0" vertical="bottom"/>
    </xf>
    <xf borderId="3" fillId="0" fontId="27" numFmtId="0" xfId="0" applyAlignment="1" applyBorder="1" applyFont="1">
      <alignment horizontal="center" vertical="bottom"/>
    </xf>
    <xf borderId="14" fillId="0" fontId="18" numFmtId="0" xfId="0" applyAlignment="1" applyBorder="1" applyFont="1">
      <alignment horizontal="right" vertical="bottom"/>
    </xf>
    <xf borderId="14" fillId="0" fontId="18" numFmtId="3" xfId="0" applyAlignment="1" applyBorder="1" applyFont="1" applyNumberFormat="1">
      <alignment horizontal="right" vertical="bottom"/>
    </xf>
    <xf borderId="14" fillId="0" fontId="18" numFmtId="0" xfId="0" applyAlignment="1" applyBorder="1" applyFont="1">
      <alignment horizontal="right" readingOrder="0" vertical="bottom"/>
    </xf>
    <xf borderId="0" fillId="0" fontId="2" numFmtId="1" xfId="0" applyFont="1" applyNumberFormat="1"/>
    <xf borderId="0" fillId="0" fontId="2" numFmtId="9" xfId="0" applyAlignment="1" applyFont="1" applyNumberFormat="1">
      <alignment readingOrder="0"/>
    </xf>
    <xf borderId="0" fillId="0" fontId="2" numFmtId="3" xfId="0" applyAlignment="1" applyFont="1" applyNumberFormat="1">
      <alignment horizontal="center" readingOrder="0"/>
    </xf>
    <xf borderId="0" fillId="0" fontId="2" numFmtId="167" xfId="0" applyAlignment="1" applyFont="1" applyNumberFormat="1">
      <alignment readingOrder="0"/>
    </xf>
    <xf borderId="2" fillId="0" fontId="2" numFmtId="167" xfId="0" applyAlignment="1" applyBorder="1" applyFont="1" applyNumberFormat="1">
      <alignment readingOrder="0"/>
    </xf>
    <xf borderId="2" fillId="0" fontId="2" numFmtId="3" xfId="0" applyBorder="1" applyFont="1" applyNumberFormat="1"/>
    <xf borderId="0" fillId="0" fontId="2" numFmtId="167" xfId="0" applyAlignment="1" applyFont="1" applyNumberFormat="1">
      <alignment horizontal="right" readingOrder="0"/>
    </xf>
    <xf borderId="0" fillId="0" fontId="2" numFmtId="3" xfId="0" applyAlignment="1" applyFont="1" applyNumberFormat="1">
      <alignment horizontal="right"/>
    </xf>
    <xf borderId="2" fillId="0" fontId="2" numFmtId="167" xfId="0" applyAlignment="1" applyBorder="1" applyFont="1" applyNumberFormat="1">
      <alignment horizontal="right" readingOrder="0"/>
    </xf>
    <xf borderId="2" fillId="0" fontId="2" numFmtId="3" xfId="0" applyAlignment="1" applyBorder="1" applyFont="1" applyNumberFormat="1">
      <alignment horizontal="right"/>
    </xf>
    <xf borderId="3" fillId="0" fontId="27" numFmtId="0" xfId="0" applyAlignment="1" applyBorder="1" applyFont="1">
      <alignment horizontal="center" readingOrder="0" vertical="bottom"/>
    </xf>
    <xf borderId="14" fillId="0" fontId="18" numFmtId="3" xfId="0" applyAlignment="1" applyBorder="1" applyFont="1" applyNumberFormat="1">
      <alignment horizontal="right" readingOrder="0" vertical="bottom"/>
    </xf>
    <xf borderId="0" fillId="0" fontId="18" numFmtId="3" xfId="0" applyAlignment="1" applyFont="1" applyNumberFormat="1">
      <alignment horizontal="center" readingOrder="0" vertical="bottom"/>
    </xf>
    <xf borderId="0" fillId="0" fontId="18" numFmtId="10" xfId="0" applyAlignment="1" applyFont="1" applyNumberFormat="1">
      <alignment horizontal="right" vertical="bottom"/>
    </xf>
    <xf borderId="2" fillId="0" fontId="2" numFmtId="167" xfId="0" applyAlignment="1" applyBorder="1" applyFont="1" applyNumberFormat="1">
      <alignment horizontal="center" readingOrder="0"/>
    </xf>
    <xf borderId="2" fillId="0" fontId="2" numFmtId="3" xfId="0" applyAlignment="1" applyBorder="1" applyFont="1" applyNumberFormat="1">
      <alignment horizontal="center"/>
    </xf>
    <xf borderId="1" fillId="0" fontId="18" numFmtId="0" xfId="0" applyAlignment="1" applyBorder="1" applyFont="1">
      <alignment readingOrder="0" vertical="bottom"/>
    </xf>
    <xf borderId="0" fillId="0" fontId="1" numFmtId="0" xfId="0" applyAlignment="1" applyFont="1">
      <alignment readingOrder="0"/>
    </xf>
    <xf borderId="0" fillId="0" fontId="10" numFmtId="0" xfId="0" applyAlignment="1" applyFont="1">
      <alignment readingOrder="0"/>
    </xf>
    <xf borderId="0" fillId="6" fontId="2" numFmtId="1" xfId="0" applyAlignment="1" applyFill="1" applyFont="1" applyNumberFormat="1">
      <alignment readingOrder="0"/>
    </xf>
    <xf borderId="0" fillId="3" fontId="28" numFmtId="0" xfId="0" applyAlignment="1" applyFont="1">
      <alignment readingOrder="0"/>
    </xf>
    <xf borderId="0" fillId="0" fontId="18" numFmtId="0" xfId="0" applyAlignment="1" applyFont="1">
      <alignment vertical="bottom"/>
    </xf>
    <xf borderId="2" fillId="0" fontId="2" numFmtId="10" xfId="0" applyAlignment="1" applyBorder="1" applyFont="1" applyNumberFormat="1">
      <alignment readingOrder="0"/>
    </xf>
    <xf borderId="0" fillId="0" fontId="29" numFmtId="0" xfId="0" applyAlignment="1" applyFont="1">
      <alignment readingOrder="0"/>
    </xf>
    <xf borderId="1" fillId="0" fontId="30" numFmtId="0" xfId="0" applyAlignment="1" applyBorder="1" applyFont="1">
      <alignment horizontal="left" readingOrder="0"/>
    </xf>
    <xf borderId="0" fillId="3" fontId="31" numFmtId="0" xfId="0" applyAlignment="1" applyFont="1">
      <alignment readingOrder="0"/>
    </xf>
    <xf borderId="15" fillId="3" fontId="32" numFmtId="0" xfId="0" applyAlignment="1" applyBorder="1" applyFont="1">
      <alignment horizontal="left" readingOrder="0"/>
    </xf>
    <xf borderId="15" fillId="3" fontId="32" numFmtId="0" xfId="0" applyAlignment="1" applyBorder="1" applyFont="1">
      <alignment horizontal="right" readingOrder="0"/>
    </xf>
    <xf borderId="15" fillId="3" fontId="32" numFmtId="0" xfId="0" applyAlignment="1" applyBorder="1" applyFont="1">
      <alignment horizontal="right" readingOrder="0" shrinkToFit="0" wrapText="1"/>
    </xf>
    <xf borderId="16" fillId="7" fontId="33" numFmtId="0" xfId="0" applyAlignment="1" applyBorder="1" applyFill="1" applyFont="1">
      <alignment horizontal="left" readingOrder="0" shrinkToFit="0" vertical="top" wrapText="1"/>
    </xf>
    <xf borderId="16" fillId="0" fontId="34" numFmtId="0" xfId="0" applyBorder="1" applyFont="1"/>
    <xf borderId="16" fillId="3" fontId="19" numFmtId="0" xfId="0" applyAlignment="1" applyBorder="1" applyFont="1">
      <alignment horizontal="left" readingOrder="0" shrinkToFit="0" vertical="top" wrapText="1"/>
    </xf>
    <xf borderId="16" fillId="3" fontId="19" numFmtId="3" xfId="0" applyAlignment="1" applyBorder="1" applyFont="1" applyNumberFormat="1">
      <alignment horizontal="right" readingOrder="0" vertical="top"/>
    </xf>
    <xf borderId="16" fillId="3" fontId="19" numFmtId="10" xfId="0" applyAlignment="1" applyBorder="1" applyFont="1" applyNumberFormat="1">
      <alignment horizontal="right" readingOrder="0" vertical="top"/>
    </xf>
    <xf borderId="16" fillId="8" fontId="19" numFmtId="0" xfId="0" applyAlignment="1" applyBorder="1" applyFill="1" applyFont="1">
      <alignment horizontal="left" readingOrder="0" shrinkToFit="0" vertical="top" wrapText="1"/>
    </xf>
    <xf borderId="16" fillId="8" fontId="19" numFmtId="3" xfId="0" applyAlignment="1" applyBorder="1" applyFont="1" applyNumberFormat="1">
      <alignment horizontal="right" readingOrder="0" vertical="top"/>
    </xf>
    <xf borderId="16" fillId="8" fontId="19" numFmtId="10" xfId="0" applyAlignment="1" applyBorder="1" applyFont="1" applyNumberFormat="1">
      <alignment horizontal="right" readingOrder="0" vertical="top"/>
    </xf>
    <xf borderId="16" fillId="3" fontId="32" numFmtId="0" xfId="0" applyAlignment="1" applyBorder="1" applyFont="1">
      <alignment horizontal="left" readingOrder="0" shrinkToFit="0" vertical="top" wrapText="1"/>
    </xf>
    <xf borderId="16" fillId="3" fontId="35" numFmtId="10" xfId="0" applyAlignment="1" applyBorder="1" applyFont="1" applyNumberFormat="1">
      <alignment horizontal="right" readingOrder="0" vertical="top"/>
    </xf>
    <xf borderId="16" fillId="8" fontId="32" numFmtId="0" xfId="0" applyAlignment="1" applyBorder="1" applyFont="1">
      <alignment horizontal="left" readingOrder="0" shrinkToFit="0" vertical="top" wrapText="1"/>
    </xf>
    <xf borderId="16" fillId="8" fontId="35" numFmtId="10" xfId="0" applyAlignment="1" applyBorder="1" applyFont="1" applyNumberFormat="1">
      <alignment horizontal="right" readingOrder="0" vertical="top"/>
    </xf>
    <xf borderId="16" fillId="7" fontId="36" numFmtId="0" xfId="0" applyAlignment="1" applyBorder="1" applyFont="1">
      <alignment horizontal="left" readingOrder="0" shrinkToFit="0" vertical="top" wrapText="1"/>
    </xf>
    <xf borderId="16" fillId="3" fontId="37" numFmtId="10" xfId="0" applyAlignment="1" applyBorder="1" applyFont="1" applyNumberFormat="1">
      <alignment horizontal="right" readingOrder="0" vertical="top"/>
    </xf>
    <xf borderId="1" fillId="0" fontId="10" numFmtId="0" xfId="0" applyAlignment="1" applyBorder="1" applyFont="1">
      <alignment readingOrder="0"/>
    </xf>
    <xf borderId="1" fillId="0" fontId="2" numFmtId="170" xfId="0" applyAlignment="1" applyBorder="1" applyFont="1" applyNumberFormat="1">
      <alignment horizontal="center" readingOrder="0"/>
    </xf>
    <xf borderId="0" fillId="0" fontId="2" numFmtId="9" xfId="0" applyAlignment="1" applyFont="1" applyNumberFormat="1">
      <alignment horizontal="center" readingOrder="0"/>
    </xf>
    <xf quotePrefix="1" borderId="0" fillId="0" fontId="2" numFmtId="0" xfId="0" applyAlignment="1" applyFont="1">
      <alignment horizontal="center" readingOrder="0"/>
    </xf>
    <xf quotePrefix="1" borderId="0" fillId="0" fontId="2" numFmtId="9" xfId="0" applyAlignment="1" applyFont="1" applyNumberFormat="1">
      <alignment horizontal="center" readingOrder="0"/>
    </xf>
    <xf borderId="0" fillId="9" fontId="2" numFmtId="0" xfId="0" applyAlignment="1" applyFill="1" applyFont="1">
      <alignment horizontal="center" readingOrder="0"/>
    </xf>
    <xf quotePrefix="1" borderId="0" fillId="9" fontId="2" numFmtId="9" xfId="0" applyAlignment="1" applyFont="1" applyNumberFormat="1">
      <alignment horizontal="center" readingOrder="0"/>
    </xf>
    <xf borderId="0" fillId="9" fontId="2" numFmtId="9" xfId="0" applyAlignment="1" applyFont="1" applyNumberFormat="1">
      <alignment horizontal="center" readingOrder="0"/>
    </xf>
    <xf borderId="0" fillId="0" fontId="2" numFmtId="9" xfId="0" applyAlignment="1" applyFont="1" applyNumberFormat="1">
      <alignment horizontal="center"/>
    </xf>
    <xf borderId="0" fillId="9" fontId="2" numFmtId="0" xfId="0" applyAlignment="1" applyFont="1">
      <alignment horizontal="center"/>
    </xf>
    <xf borderId="0" fillId="9" fontId="2" numFmtId="9" xfId="0" applyAlignment="1" applyFont="1" applyNumberFormat="1">
      <alignment horizontal="center"/>
    </xf>
    <xf borderId="1" fillId="0" fontId="2" numFmtId="0" xfId="0" applyBorder="1" applyFont="1"/>
    <xf borderId="0" fillId="0" fontId="36" numFmtId="0" xfId="0" applyAlignment="1" applyFont="1">
      <alignment horizontal="left" readingOrder="0"/>
    </xf>
    <xf borderId="0" fillId="0" fontId="38" numFmtId="0" xfId="0" applyAlignment="1" applyFont="1">
      <alignment horizontal="left" readingOrder="0"/>
    </xf>
    <xf borderId="0" fillId="0" fontId="39" numFmtId="0" xfId="0" applyAlignment="1" applyFont="1">
      <alignment readingOrder="0"/>
    </xf>
    <xf borderId="1" fillId="0" fontId="27" numFmtId="0" xfId="0" applyAlignment="1" applyBorder="1" applyFont="1">
      <alignment vertical="bottom"/>
    </xf>
    <xf borderId="13" fillId="0" fontId="18" numFmtId="0" xfId="0" applyAlignment="1" applyBorder="1" applyFont="1">
      <alignment horizontal="center" vertical="bottom"/>
    </xf>
    <xf borderId="3" fillId="0" fontId="18" numFmtId="0" xfId="0" applyAlignment="1" applyBorder="1" applyFont="1">
      <alignment vertical="bottom"/>
    </xf>
    <xf borderId="0" fillId="0" fontId="18" numFmtId="0" xfId="0" applyAlignment="1" applyFont="1">
      <alignment horizontal="center" vertical="bottom"/>
    </xf>
    <xf borderId="0" fillId="0" fontId="2" numFmtId="0" xfId="0" applyAlignment="1" applyFont="1">
      <alignment horizontal="right" readingOrder="0"/>
    </xf>
    <xf borderId="0" fillId="0" fontId="18" numFmtId="9" xfId="0" applyAlignment="1" applyFont="1" applyNumberFormat="1">
      <alignment horizontal="center" vertical="bottom"/>
    </xf>
    <xf borderId="0" fillId="0" fontId="2" numFmtId="9" xfId="0" applyFont="1" applyNumberFormat="1"/>
    <xf borderId="0" fillId="0" fontId="40" numFmtId="0" xfId="0" applyAlignment="1" applyFont="1">
      <alignment vertical="bottom"/>
    </xf>
    <xf borderId="0" fillId="0" fontId="41" numFmtId="0" xfId="0" applyAlignment="1" applyFont="1">
      <alignment readingOrder="0" vertical="bottom"/>
    </xf>
    <xf borderId="0" fillId="0" fontId="2" numFmtId="4" xfId="0" applyAlignment="1" applyFont="1" applyNumberFormat="1">
      <alignment horizontal="center" readingOrder="0"/>
    </xf>
    <xf borderId="0" fillId="0" fontId="2" numFmtId="0" xfId="0" applyAlignment="1" applyFont="1">
      <alignment readingOrder="0"/>
    </xf>
    <xf borderId="0" fillId="0" fontId="2" numFmtId="171" xfId="0" applyAlignment="1" applyFont="1" applyNumberFormat="1">
      <alignment horizontal="center" readingOrder="0"/>
    </xf>
    <xf borderId="0" fillId="0" fontId="2" numFmtId="172" xfId="0" applyAlignment="1" applyFont="1" applyNumberFormat="1">
      <alignment horizontal="center" readingOrder="0"/>
    </xf>
    <xf borderId="0" fillId="0" fontId="2" numFmtId="170" xfId="0" applyAlignment="1" applyFont="1" applyNumberFormat="1">
      <alignment horizontal="center" readingOrder="0"/>
    </xf>
    <xf borderId="1" fillId="0" fontId="2" numFmtId="0" xfId="0" applyAlignment="1" applyBorder="1" applyFont="1">
      <alignment horizontal="center" readingOrder="0"/>
    </xf>
    <xf borderId="17" fillId="0" fontId="2" numFmtId="0" xfId="0" applyAlignment="1" applyBorder="1" applyFont="1">
      <alignment readingOrder="0"/>
    </xf>
    <xf borderId="18" fillId="0" fontId="2" numFmtId="3" xfId="0" applyAlignment="1" applyBorder="1" applyFont="1" applyNumberFormat="1">
      <alignment horizontal="center" readingOrder="0"/>
    </xf>
    <xf borderId="18" fillId="0" fontId="2" numFmtId="10" xfId="0" applyAlignment="1" applyBorder="1" applyFont="1" applyNumberFormat="1">
      <alignment horizontal="center" readingOrder="0"/>
    </xf>
    <xf borderId="18" fillId="0" fontId="2" numFmtId="3" xfId="0" applyAlignment="1" applyBorder="1" applyFont="1" applyNumberFormat="1">
      <alignment horizontal="center"/>
    </xf>
    <xf borderId="14" fillId="0" fontId="2" numFmtId="3" xfId="0" applyAlignment="1" applyBorder="1" applyFont="1" applyNumberFormat="1">
      <alignment horizontal="center" readingOrder="0"/>
    </xf>
    <xf borderId="14" fillId="0" fontId="2" numFmtId="10" xfId="0" applyAlignment="1" applyBorder="1" applyFont="1" applyNumberFormat="1">
      <alignment horizontal="center" readingOrder="0"/>
    </xf>
    <xf borderId="17" fillId="0" fontId="2" numFmtId="0" xfId="0" applyBorder="1" applyFont="1"/>
    <xf borderId="1" fillId="0" fontId="10" numFmtId="0" xfId="0" applyAlignment="1" applyBorder="1" applyFont="1">
      <alignment readingOrder="0"/>
    </xf>
    <xf borderId="0" fillId="0" fontId="10" numFmtId="0" xfId="0" applyAlignment="1" applyFont="1">
      <alignment readingOrder="0"/>
    </xf>
    <xf borderId="0" fillId="10" fontId="2" numFmtId="3" xfId="0" applyFill="1" applyFont="1" applyNumberFormat="1"/>
    <xf borderId="3" fillId="0" fontId="2" numFmtId="0" xfId="0" applyAlignment="1" applyBorder="1" applyFont="1">
      <alignment readingOrder="0"/>
    </xf>
    <xf borderId="2" fillId="0" fontId="2" numFmtId="3" xfId="0" applyAlignment="1" applyBorder="1" applyFont="1" applyNumberFormat="1">
      <alignment horizontal="center" readingOrder="0"/>
    </xf>
    <xf borderId="14" fillId="0" fontId="2" numFmtId="3" xfId="0" applyAlignment="1" applyBorder="1" applyFont="1" applyNumberFormat="1">
      <alignment horizontal="center"/>
    </xf>
    <xf borderId="1" fillId="2" fontId="10" numFmtId="0" xfId="0" applyAlignment="1" applyBorder="1" applyFont="1">
      <alignment readingOrder="0"/>
    </xf>
    <xf borderId="1" fillId="2" fontId="2" numFmtId="0" xfId="0" applyAlignment="1" applyBorder="1" applyFont="1">
      <alignment horizontal="center" readingOrder="0"/>
    </xf>
    <xf borderId="0" fillId="0" fontId="2" numFmtId="4" xfId="0" applyAlignment="1" applyFont="1" applyNumberFormat="1">
      <alignment horizontal="center"/>
    </xf>
    <xf borderId="17" fillId="2" fontId="2" numFmtId="0" xfId="0" applyAlignment="1" applyBorder="1" applyFont="1">
      <alignment readingOrder="0"/>
    </xf>
    <xf borderId="0" fillId="2" fontId="2" numFmtId="3" xfId="0" applyAlignment="1" applyFont="1" applyNumberFormat="1">
      <alignment horizontal="center" readingOrder="0"/>
    </xf>
    <xf borderId="18" fillId="2" fontId="2" numFmtId="3" xfId="0" applyAlignment="1" applyBorder="1" applyFont="1" applyNumberFormat="1">
      <alignment horizontal="center" readingOrder="0"/>
    </xf>
    <xf borderId="0" fillId="2" fontId="2" numFmtId="3" xfId="0" applyAlignment="1" applyFont="1" applyNumberFormat="1">
      <alignment horizontal="center"/>
    </xf>
    <xf borderId="3" fillId="2" fontId="2" numFmtId="0" xfId="0" applyAlignment="1" applyBorder="1" applyFont="1">
      <alignment readingOrder="0"/>
    </xf>
    <xf borderId="2" fillId="2" fontId="2" numFmtId="3" xfId="0" applyAlignment="1" applyBorder="1" applyFont="1" applyNumberFormat="1">
      <alignment horizontal="center"/>
    </xf>
    <xf borderId="14" fillId="2" fontId="2" numFmtId="3" xfId="0" applyAlignment="1" applyBorder="1" applyFont="1" applyNumberFormat="1">
      <alignment horizontal="center" readingOrder="0"/>
    </xf>
    <xf borderId="1" fillId="2" fontId="2" numFmtId="0" xfId="0" applyAlignment="1" applyBorder="1" applyFont="1">
      <alignment horizontal="center" readingOrder="0"/>
    </xf>
    <xf borderId="0" fillId="2" fontId="2" numFmtId="0" xfId="0" applyAlignment="1" applyFont="1">
      <alignment readingOrder="0"/>
    </xf>
    <xf borderId="2" fillId="0" fontId="2" numFmtId="10" xfId="0" applyAlignment="1" applyBorder="1" applyFont="1" applyNumberFormat="1">
      <alignment horizontal="center" readingOrder="0"/>
    </xf>
    <xf borderId="7" fillId="0" fontId="2" numFmtId="0" xfId="0" applyAlignment="1" applyBorder="1" applyFont="1">
      <alignment readingOrder="0"/>
    </xf>
    <xf borderId="17" fillId="0" fontId="2" numFmtId="0" xfId="0" applyAlignment="1" applyBorder="1" applyFont="1">
      <alignment horizontal="center"/>
    </xf>
    <xf borderId="17" fillId="0" fontId="2" numFmtId="3" xfId="0" applyBorder="1" applyFont="1" applyNumberFormat="1"/>
    <xf borderId="17" fillId="0" fontId="2" numFmtId="3" xfId="0" applyAlignment="1" applyBorder="1" applyFont="1" applyNumberFormat="1">
      <alignment horizontal="center"/>
    </xf>
    <xf borderId="3" fillId="0" fontId="2" numFmtId="3" xfId="0" applyBorder="1" applyFont="1" applyNumberFormat="1"/>
    <xf borderId="0" fillId="11" fontId="2" numFmtId="167" xfId="0" applyAlignment="1" applyFill="1" applyFont="1" applyNumberFormat="1">
      <alignment horizontal="center" readingOrder="0"/>
    </xf>
    <xf borderId="0" fillId="11" fontId="2" numFmtId="3" xfId="0" applyAlignment="1" applyFont="1" applyNumberFormat="1">
      <alignment horizontal="center"/>
    </xf>
    <xf borderId="0" fillId="11" fontId="2" numFmtId="3" xfId="0" applyAlignment="1" applyFont="1" applyNumberFormat="1">
      <alignment horizontal="center" readingOrder="0"/>
    </xf>
    <xf borderId="0" fillId="11" fontId="2" numFmtId="10" xfId="0" applyAlignment="1" applyFont="1" applyNumberFormat="1">
      <alignment horizontal="center"/>
    </xf>
    <xf borderId="0" fillId="10" fontId="2" numFmtId="0" xfId="0" applyAlignment="1" applyFont="1">
      <alignment horizontal="center" readingOrder="0"/>
    </xf>
    <xf borderId="0" fillId="6" fontId="2" numFmtId="0" xfId="0" applyAlignment="1" applyFont="1">
      <alignment horizontal="center" readingOrder="0"/>
    </xf>
    <xf borderId="0" fillId="12" fontId="2" numFmtId="0" xfId="0" applyAlignment="1" applyFill="1" applyFont="1">
      <alignment readingOrder="0"/>
    </xf>
    <xf borderId="0" fillId="13" fontId="2" numFmtId="0" xfId="0" applyAlignment="1" applyFill="1" applyFont="1">
      <alignment readingOrder="0"/>
    </xf>
    <xf borderId="0" fillId="14" fontId="2" numFmtId="0" xfId="0" applyAlignment="1" applyFill="1" applyFont="1">
      <alignment readingOrder="0"/>
    </xf>
    <xf borderId="0" fillId="15" fontId="2" numFmtId="0" xfId="0" applyAlignment="1" applyFill="1" applyFont="1">
      <alignment horizontal="center" readingOrder="0"/>
    </xf>
    <xf borderId="0" fillId="15" fontId="2" numFmtId="0" xfId="0" applyAlignment="1" applyFont="1">
      <alignment horizontal="center"/>
    </xf>
    <xf borderId="0" fillId="15" fontId="2" numFmtId="0" xfId="0" applyFont="1"/>
    <xf borderId="0" fillId="15" fontId="2" numFmtId="0" xfId="0" applyAlignment="1" applyFont="1">
      <alignment readingOrder="0"/>
    </xf>
    <xf borderId="0" fillId="16" fontId="2" numFmtId="0" xfId="0" applyAlignment="1" applyFill="1" applyFont="1">
      <alignment horizontal="center"/>
    </xf>
    <xf borderId="0" fillId="16" fontId="2" numFmtId="0" xfId="0" applyAlignment="1" applyFont="1">
      <alignment horizontal="center" readingOrder="0"/>
    </xf>
    <xf borderId="0" fillId="16" fontId="2" numFmtId="10" xfId="0" applyAlignment="1" applyFont="1" applyNumberFormat="1">
      <alignment horizontal="center"/>
    </xf>
    <xf borderId="0" fillId="16" fontId="2" numFmtId="0" xfId="0" applyAlignment="1" applyFont="1">
      <alignment horizontal="center"/>
    </xf>
    <xf borderId="0" fillId="0" fontId="2" numFmtId="173" xfId="0" applyAlignment="1" applyFont="1" applyNumberFormat="1">
      <alignment horizontal="center" readingOrder="0"/>
    </xf>
    <xf borderId="0" fillId="0" fontId="2" numFmtId="172"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3" Type="http://schemas.openxmlformats.org/officeDocument/2006/relationships/worksheet" Target="worksheets/sheet60.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2025 - 10-10 Successful Online Submissions</a:t>
            </a:r>
          </a:p>
        </c:rich>
      </c:tx>
      <c:overlay val="0"/>
    </c:title>
    <c:plotArea>
      <c:layout/>
      <c:lineChart>
        <c:ser>
          <c:idx val="0"/>
          <c:order val="0"/>
          <c:tx>
            <c:strRef>
              <c:f>'Submissions chart 2025'!$A$26</c:f>
            </c:strRef>
          </c:tx>
          <c:spPr>
            <a:ln cmpd="sng" w="19050">
              <a:solidFill>
                <a:srgbClr val="0000FF">
                  <a:alpha val="100000"/>
                </a:srgbClr>
              </a:solidFill>
            </a:ln>
          </c:spPr>
          <c:marker>
            <c:symbol val="circle"/>
            <c:size val="2"/>
            <c:spPr>
              <a:solidFill>
                <a:srgbClr val="0000FF">
                  <a:alpha val="100000"/>
                </a:srgbClr>
              </a:solidFill>
              <a:ln cmpd="sng">
                <a:solidFill>
                  <a:srgbClr val="0000FF">
                    <a:alpha val="100000"/>
                  </a:srgbClr>
                </a:solidFill>
              </a:ln>
            </c:spPr>
          </c:marker>
          <c:cat>
            <c:strRef>
              <c:f>'Submissions chart 2025'!$B$24:$M$24</c:f>
            </c:strRef>
          </c:cat>
          <c:val>
            <c:numRef>
              <c:f>'Submissions chart 2025'!$B$26:$M$26</c:f>
              <c:numCache/>
            </c:numRef>
          </c:val>
          <c:smooth val="0"/>
        </c:ser>
        <c:ser>
          <c:idx val="1"/>
          <c:order val="1"/>
          <c:tx>
            <c:strRef>
              <c:f>'Submissions chart 2025'!$A$25</c:f>
            </c:strRef>
          </c:tx>
          <c:spPr>
            <a:ln cmpd="sng" w="19050">
              <a:solidFill>
                <a:srgbClr val="A61C00">
                  <a:alpha val="100000"/>
                </a:srgbClr>
              </a:solidFill>
              <a:prstDash val="solid"/>
            </a:ln>
          </c:spPr>
          <c:marker>
            <c:symbol val="circle"/>
            <c:size val="2"/>
            <c:spPr>
              <a:solidFill>
                <a:srgbClr val="A61C00">
                  <a:alpha val="100000"/>
                </a:srgbClr>
              </a:solidFill>
              <a:ln cmpd="sng">
                <a:solidFill>
                  <a:srgbClr val="A61C00">
                    <a:alpha val="100000"/>
                  </a:srgbClr>
                </a:solidFill>
              </a:ln>
            </c:spPr>
          </c:marker>
          <c:dPt>
            <c:idx val="7"/>
            <c:marker>
              <c:symbol val="none"/>
            </c:marker>
          </c:dPt>
          <c:cat>
            <c:strRef>
              <c:f>'Submissions chart 2025'!$B$24:$M$24</c:f>
            </c:strRef>
          </c:cat>
          <c:val>
            <c:numRef>
              <c:f>'Submissions chart 2025'!$B$25:$M$25</c:f>
              <c:numCache/>
            </c:numRef>
          </c:val>
          <c:smooth val="0"/>
        </c:ser>
        <c:ser>
          <c:idx val="2"/>
          <c:order val="2"/>
          <c:tx>
            <c:strRef>
              <c:f>'Submissions chart 2025'!$A$27</c:f>
            </c:strRef>
          </c:tx>
          <c:spPr>
            <a:ln cmpd="sng" w="19050">
              <a:solidFill>
                <a:srgbClr val="45818E">
                  <a:alpha val="100000"/>
                </a:srgbClr>
              </a:solidFill>
            </a:ln>
          </c:spPr>
          <c:marker>
            <c:symbol val="circle"/>
            <c:size val="2"/>
            <c:spPr>
              <a:solidFill>
                <a:srgbClr val="45818E">
                  <a:alpha val="100000"/>
                </a:srgbClr>
              </a:solidFill>
              <a:ln cmpd="sng">
                <a:solidFill>
                  <a:srgbClr val="45818E">
                    <a:alpha val="100000"/>
                  </a:srgbClr>
                </a:solidFill>
              </a:ln>
            </c:spPr>
          </c:marker>
          <c:cat>
            <c:strRef>
              <c:f>'Submissions chart 2025'!$B$24:$M$24</c:f>
            </c:strRef>
          </c:cat>
          <c:val>
            <c:numRef>
              <c:f>'Submissions chart 2025'!$B$27:$M$27</c:f>
              <c:numCache/>
            </c:numRef>
          </c:val>
          <c:smooth val="0"/>
        </c:ser>
        <c:axId val="1022047304"/>
        <c:axId val="1793992415"/>
      </c:lineChart>
      <c:catAx>
        <c:axId val="10220473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1793992415"/>
      </c:catAx>
      <c:valAx>
        <c:axId val="1793992415"/>
        <c:scaling>
          <c:orientation val="minMax"/>
          <c:max val="25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400">
                <a:solidFill>
                  <a:srgbClr val="000000"/>
                </a:solidFill>
                <a:latin typeface="+mn-lt"/>
              </a:defRPr>
            </a:pPr>
          </a:p>
        </c:txPr>
        <c:crossAx val="1022047304"/>
      </c:valAx>
    </c:plotArea>
    <c:legend>
      <c:legendPos val="r"/>
      <c:overlay val="0"/>
      <c:txPr>
        <a:bodyPr/>
        <a:lstStyle/>
        <a:p>
          <a:pPr lvl="0">
            <a:defRPr b="0" sz="14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Average number of sessions to submit</a:t>
            </a:r>
          </a:p>
        </c:rich>
      </c:tx>
      <c:overlay val="0"/>
    </c:title>
    <c:plotArea>
      <c:layout/>
      <c:lineChart>
        <c:ser>
          <c:idx val="0"/>
          <c:order val="0"/>
          <c:tx>
            <c:strRef>
              <c:f>'Submissions chart 2025'!$O$5</c:f>
            </c:strRef>
          </c:tx>
          <c:spPr>
            <a:ln cmpd="sng">
              <a:solidFill>
                <a:srgbClr val="4285F4"/>
              </a:solidFill>
            </a:ln>
          </c:spPr>
          <c:marker>
            <c:symbol val="none"/>
          </c:marker>
          <c:cat>
            <c:strRef>
              <c:f>'Submissions chart 2025'!$P$2:$AA$2</c:f>
            </c:strRef>
          </c:cat>
          <c:val>
            <c:numRef>
              <c:f>'Submissions chart 2025'!$P$5:$AA$5</c:f>
              <c:numCache/>
            </c:numRef>
          </c:val>
          <c:smooth val="0"/>
        </c:ser>
        <c:ser>
          <c:idx val="1"/>
          <c:order val="1"/>
          <c:tx>
            <c:strRef>
              <c:f>'Submissions chart 2025'!$O$3</c:f>
            </c:strRef>
          </c:tx>
          <c:spPr>
            <a:ln cmpd="sng">
              <a:solidFill>
                <a:srgbClr val="EA4335"/>
              </a:solidFill>
            </a:ln>
          </c:spPr>
          <c:marker>
            <c:symbol val="none"/>
          </c:marker>
          <c:cat>
            <c:strRef>
              <c:f>'Submissions chart 2025'!$P$2:$AA$2</c:f>
            </c:strRef>
          </c:cat>
          <c:val>
            <c:numRef>
              <c:f>'Submissions chart 2025'!$P$3:$AA$3</c:f>
              <c:numCache/>
            </c:numRef>
          </c:val>
          <c:smooth val="0"/>
        </c:ser>
        <c:ser>
          <c:idx val="2"/>
          <c:order val="2"/>
          <c:tx>
            <c:strRef>
              <c:f>'Submissions chart 2025'!$O$4</c:f>
            </c:strRef>
          </c:tx>
          <c:spPr>
            <a:ln cmpd="sng">
              <a:solidFill>
                <a:srgbClr val="FBBC04"/>
              </a:solidFill>
            </a:ln>
          </c:spPr>
          <c:marker>
            <c:symbol val="none"/>
          </c:marker>
          <c:cat>
            <c:strRef>
              <c:f>'Submissions chart 2025'!$P$2:$AA$2</c:f>
            </c:strRef>
          </c:cat>
          <c:val>
            <c:numRef>
              <c:f>'Submissions chart 2025'!$P$4:$AA$4</c:f>
              <c:numCache/>
            </c:numRef>
          </c:val>
          <c:smooth val="0"/>
        </c:ser>
        <c:axId val="1977939068"/>
        <c:axId val="904361248"/>
      </c:lineChart>
      <c:catAx>
        <c:axId val="19779390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04361248"/>
      </c:catAx>
      <c:valAx>
        <c:axId val="9043612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7793906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10-10 EZ Future Discharge Date</a:t>
            </a:r>
          </a:p>
        </c:rich>
      </c:tx>
      <c:overlay val="0"/>
    </c:title>
    <c:plotArea>
      <c:layout/>
      <c:barChart>
        <c:barDir val="col"/>
        <c:grouping val="stacked"/>
        <c:ser>
          <c:idx val="0"/>
          <c:order val="0"/>
          <c:tx>
            <c:strRef>
              <c:f>'Submissions chart 2025'!$A$78</c:f>
            </c:strRef>
          </c:tx>
          <c:spPr>
            <a:solidFill>
              <a:schemeClr val="accent1"/>
            </a:solidFill>
            <a:ln cmpd="sng">
              <a:solidFill>
                <a:srgbClr val="000000"/>
              </a:solidFill>
            </a:ln>
          </c:spPr>
          <c:cat>
            <c:strRef>
              <c:f>'Submissions chart 2025'!$B$77:$M$77</c:f>
            </c:strRef>
          </c:cat>
          <c:val>
            <c:numRef>
              <c:f>'Submissions chart 2025'!$B$78:$M$78</c:f>
              <c:numCache/>
            </c:numRef>
          </c:val>
        </c:ser>
        <c:overlap val="100"/>
        <c:axId val="1815062187"/>
        <c:axId val="1394514283"/>
      </c:barChart>
      <c:catAx>
        <c:axId val="18150621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1394514283"/>
      </c:catAx>
      <c:valAx>
        <c:axId val="13945142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5062187"/>
      </c:valAx>
      <c:lineChart>
        <c:varyColors val="0"/>
        <c:ser>
          <c:idx val="1"/>
          <c:order val="1"/>
          <c:tx>
            <c:strRef>
              <c:f>'Submissions chart 2025'!$A$79</c:f>
            </c:strRef>
          </c:tx>
          <c:spPr>
            <a:ln cmpd="sng">
              <a:solidFill>
                <a:srgbClr val="EA4335"/>
              </a:solidFill>
            </a:ln>
          </c:spPr>
          <c:marker>
            <c:symbol val="none"/>
          </c:marker>
          <c:cat>
            <c:strRef>
              <c:f>'Submissions chart 2025'!$B$77:$M$77</c:f>
            </c:strRef>
          </c:cat>
          <c:val>
            <c:numRef>
              <c:f>'Submissions chart 2025'!$B$79:$M$79</c:f>
              <c:numCache/>
            </c:numRef>
          </c:val>
          <c:smooth val="0"/>
        </c:ser>
        <c:axId val="1499925736"/>
        <c:axId val="1631115396"/>
      </c:lineChart>
      <c:catAx>
        <c:axId val="1499925736"/>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1631115396"/>
      </c:catAx>
      <c:valAx>
        <c:axId val="1631115396"/>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9925736"/>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2024 - % of Started 10-10 forms that are submitted</a:t>
            </a:r>
          </a:p>
        </c:rich>
      </c:tx>
      <c:overlay val="0"/>
    </c:title>
    <c:plotArea>
      <c:layout/>
      <c:lineChart>
        <c:ser>
          <c:idx val="0"/>
          <c:order val="0"/>
          <c:tx>
            <c:strRef>
              <c:f>'Submissions chart 2025'!$A$54</c:f>
            </c:strRef>
          </c:tx>
          <c:spPr>
            <a:ln cmpd="sng">
              <a:solidFill>
                <a:srgbClr val="4285F4"/>
              </a:solidFill>
            </a:ln>
          </c:spPr>
          <c:marker>
            <c:symbol val="none"/>
          </c:marker>
          <c:cat>
            <c:strRef>
              <c:f>'Submissions chart 2025'!$B$53:$M$53</c:f>
            </c:strRef>
          </c:cat>
          <c:val>
            <c:numRef>
              <c:f>'Submissions chart 2025'!$B$54:$M$54</c:f>
              <c:numCache/>
            </c:numRef>
          </c:val>
          <c:smooth val="0"/>
        </c:ser>
        <c:ser>
          <c:idx val="1"/>
          <c:order val="1"/>
          <c:tx>
            <c:strRef>
              <c:f>'Submissions chart 2025'!$A$55</c:f>
            </c:strRef>
          </c:tx>
          <c:spPr>
            <a:ln cmpd="sng">
              <a:solidFill>
                <a:srgbClr val="EA4335"/>
              </a:solidFill>
            </a:ln>
          </c:spPr>
          <c:marker>
            <c:symbol val="none"/>
          </c:marker>
          <c:cat>
            <c:strRef>
              <c:f>'Submissions chart 2025'!$B$53:$M$53</c:f>
            </c:strRef>
          </c:cat>
          <c:val>
            <c:numRef>
              <c:f>'Submissions chart 2025'!$B$55:$M$55</c:f>
              <c:numCache/>
            </c:numRef>
          </c:val>
          <c:smooth val="0"/>
        </c:ser>
        <c:ser>
          <c:idx val="2"/>
          <c:order val="2"/>
          <c:tx>
            <c:strRef>
              <c:f>'Submissions chart 2025'!$A$56</c:f>
            </c:strRef>
          </c:tx>
          <c:spPr>
            <a:ln cmpd="sng">
              <a:solidFill>
                <a:srgbClr val="45818E">
                  <a:alpha val="100000"/>
                </a:srgbClr>
              </a:solidFill>
            </a:ln>
          </c:spPr>
          <c:marker>
            <c:symbol val="none"/>
          </c:marker>
          <c:cat>
            <c:strRef>
              <c:f>'Submissions chart 2025'!$B$53:$M$53</c:f>
            </c:strRef>
          </c:cat>
          <c:val>
            <c:numRef>
              <c:f>'Submissions chart 2025'!$B$56:$M$56</c:f>
              <c:numCache/>
            </c:numRef>
          </c:val>
          <c:smooth val="0"/>
        </c:ser>
        <c:axId val="1710233637"/>
        <c:axId val="176085112"/>
      </c:lineChart>
      <c:catAx>
        <c:axId val="17102336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6085112"/>
      </c:catAx>
      <c:valAx>
        <c:axId val="1760851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0233637"/>
      </c:valAx>
    </c:plotArea>
    <c:legend>
      <c:legendPos val="r"/>
      <c:overlay val="0"/>
      <c:txPr>
        <a:bodyPr/>
        <a:lstStyle/>
        <a:p>
          <a:pPr lvl="0">
            <a:defRPr b="0" sz="1600">
              <a:solidFill>
                <a:srgbClr val="000000"/>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10-10 Successful Online Submissions</a:t>
            </a:r>
          </a:p>
        </c:rich>
      </c:tx>
      <c:overlay val="0"/>
    </c:title>
    <c:plotArea>
      <c:layout/>
      <c:lineChart>
        <c:ser>
          <c:idx val="0"/>
          <c:order val="0"/>
          <c:tx>
            <c:strRef>
              <c:f>'YTD 12mo Submissions'!$A$23</c:f>
            </c:strRef>
          </c:tx>
          <c:spPr>
            <a:ln cmpd="sng" w="19050">
              <a:solidFill>
                <a:srgbClr val="0000FF">
                  <a:alpha val="100000"/>
                </a:srgbClr>
              </a:solidFill>
            </a:ln>
          </c:spPr>
          <c:marker>
            <c:symbol val="circle"/>
            <c:size val="2"/>
            <c:spPr>
              <a:solidFill>
                <a:srgbClr val="0000FF">
                  <a:alpha val="100000"/>
                </a:srgbClr>
              </a:solidFill>
              <a:ln cmpd="sng">
                <a:solidFill>
                  <a:srgbClr val="0000FF">
                    <a:alpha val="100000"/>
                  </a:srgbClr>
                </a:solidFill>
              </a:ln>
            </c:spPr>
          </c:marker>
          <c:cat>
            <c:strRef>
              <c:f>'YTD 12mo Submissions'!$B$22:$N$22</c:f>
            </c:strRef>
          </c:cat>
          <c:val>
            <c:numRef>
              <c:f>'YTD 12mo Submissions'!$B$23:$N$23</c:f>
              <c:numCache/>
            </c:numRef>
          </c:val>
          <c:smooth val="0"/>
        </c:ser>
        <c:ser>
          <c:idx val="1"/>
          <c:order val="1"/>
          <c:tx>
            <c:strRef>
              <c:f>'YTD 12mo Submissions'!$A$23</c:f>
            </c:strRef>
          </c:tx>
          <c:spPr>
            <a:ln cmpd="sng" w="19050">
              <a:solidFill>
                <a:srgbClr val="FF0000">
                  <a:alpha val="100000"/>
                </a:srgbClr>
              </a:solidFill>
            </a:ln>
          </c:spPr>
          <c:marker>
            <c:symbol val="circle"/>
            <c:size val="2"/>
            <c:spPr>
              <a:solidFill>
                <a:srgbClr val="FF0000">
                  <a:alpha val="100000"/>
                </a:srgbClr>
              </a:solidFill>
              <a:ln cmpd="sng">
                <a:solidFill>
                  <a:srgbClr val="FF0000">
                    <a:alpha val="100000"/>
                  </a:srgbClr>
                </a:solidFill>
              </a:ln>
            </c:spPr>
          </c:marker>
          <c:cat>
            <c:strRef>
              <c:f>'YTD 12mo Submissions'!$B$22:$N$22</c:f>
            </c:strRef>
          </c:cat>
          <c:val>
            <c:numRef>
              <c:f>'YTD 12mo Submissions'!$B$23:$N$23</c:f>
              <c:numCache/>
            </c:numRef>
          </c:val>
          <c:smooth val="0"/>
        </c:ser>
        <c:ser>
          <c:idx val="2"/>
          <c:order val="2"/>
          <c:tx>
            <c:strRef>
              <c:f>'YTD 12mo Submissions'!$A$24</c:f>
            </c:strRef>
          </c:tx>
          <c:spPr>
            <a:ln cmpd="sng" w="19050">
              <a:solidFill>
                <a:srgbClr val="45818E">
                  <a:alpha val="100000"/>
                </a:srgbClr>
              </a:solidFill>
            </a:ln>
          </c:spPr>
          <c:marker>
            <c:symbol val="circle"/>
            <c:size val="2"/>
            <c:spPr>
              <a:solidFill>
                <a:srgbClr val="45818E">
                  <a:alpha val="100000"/>
                </a:srgbClr>
              </a:solidFill>
              <a:ln cmpd="sng">
                <a:solidFill>
                  <a:srgbClr val="45818E">
                    <a:alpha val="100000"/>
                  </a:srgbClr>
                </a:solidFill>
              </a:ln>
            </c:spPr>
          </c:marker>
          <c:cat>
            <c:strRef>
              <c:f>'YTD 12mo Submissions'!$B$22:$N$22</c:f>
            </c:strRef>
          </c:cat>
          <c:val>
            <c:numRef>
              <c:f>'YTD 12mo Submissions'!$B$24:$N$24</c:f>
              <c:numCache/>
            </c:numRef>
          </c:val>
          <c:smooth val="0"/>
        </c:ser>
        <c:axId val="1134628349"/>
        <c:axId val="1740213625"/>
      </c:lineChart>
      <c:catAx>
        <c:axId val="11346283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0">
                <a:solidFill>
                  <a:srgbClr val="000000"/>
                </a:solidFill>
                <a:latin typeface="+mn-lt"/>
              </a:defRPr>
            </a:pPr>
          </a:p>
        </c:txPr>
        <c:crossAx val="1740213625"/>
      </c:catAx>
      <c:valAx>
        <c:axId val="17402136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34628349"/>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Form Start to Submission rate</a:t>
            </a:r>
          </a:p>
        </c:rich>
      </c:tx>
      <c:overlay val="0"/>
    </c:title>
    <c:plotArea>
      <c:layout/>
      <c:lineChart>
        <c:ser>
          <c:idx val="0"/>
          <c:order val="0"/>
          <c:tx>
            <c:strRef>
              <c:f>'YTD 12mo Submissions'!$A$49</c:f>
            </c:strRef>
          </c:tx>
          <c:spPr>
            <a:ln cmpd="sng">
              <a:solidFill>
                <a:srgbClr val="4285F4"/>
              </a:solidFill>
            </a:ln>
          </c:spPr>
          <c:marker>
            <c:symbol val="circle"/>
            <c:size val="2"/>
            <c:spPr>
              <a:solidFill>
                <a:srgbClr val="4285F4"/>
              </a:solidFill>
              <a:ln cmpd="sng">
                <a:solidFill>
                  <a:srgbClr val="4285F4"/>
                </a:solidFill>
              </a:ln>
            </c:spPr>
          </c:marker>
          <c:cat>
            <c:strRef>
              <c:f>'YTD 12mo Submissions'!$B$48:$N$48</c:f>
            </c:strRef>
          </c:cat>
          <c:val>
            <c:numRef>
              <c:f>'YTD 12mo Submissions'!$B$49:$N$49</c:f>
              <c:numCache/>
            </c:numRef>
          </c:val>
          <c:smooth val="0"/>
        </c:ser>
        <c:ser>
          <c:idx val="1"/>
          <c:order val="1"/>
          <c:tx>
            <c:strRef>
              <c:f>'YTD 12mo Submissions'!$A$50</c:f>
            </c:strRef>
          </c:tx>
          <c:spPr>
            <a:ln cmpd="sng">
              <a:solidFill>
                <a:srgbClr val="EA4335"/>
              </a:solidFill>
            </a:ln>
          </c:spPr>
          <c:marker>
            <c:symbol val="circle"/>
            <c:size val="2"/>
            <c:spPr>
              <a:solidFill>
                <a:srgbClr val="EA4335"/>
              </a:solidFill>
              <a:ln cmpd="sng">
                <a:solidFill>
                  <a:srgbClr val="EA4335"/>
                </a:solidFill>
              </a:ln>
            </c:spPr>
          </c:marker>
          <c:cat>
            <c:strRef>
              <c:f>'YTD 12mo Submissions'!$B$48:$N$48</c:f>
            </c:strRef>
          </c:cat>
          <c:val>
            <c:numRef>
              <c:f>'YTD 12mo Submissions'!$B$50:$N$50</c:f>
              <c:numCache/>
            </c:numRef>
          </c:val>
          <c:smooth val="0"/>
        </c:ser>
        <c:ser>
          <c:idx val="2"/>
          <c:order val="2"/>
          <c:tx>
            <c:strRef>
              <c:f>'YTD 12mo Submissions'!$A$51</c:f>
            </c:strRef>
          </c:tx>
          <c:spPr>
            <a:ln cmpd="sng">
              <a:solidFill>
                <a:srgbClr val="45818E">
                  <a:alpha val="100000"/>
                </a:srgbClr>
              </a:solidFill>
            </a:ln>
          </c:spPr>
          <c:marker>
            <c:symbol val="circle"/>
            <c:size val="2"/>
            <c:spPr>
              <a:solidFill>
                <a:srgbClr val="45818E">
                  <a:alpha val="100000"/>
                </a:srgbClr>
              </a:solidFill>
              <a:ln cmpd="sng">
                <a:solidFill>
                  <a:srgbClr val="45818E">
                    <a:alpha val="100000"/>
                  </a:srgbClr>
                </a:solidFill>
              </a:ln>
            </c:spPr>
          </c:marker>
          <c:cat>
            <c:strRef>
              <c:f>'YTD 12mo Submissions'!$B$48:$N$48</c:f>
            </c:strRef>
          </c:cat>
          <c:val>
            <c:numRef>
              <c:f>'YTD 12mo Submissions'!$B$51:$N$51</c:f>
              <c:numCache/>
            </c:numRef>
          </c:val>
          <c:smooth val="0"/>
        </c:ser>
        <c:axId val="140562227"/>
        <c:axId val="1248868326"/>
      </c:lineChart>
      <c:catAx>
        <c:axId val="1405622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48868326"/>
      </c:catAx>
      <c:valAx>
        <c:axId val="12488683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0562227"/>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October 2022</a:t>
            </a:r>
          </a:p>
        </c:rich>
      </c:tx>
      <c:overlay val="0"/>
    </c:title>
    <c:plotArea>
      <c:layout/>
      <c:barChart>
        <c:barDir val="col"/>
        <c:ser>
          <c:idx val="0"/>
          <c:order val="0"/>
          <c:tx>
            <c:strRef>
              <c:f>'SF Daily volume'!$B$1</c:f>
            </c:strRef>
          </c:tx>
          <c:spPr>
            <a:solidFill>
              <a:schemeClr val="accent1"/>
            </a:solidFill>
            <a:ln cmpd="sng">
              <a:solidFill>
                <a:srgbClr val="000000"/>
              </a:solidFill>
            </a:ln>
          </c:spPr>
          <c:val>
            <c:numRef>
              <c:f>'SF Daily volume'!$B$2:$B$32</c:f>
              <c:numCache/>
            </c:numRef>
          </c:val>
        </c:ser>
        <c:axId val="1769126489"/>
        <c:axId val="2089358590"/>
      </c:barChart>
      <c:lineChart>
        <c:varyColors val="0"/>
        <c:ser>
          <c:idx val="1"/>
          <c:order val="1"/>
          <c:tx>
            <c:strRef>
              <c:f>'SF Daily volume'!$C$1</c:f>
            </c:strRef>
          </c:tx>
          <c:spPr>
            <a:ln cmpd="sng">
              <a:solidFill>
                <a:srgbClr val="EA4335"/>
              </a:solidFill>
            </a:ln>
          </c:spPr>
          <c:marker>
            <c:symbol val="none"/>
          </c:marker>
          <c:val>
            <c:numRef>
              <c:f>'SF Daily volume'!$C$2:$C$32</c:f>
              <c:numCache/>
            </c:numRef>
          </c:val>
          <c:smooth val="0"/>
        </c:ser>
        <c:axId val="1769126489"/>
        <c:axId val="2089358590"/>
      </c:lineChart>
      <c:catAx>
        <c:axId val="17691264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89358590"/>
      </c:catAx>
      <c:valAx>
        <c:axId val="20893585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9126489"/>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November 2022</a:t>
            </a:r>
          </a:p>
        </c:rich>
      </c:tx>
      <c:overlay val="0"/>
    </c:title>
    <c:plotArea>
      <c:layout/>
      <c:barChart>
        <c:barDir val="col"/>
        <c:ser>
          <c:idx val="0"/>
          <c:order val="0"/>
          <c:tx>
            <c:strRef>
              <c:f>'SF Daily volume'!$H$1</c:f>
            </c:strRef>
          </c:tx>
          <c:spPr>
            <a:solidFill>
              <a:schemeClr val="accent1"/>
            </a:solidFill>
            <a:ln cmpd="sng">
              <a:solidFill>
                <a:srgbClr val="000000"/>
              </a:solidFill>
            </a:ln>
          </c:spPr>
          <c:val>
            <c:numRef>
              <c:f>'SF Daily volume'!$H$2:$H$31</c:f>
              <c:numCache/>
            </c:numRef>
          </c:val>
        </c:ser>
        <c:axId val="448368080"/>
        <c:axId val="1664827337"/>
      </c:barChart>
      <c:lineChart>
        <c:varyColors val="0"/>
        <c:ser>
          <c:idx val="1"/>
          <c:order val="1"/>
          <c:tx>
            <c:strRef>
              <c:f>'SF Daily volume'!$I$1</c:f>
            </c:strRef>
          </c:tx>
          <c:spPr>
            <a:ln cmpd="sng">
              <a:solidFill>
                <a:srgbClr val="EA4335"/>
              </a:solidFill>
            </a:ln>
          </c:spPr>
          <c:marker>
            <c:symbol val="none"/>
          </c:marker>
          <c:val>
            <c:numRef>
              <c:f>'SF Daily volume'!$I$2:$I$31</c:f>
              <c:numCache/>
            </c:numRef>
          </c:val>
          <c:smooth val="0"/>
        </c:ser>
        <c:axId val="448368080"/>
        <c:axId val="1664827337"/>
      </c:lineChart>
      <c:catAx>
        <c:axId val="4483680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64827337"/>
      </c:catAx>
      <c:valAx>
        <c:axId val="16648273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8368080"/>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December 2022</a:t>
            </a:r>
          </a:p>
        </c:rich>
      </c:tx>
      <c:overlay val="0"/>
    </c:title>
    <c:plotArea>
      <c:layout/>
      <c:barChart>
        <c:barDir val="col"/>
        <c:ser>
          <c:idx val="0"/>
          <c:order val="0"/>
          <c:tx>
            <c:strRef>
              <c:f>'SF Daily volume'!$N$1</c:f>
            </c:strRef>
          </c:tx>
          <c:spPr>
            <a:solidFill>
              <a:schemeClr val="accent1"/>
            </a:solidFill>
            <a:ln cmpd="sng">
              <a:solidFill>
                <a:srgbClr val="000000"/>
              </a:solidFill>
            </a:ln>
          </c:spPr>
          <c:val>
            <c:numRef>
              <c:f>'SF Daily volume'!$N$2:$N$32</c:f>
              <c:numCache/>
            </c:numRef>
          </c:val>
        </c:ser>
        <c:axId val="30957689"/>
        <c:axId val="1824545946"/>
      </c:barChart>
      <c:lineChart>
        <c:varyColors val="0"/>
        <c:ser>
          <c:idx val="1"/>
          <c:order val="1"/>
          <c:tx>
            <c:strRef>
              <c:f>'SF Daily volume'!$O$1</c:f>
            </c:strRef>
          </c:tx>
          <c:spPr>
            <a:ln cmpd="sng">
              <a:solidFill>
                <a:srgbClr val="EA4335"/>
              </a:solidFill>
            </a:ln>
          </c:spPr>
          <c:marker>
            <c:symbol val="none"/>
          </c:marker>
          <c:val>
            <c:numRef>
              <c:f>'SF Daily volume'!$O$2:$O$32</c:f>
              <c:numCache/>
            </c:numRef>
          </c:val>
          <c:smooth val="0"/>
        </c:ser>
        <c:axId val="30957689"/>
        <c:axId val="1824545946"/>
      </c:lineChart>
      <c:catAx>
        <c:axId val="309576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24545946"/>
      </c:catAx>
      <c:valAx>
        <c:axId val="18245459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957689"/>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January 2023</a:t>
            </a:r>
          </a:p>
        </c:rich>
      </c:tx>
      <c:overlay val="0"/>
    </c:title>
    <c:plotArea>
      <c:layout/>
      <c:barChart>
        <c:barDir val="col"/>
        <c:ser>
          <c:idx val="0"/>
          <c:order val="0"/>
          <c:tx>
            <c:strRef>
              <c:f>'SF Daily volume'!$T$1</c:f>
            </c:strRef>
          </c:tx>
          <c:spPr>
            <a:solidFill>
              <a:schemeClr val="accent1"/>
            </a:solidFill>
            <a:ln cmpd="sng">
              <a:solidFill>
                <a:srgbClr val="000000"/>
              </a:solidFill>
            </a:ln>
          </c:spPr>
          <c:val>
            <c:numRef>
              <c:f>'SF Daily volume'!$T$2:$T$32</c:f>
              <c:numCache/>
            </c:numRef>
          </c:val>
        </c:ser>
        <c:axId val="717527112"/>
        <c:axId val="280593886"/>
      </c:barChart>
      <c:lineChart>
        <c:varyColors val="0"/>
        <c:ser>
          <c:idx val="1"/>
          <c:order val="1"/>
          <c:tx>
            <c:strRef>
              <c:f>'SF Daily volume'!$U$1</c:f>
            </c:strRef>
          </c:tx>
          <c:spPr>
            <a:ln cmpd="sng">
              <a:solidFill>
                <a:srgbClr val="EA4335"/>
              </a:solidFill>
            </a:ln>
          </c:spPr>
          <c:marker>
            <c:symbol val="none"/>
          </c:marker>
          <c:val>
            <c:numRef>
              <c:f>'SF Daily volume'!$U$2:$U$32</c:f>
              <c:numCache/>
            </c:numRef>
          </c:val>
          <c:smooth val="0"/>
        </c:ser>
        <c:axId val="717527112"/>
        <c:axId val="280593886"/>
      </c:lineChart>
      <c:catAx>
        <c:axId val="7175271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80593886"/>
      </c:catAx>
      <c:valAx>
        <c:axId val="28059388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7527112"/>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February 2023</a:t>
            </a:r>
          </a:p>
        </c:rich>
      </c:tx>
      <c:overlay val="0"/>
    </c:title>
    <c:plotArea>
      <c:layout/>
      <c:barChart>
        <c:barDir val="col"/>
        <c:ser>
          <c:idx val="0"/>
          <c:order val="0"/>
          <c:tx>
            <c:strRef>
              <c:f>'SF Daily volume'!$Z$1</c:f>
            </c:strRef>
          </c:tx>
          <c:spPr>
            <a:solidFill>
              <a:schemeClr val="accent1"/>
            </a:solidFill>
            <a:ln cmpd="sng">
              <a:solidFill>
                <a:srgbClr val="000000"/>
              </a:solidFill>
            </a:ln>
          </c:spPr>
          <c:val>
            <c:numRef>
              <c:f>'SF Daily volume'!$Z$2:$Z$29</c:f>
              <c:numCache/>
            </c:numRef>
          </c:val>
        </c:ser>
        <c:axId val="1535375241"/>
        <c:axId val="233874044"/>
      </c:barChart>
      <c:lineChart>
        <c:varyColors val="0"/>
        <c:ser>
          <c:idx val="1"/>
          <c:order val="1"/>
          <c:tx>
            <c:strRef>
              <c:f>'SF Daily volume'!$AA$1</c:f>
            </c:strRef>
          </c:tx>
          <c:spPr>
            <a:ln cmpd="sng">
              <a:solidFill>
                <a:srgbClr val="EA4335"/>
              </a:solidFill>
            </a:ln>
          </c:spPr>
          <c:marker>
            <c:symbol val="none"/>
          </c:marker>
          <c:val>
            <c:numRef>
              <c:f>'SF Daily volume'!$AA$2:$AA$29</c:f>
              <c:numCache/>
            </c:numRef>
          </c:val>
          <c:smooth val="0"/>
        </c:ser>
        <c:axId val="1535375241"/>
        <c:axId val="233874044"/>
      </c:lineChart>
      <c:catAx>
        <c:axId val="15353752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33874044"/>
      </c:catAx>
      <c:valAx>
        <c:axId val="2338740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5375241"/>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10-10CG Submissions with POA</a:t>
            </a:r>
          </a:p>
        </c:rich>
      </c:tx>
      <c:overlay val="0"/>
    </c:title>
    <c:plotArea>
      <c:layout/>
      <c:barChart>
        <c:barDir val="col"/>
        <c:grouping val="stacked"/>
        <c:ser>
          <c:idx val="0"/>
          <c:order val="0"/>
          <c:tx>
            <c:strRef>
              <c:f>'POA Chart and Graph'!$B$1</c:f>
            </c:strRef>
          </c:tx>
          <c:spPr>
            <a:solidFill>
              <a:srgbClr val="CFE2F3"/>
            </a:solidFill>
            <a:ln cmpd="sng">
              <a:solidFill>
                <a:srgbClr val="C9DAF8">
                  <a:alpha val="100000"/>
                </a:srgbClr>
              </a:solidFill>
            </a:ln>
          </c:spPr>
          <c:dPt>
            <c:idx val="0"/>
            <c:spPr>
              <a:solidFill>
                <a:srgbClr val="CFE2F3"/>
              </a:solidFill>
              <a:ln cmpd="sng">
                <a:solidFill>
                  <a:srgbClr val="000000"/>
                </a:solidFill>
              </a:ln>
            </c:spPr>
          </c:dPt>
          <c:dPt>
            <c:idx val="1"/>
            <c:spPr>
              <a:solidFill>
                <a:srgbClr val="CFE2F3"/>
              </a:solidFill>
              <a:ln cmpd="sng">
                <a:solidFill>
                  <a:srgbClr val="000000"/>
                </a:solidFill>
              </a:ln>
            </c:spPr>
          </c:dPt>
          <c:dPt>
            <c:idx val="2"/>
            <c:spPr>
              <a:solidFill>
                <a:srgbClr val="CFE2F3"/>
              </a:solidFill>
              <a:ln cmpd="sng">
                <a:solidFill>
                  <a:srgbClr val="000000"/>
                </a:solidFill>
              </a:ln>
            </c:spPr>
          </c:dPt>
          <c:dPt>
            <c:idx val="3"/>
            <c:spPr>
              <a:solidFill>
                <a:srgbClr val="CFE2F3"/>
              </a:solidFill>
              <a:ln cmpd="sng">
                <a:solidFill>
                  <a:srgbClr val="000000"/>
                </a:solidFill>
              </a:ln>
            </c:spPr>
          </c:dPt>
          <c:dPt>
            <c:idx val="4"/>
            <c:spPr>
              <a:solidFill>
                <a:srgbClr val="CFE2F3"/>
              </a:solidFill>
              <a:ln cmpd="sng">
                <a:solidFill>
                  <a:srgbClr val="000000"/>
                </a:solidFill>
              </a:ln>
            </c:spPr>
          </c:dPt>
          <c:cat>
            <c:strRef>
              <c:f>'POA Chart and Graph'!$A$2:$A$10</c:f>
            </c:strRef>
          </c:cat>
          <c:val>
            <c:numRef>
              <c:f>'POA Chart and Graph'!$B$2:$B$10</c:f>
              <c:numCache/>
            </c:numRef>
          </c:val>
        </c:ser>
        <c:overlap val="100"/>
        <c:axId val="890792283"/>
        <c:axId val="1372665612"/>
      </c:barChart>
      <c:lineChart>
        <c:ser>
          <c:idx val="1"/>
          <c:order val="1"/>
          <c:tx>
            <c:strRef>
              <c:f>'POA Chart and Graph'!$C$1</c:f>
            </c:strRef>
          </c:tx>
          <c:spPr>
            <a:ln cmpd="sng" w="38100">
              <a:solidFill>
                <a:schemeClr val="dk1"/>
              </a:solidFill>
              <a:prstDash val="solid"/>
            </a:ln>
          </c:spPr>
          <c:marker>
            <c:symbol val="circle"/>
            <c:size val="10"/>
            <c:spPr>
              <a:solidFill>
                <a:schemeClr val="dk1"/>
              </a:solidFill>
              <a:ln cmpd="sng">
                <a:solidFill>
                  <a:schemeClr val="dk1"/>
                </a:solidFill>
              </a:ln>
            </c:spPr>
          </c:marker>
          <c:cat>
            <c:strRef>
              <c:f>'POA Chart and Graph'!$A$2:$A$10</c:f>
            </c:strRef>
          </c:cat>
          <c:val>
            <c:numRef>
              <c:f>'POA Chart and Graph'!$C$2:$C$10</c:f>
              <c:numCache/>
            </c:numRef>
          </c:val>
          <c:smooth val="0"/>
        </c:ser>
        <c:ser>
          <c:idx val="2"/>
          <c:order val="2"/>
          <c:tx>
            <c:strRef>
              <c:f>'POA Chart and Graph'!$D$1</c:f>
            </c:strRef>
          </c:tx>
          <c:spPr>
            <a:ln cmpd="sng" w="38100">
              <a:solidFill>
                <a:schemeClr val="accent4"/>
              </a:solidFill>
            </a:ln>
          </c:spPr>
          <c:marker>
            <c:symbol val="circle"/>
            <c:size val="10"/>
            <c:spPr>
              <a:solidFill>
                <a:schemeClr val="accent4"/>
              </a:solidFill>
              <a:ln cmpd="sng">
                <a:solidFill>
                  <a:schemeClr val="accent4"/>
                </a:solidFill>
              </a:ln>
            </c:spPr>
          </c:marker>
          <c:cat>
            <c:strRef>
              <c:f>'POA Chart and Graph'!$A$2:$A$10</c:f>
            </c:strRef>
          </c:cat>
          <c:val>
            <c:numRef>
              <c:f>'POA Chart and Graph'!$D$2:$D$10</c:f>
              <c:numCache/>
            </c:numRef>
          </c:val>
          <c:smooth val="0"/>
        </c:ser>
        <c:ser>
          <c:idx val="3"/>
          <c:order val="3"/>
          <c:tx>
            <c:strRef>
              <c:f>'POA Chart and Graph'!$F$1</c:f>
            </c:strRef>
          </c:tx>
          <c:spPr>
            <a:ln cmpd="sng" w="38100">
              <a:solidFill>
                <a:srgbClr val="980000">
                  <a:alpha val="100000"/>
                </a:srgbClr>
              </a:solidFill>
            </a:ln>
          </c:spPr>
          <c:marker>
            <c:symbol val="circle"/>
            <c:size val="10"/>
            <c:spPr>
              <a:solidFill>
                <a:srgbClr val="980000">
                  <a:alpha val="100000"/>
                </a:srgbClr>
              </a:solidFill>
              <a:ln cmpd="sng">
                <a:solidFill>
                  <a:srgbClr val="980000">
                    <a:alpha val="100000"/>
                  </a:srgbClr>
                </a:solidFill>
              </a:ln>
            </c:spPr>
          </c:marker>
          <c:cat>
            <c:strRef>
              <c:f>'POA Chart and Graph'!$A$2:$A$10</c:f>
            </c:strRef>
          </c:cat>
          <c:val>
            <c:numRef>
              <c:f>'POA Chart and Graph'!$F$2:$F$10</c:f>
              <c:numCache/>
            </c:numRef>
          </c:val>
          <c:smooth val="0"/>
        </c:ser>
        <c:axId val="890792283"/>
        <c:axId val="1372665612"/>
      </c:lineChart>
      <c:catAx>
        <c:axId val="8907922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2665612"/>
      </c:catAx>
      <c:valAx>
        <c:axId val="13726656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0792283"/>
      </c:valAx>
    </c:plotArea>
    <c:legend>
      <c:legendPos val="r"/>
      <c:overlay val="0"/>
      <c:txPr>
        <a:bodyPr/>
        <a:lstStyle/>
        <a:p>
          <a:pPr lvl="0">
            <a:defRPr b="0" sz="1800">
              <a:solidFill>
                <a:schemeClr val="dk1"/>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10-10EZ and 10-10EZR - Nov TERA volumes</a:t>
            </a:r>
          </a:p>
        </c:rich>
      </c:tx>
      <c:layout>
        <c:manualLayout>
          <c:xMode val="edge"/>
          <c:yMode val="edge"/>
          <c:x val="0.02961116650049851"/>
          <c:y val="0.05"/>
        </c:manualLayout>
      </c:layout>
      <c:overlay val="0"/>
    </c:title>
    <c:plotArea>
      <c:layout/>
      <c:barChart>
        <c:barDir val="col"/>
        <c:grouping val="stacked"/>
        <c:ser>
          <c:idx val="0"/>
          <c:order val="0"/>
          <c:tx>
            <c:strRef>
              <c:f>'Nov 2024'!$I$27</c:f>
            </c:strRef>
          </c:tx>
          <c:spPr>
            <a:solidFill>
              <a:srgbClr val="CCCCCC"/>
            </a:solidFill>
            <a:ln cmpd="sng">
              <a:solidFill>
                <a:srgbClr val="CCCCCC">
                  <a:alpha val="100000"/>
                </a:srgbClr>
              </a:solidFill>
            </a:ln>
          </c:spPr>
          <c:cat>
            <c:strRef>
              <c:f>'Nov 2024'!$D$28:$D$33</c:f>
            </c:strRef>
          </c:cat>
          <c:val>
            <c:numRef>
              <c:f>'Nov 2024'!$I$28:$I$33</c:f>
              <c:numCache/>
            </c:numRef>
          </c:val>
        </c:ser>
        <c:overlap val="100"/>
        <c:axId val="1018839876"/>
        <c:axId val="345873846"/>
      </c:barChart>
      <c:catAx>
        <c:axId val="10188398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45873846"/>
      </c:catAx>
      <c:valAx>
        <c:axId val="3458738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222222"/>
                </a:solidFill>
                <a:latin typeface="+mn-lt"/>
              </a:defRPr>
            </a:pPr>
          </a:p>
        </c:txPr>
        <c:crossAx val="1018839876"/>
      </c:valAx>
    </c:plotArea>
    <c:legend>
      <c:legendPos val="r"/>
      <c:overlay val="0"/>
      <c:txPr>
        <a:bodyPr/>
        <a:lstStyle/>
        <a:p>
          <a:pPr lvl="0">
            <a:defRPr b="0">
              <a:solidFill>
                <a:srgbClr val="000000"/>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10-10EZ and 10-10EZR - July TERA volumes</a:t>
            </a:r>
          </a:p>
        </c:rich>
      </c:tx>
      <c:layout>
        <c:manualLayout>
          <c:xMode val="edge"/>
          <c:yMode val="edge"/>
          <c:x val="0.02961116650049851"/>
          <c:y val="0.05"/>
        </c:manualLayout>
      </c:layout>
      <c:overlay val="0"/>
    </c:title>
    <c:plotArea>
      <c:layout/>
      <c:barChart>
        <c:barDir val="col"/>
        <c:grouping val="stacked"/>
        <c:ser>
          <c:idx val="0"/>
          <c:order val="0"/>
          <c:tx>
            <c:strRef>
              <c:f>'July 2024'!$I$27</c:f>
            </c:strRef>
          </c:tx>
          <c:spPr>
            <a:solidFill>
              <a:srgbClr val="CCCCCC"/>
            </a:solidFill>
            <a:ln cmpd="sng">
              <a:solidFill>
                <a:srgbClr val="CCCCCC">
                  <a:alpha val="100000"/>
                </a:srgbClr>
              </a:solidFill>
            </a:ln>
          </c:spPr>
          <c:cat>
            <c:strRef>
              <c:f>'July 2024'!$D$28:$D$33</c:f>
            </c:strRef>
          </c:cat>
          <c:val>
            <c:numRef>
              <c:f>'July 2024'!$I$28:$I$33</c:f>
              <c:numCache/>
            </c:numRef>
          </c:val>
        </c:ser>
        <c:overlap val="100"/>
        <c:axId val="1235508333"/>
        <c:axId val="1229476073"/>
      </c:barChart>
      <c:lineChart>
        <c:ser>
          <c:idx val="1"/>
          <c:order val="1"/>
          <c:tx>
            <c:v>EZ-Yes</c:v>
          </c:tx>
          <c:spPr>
            <a:ln cmpd="sng" w="38100">
              <a:solidFill>
                <a:srgbClr val="EA4335"/>
              </a:solidFill>
            </a:ln>
          </c:spPr>
          <c:marker>
            <c:symbol val="none"/>
          </c:marker>
          <c:cat>
            <c:strRef>
              <c:f>'July 2024'!$D$28:$D$33</c:f>
            </c:strRef>
          </c:cat>
          <c:val>
            <c:numRef>
              <c:f>'July 2024'!$E$28:$E$33</c:f>
              <c:numCache/>
            </c:numRef>
          </c:val>
          <c:smooth val="0"/>
        </c:ser>
        <c:ser>
          <c:idx val="2"/>
          <c:order val="2"/>
          <c:tx>
            <c:v>EZR-Yes</c:v>
          </c:tx>
          <c:spPr>
            <a:ln cmpd="sng" w="38100">
              <a:solidFill>
                <a:schemeClr val="accent1"/>
              </a:solidFill>
            </a:ln>
          </c:spPr>
          <c:marker>
            <c:symbol val="none"/>
          </c:marker>
          <c:cat>
            <c:strRef>
              <c:f>'July 2024'!$D$28:$D$33</c:f>
            </c:strRef>
          </c:cat>
          <c:val>
            <c:numRef>
              <c:f>'July 2024'!$G$28:$G$33</c:f>
              <c:numCache/>
            </c:numRef>
          </c:val>
          <c:smooth val="0"/>
        </c:ser>
        <c:axId val="1235508333"/>
        <c:axId val="1229476073"/>
      </c:lineChart>
      <c:catAx>
        <c:axId val="12355083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29476073"/>
      </c:catAx>
      <c:valAx>
        <c:axId val="12294760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222222"/>
                </a:solidFill>
                <a:latin typeface="+mn-lt"/>
              </a:defRPr>
            </a:pPr>
          </a:p>
        </c:txPr>
        <c:crossAx val="1235508333"/>
      </c:valAx>
    </c:plotArea>
    <c:legend>
      <c:legendPos val="r"/>
      <c:overlay val="0"/>
      <c:txPr>
        <a:bodyPr/>
        <a:lstStyle/>
        <a:p>
          <a:pPr lvl="0">
            <a:defRPr b="0">
              <a:solidFill>
                <a:srgbClr val="000000"/>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10-10EZ and 10-10EZR - August TERA volumes</a:t>
            </a:r>
          </a:p>
        </c:rich>
      </c:tx>
      <c:layout>
        <c:manualLayout>
          <c:xMode val="edge"/>
          <c:yMode val="edge"/>
          <c:x val="0.02961116650049851"/>
          <c:y val="0.05"/>
        </c:manualLayout>
      </c:layout>
      <c:overlay val="0"/>
    </c:title>
    <c:plotArea>
      <c:layout/>
      <c:barChart>
        <c:barDir val="col"/>
        <c:grouping val="stacked"/>
        <c:ser>
          <c:idx val="0"/>
          <c:order val="0"/>
          <c:tx>
            <c:strRef>
              <c:f>'Aug 2024'!$I$25</c:f>
            </c:strRef>
          </c:tx>
          <c:spPr>
            <a:solidFill>
              <a:srgbClr val="CCCCCC"/>
            </a:solidFill>
            <a:ln cmpd="sng">
              <a:solidFill>
                <a:srgbClr val="CCCCCC">
                  <a:alpha val="100000"/>
                </a:srgbClr>
              </a:solidFill>
            </a:ln>
          </c:spPr>
          <c:cat>
            <c:strRef>
              <c:f>'Aug 2024'!$D$26:$D$31</c:f>
            </c:strRef>
          </c:cat>
          <c:val>
            <c:numRef>
              <c:f>'Aug 2024'!$I$26:$I$31</c:f>
              <c:numCache/>
            </c:numRef>
          </c:val>
        </c:ser>
        <c:overlap val="100"/>
        <c:axId val="931771684"/>
        <c:axId val="148392774"/>
      </c:barChart>
      <c:catAx>
        <c:axId val="9317716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8392774"/>
      </c:catAx>
      <c:valAx>
        <c:axId val="1483927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222222"/>
                </a:solidFill>
                <a:latin typeface="+mn-lt"/>
              </a:defRPr>
            </a:pPr>
          </a:p>
        </c:txPr>
        <c:crossAx val="931771684"/>
      </c:valAx>
    </c:plotArea>
    <c:legend>
      <c:legendPos val="r"/>
      <c:overlay val="0"/>
      <c:txPr>
        <a:bodyPr/>
        <a:lstStyle/>
        <a:p>
          <a:pPr lvl="0">
            <a:defRPr b="0">
              <a:solidFill>
                <a:srgbClr val="000000"/>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10-10EZ and 10-10EZR - Sept TERA volumes</a:t>
            </a:r>
          </a:p>
        </c:rich>
      </c:tx>
      <c:layout>
        <c:manualLayout>
          <c:xMode val="edge"/>
          <c:yMode val="edge"/>
          <c:x val="0.02961116650049851"/>
          <c:y val="0.05"/>
        </c:manualLayout>
      </c:layout>
      <c:overlay val="0"/>
    </c:title>
    <c:plotArea>
      <c:layout/>
      <c:barChart>
        <c:barDir val="col"/>
        <c:grouping val="stacked"/>
        <c:ser>
          <c:idx val="0"/>
          <c:order val="0"/>
          <c:tx>
            <c:strRef>
              <c:f>'Sept 2024'!$I$27</c:f>
            </c:strRef>
          </c:tx>
          <c:spPr>
            <a:solidFill>
              <a:srgbClr val="CCCCCC"/>
            </a:solidFill>
            <a:ln cmpd="sng">
              <a:solidFill>
                <a:srgbClr val="CCCCCC">
                  <a:alpha val="100000"/>
                </a:srgbClr>
              </a:solidFill>
            </a:ln>
          </c:spPr>
          <c:cat>
            <c:strRef>
              <c:f>'Sept 2024'!$D$28:$D$33</c:f>
            </c:strRef>
          </c:cat>
          <c:val>
            <c:numRef>
              <c:f>'Sept 2024'!$I$28:$I$33</c:f>
              <c:numCache/>
            </c:numRef>
          </c:val>
        </c:ser>
        <c:overlap val="100"/>
        <c:axId val="1652973182"/>
        <c:axId val="959810355"/>
      </c:barChart>
      <c:lineChart>
        <c:ser>
          <c:idx val="1"/>
          <c:order val="1"/>
          <c:tx>
            <c:v>EZ-Yes</c:v>
          </c:tx>
          <c:spPr>
            <a:ln cmpd="sng" w="38100">
              <a:solidFill>
                <a:srgbClr val="EA4335"/>
              </a:solidFill>
            </a:ln>
          </c:spPr>
          <c:marker>
            <c:symbol val="none"/>
          </c:marker>
          <c:cat>
            <c:strRef>
              <c:f>'Sept 2024'!$D$28:$D$33</c:f>
            </c:strRef>
          </c:cat>
          <c:val>
            <c:numRef>
              <c:f>'Sept 2024'!$E$28:$E$33</c:f>
              <c:numCache/>
            </c:numRef>
          </c:val>
          <c:smooth val="0"/>
        </c:ser>
        <c:ser>
          <c:idx val="2"/>
          <c:order val="2"/>
          <c:tx>
            <c:v>EZR-Yes</c:v>
          </c:tx>
          <c:spPr>
            <a:ln cmpd="sng" w="38100">
              <a:solidFill>
                <a:schemeClr val="accent1"/>
              </a:solidFill>
            </a:ln>
          </c:spPr>
          <c:marker>
            <c:symbol val="none"/>
          </c:marker>
          <c:cat>
            <c:strRef>
              <c:f>'Sept 2024'!$D$28:$D$33</c:f>
            </c:strRef>
          </c:cat>
          <c:val>
            <c:numRef>
              <c:f>'Sept 2024'!$G$28:$G$33</c:f>
              <c:numCache/>
            </c:numRef>
          </c:val>
          <c:smooth val="0"/>
        </c:ser>
        <c:axId val="1652973182"/>
        <c:axId val="959810355"/>
      </c:lineChart>
      <c:catAx>
        <c:axId val="16529731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59810355"/>
      </c:catAx>
      <c:valAx>
        <c:axId val="9598103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222222"/>
                </a:solidFill>
                <a:latin typeface="+mn-lt"/>
              </a:defRPr>
            </a:pPr>
          </a:p>
        </c:txPr>
        <c:crossAx val="1652973182"/>
      </c:valAx>
    </c:plotArea>
    <c:legend>
      <c:legendPos val="r"/>
      <c:overlay val="0"/>
      <c:txPr>
        <a:bodyPr/>
        <a:lstStyle/>
        <a:p>
          <a:pPr lvl="0">
            <a:defRPr b="0">
              <a:solidFill>
                <a:srgbClr val="000000"/>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10-10EZ and 10-10EZR - Sept TERA volumes</a:t>
            </a:r>
          </a:p>
        </c:rich>
      </c:tx>
      <c:layout>
        <c:manualLayout>
          <c:xMode val="edge"/>
          <c:yMode val="edge"/>
          <c:x val="0.02961116650049851"/>
          <c:y val="0.05"/>
        </c:manualLayout>
      </c:layout>
      <c:overlay val="0"/>
    </c:title>
    <c:plotArea>
      <c:layout/>
      <c:barChart>
        <c:barDir val="col"/>
        <c:grouping val="stacked"/>
        <c:ser>
          <c:idx val="0"/>
          <c:order val="0"/>
          <c:tx>
            <c:strRef>
              <c:f>'Oct 2024'!$I$27</c:f>
            </c:strRef>
          </c:tx>
          <c:spPr>
            <a:solidFill>
              <a:srgbClr val="CCCCCC"/>
            </a:solidFill>
            <a:ln cmpd="sng">
              <a:solidFill>
                <a:srgbClr val="CCCCCC">
                  <a:alpha val="100000"/>
                </a:srgbClr>
              </a:solidFill>
            </a:ln>
          </c:spPr>
          <c:cat>
            <c:strRef>
              <c:f>'Oct 2024'!$D$28:$D$33</c:f>
            </c:strRef>
          </c:cat>
          <c:val>
            <c:numRef>
              <c:f>'Oct 2024'!$I$28:$I$33</c:f>
              <c:numCache/>
            </c:numRef>
          </c:val>
        </c:ser>
        <c:overlap val="100"/>
        <c:axId val="567241598"/>
        <c:axId val="686948096"/>
      </c:barChart>
      <c:lineChart>
        <c:ser>
          <c:idx val="1"/>
          <c:order val="1"/>
          <c:tx>
            <c:v>EZ-Yes</c:v>
          </c:tx>
          <c:spPr>
            <a:ln cmpd="sng" w="38100">
              <a:solidFill>
                <a:srgbClr val="EA4335"/>
              </a:solidFill>
            </a:ln>
          </c:spPr>
          <c:marker>
            <c:symbol val="none"/>
          </c:marker>
          <c:cat>
            <c:strRef>
              <c:f>'Oct 2024'!$D$28:$D$33</c:f>
            </c:strRef>
          </c:cat>
          <c:val>
            <c:numRef>
              <c:f>'Oct 2024'!$E$28:$E$33</c:f>
              <c:numCache/>
            </c:numRef>
          </c:val>
          <c:smooth val="0"/>
        </c:ser>
        <c:ser>
          <c:idx val="2"/>
          <c:order val="2"/>
          <c:tx>
            <c:v>EZR-Yes</c:v>
          </c:tx>
          <c:spPr>
            <a:ln cmpd="sng" w="38100">
              <a:solidFill>
                <a:schemeClr val="accent1"/>
              </a:solidFill>
            </a:ln>
          </c:spPr>
          <c:marker>
            <c:symbol val="none"/>
          </c:marker>
          <c:cat>
            <c:strRef>
              <c:f>'Oct 2024'!$D$28:$D$33</c:f>
            </c:strRef>
          </c:cat>
          <c:val>
            <c:numRef>
              <c:f>'Oct 2024'!$G$28:$G$33</c:f>
              <c:numCache/>
            </c:numRef>
          </c:val>
          <c:smooth val="0"/>
        </c:ser>
        <c:axId val="567241598"/>
        <c:axId val="686948096"/>
      </c:lineChart>
      <c:catAx>
        <c:axId val="5672415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86948096"/>
      </c:catAx>
      <c:valAx>
        <c:axId val="6869480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222222"/>
                </a:solidFill>
                <a:latin typeface="+mn-lt"/>
              </a:defRPr>
            </a:pPr>
          </a:p>
        </c:txPr>
        <c:crossAx val="567241598"/>
      </c:valAx>
    </c:plotArea>
    <c:legend>
      <c:legendPos val="r"/>
      <c:overlay val="0"/>
      <c:txPr>
        <a:bodyPr/>
        <a:lstStyle/>
        <a:p>
          <a:pPr lvl="0">
            <a:defRPr b="0">
              <a:solidFill>
                <a:srgbClr val="000000"/>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 of Started 10-10EZ applications that are submitted</a:t>
            </a:r>
          </a:p>
        </c:rich>
      </c:tx>
      <c:overlay val="0"/>
    </c:title>
    <c:plotArea>
      <c:layout/>
      <c:lineChart>
        <c:varyColors val="0"/>
        <c:ser>
          <c:idx val="0"/>
          <c:order val="0"/>
          <c:tx>
            <c:strRef>
              <c:f>'Nov 2023'!$A$51</c:f>
            </c:strRef>
          </c:tx>
          <c:spPr>
            <a:ln cmpd="sng" w="76200">
              <a:solidFill>
                <a:srgbClr val="4285F4"/>
              </a:solidFill>
              <a:prstDash val="solid"/>
            </a:ln>
          </c:spPr>
          <c:marker>
            <c:symbol val="none"/>
          </c:marker>
          <c:cat>
            <c:strRef>
              <c:f>'Nov 2023'!$B$50:$L$50</c:f>
            </c:strRef>
          </c:cat>
          <c:val>
            <c:numRef>
              <c:f>'Nov 2023'!$B$51:$L$51</c:f>
              <c:numCache/>
            </c:numRef>
          </c:val>
          <c:smooth val="0"/>
        </c:ser>
        <c:axId val="1138384918"/>
        <c:axId val="1293218137"/>
      </c:lineChart>
      <c:catAx>
        <c:axId val="11383849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000000"/>
                </a:solidFill>
                <a:latin typeface="+mn-lt"/>
              </a:defRPr>
            </a:pPr>
          </a:p>
        </c:txPr>
        <c:crossAx val="1293218137"/>
      </c:catAx>
      <c:valAx>
        <c:axId val="12932181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138384918"/>
      </c:valAx>
    </c:plotArea>
    <c:legend>
      <c:legendPos val="r"/>
      <c:overlay val="0"/>
      <c:txPr>
        <a:bodyPr/>
        <a:lstStyle/>
        <a:p>
          <a:pPr lvl="0">
            <a:defRPr b="0" sz="1600">
              <a:solidFill>
                <a:srgbClr val="000000"/>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10-10 Successful Online Submissions</a:t>
            </a:r>
          </a:p>
        </c:rich>
      </c:tx>
      <c:overlay val="0"/>
    </c:title>
    <c:plotArea>
      <c:layout/>
      <c:lineChart>
        <c:ser>
          <c:idx val="0"/>
          <c:order val="0"/>
          <c:tx>
            <c:strRef>
              <c:f>'Submissions chart 2022'!$A$24</c:f>
            </c:strRef>
          </c:tx>
          <c:spPr>
            <a:ln cmpd="sng" w="19050">
              <a:solidFill>
                <a:srgbClr val="0000FF">
                  <a:alpha val="100000"/>
                </a:srgbClr>
              </a:solidFill>
            </a:ln>
          </c:spPr>
          <c:marker>
            <c:symbol val="circle"/>
            <c:size val="2"/>
            <c:spPr>
              <a:solidFill>
                <a:srgbClr val="0000FF">
                  <a:alpha val="100000"/>
                </a:srgbClr>
              </a:solidFill>
              <a:ln cmpd="sng">
                <a:solidFill>
                  <a:srgbClr val="0000FF">
                    <a:alpha val="100000"/>
                  </a:srgbClr>
                </a:solidFill>
              </a:ln>
            </c:spPr>
          </c:marker>
          <c:dLbls>
            <c:numFmt formatCode="General" sourceLinked="1"/>
            <c:txPr>
              <a:bodyPr/>
              <a:lstStyle/>
              <a:p>
                <a:pPr lvl="0">
                  <a:defRPr b="0" sz="1600"/>
                </a:pPr>
              </a:p>
            </c:txPr>
            <c:showLegendKey val="0"/>
            <c:showVal val="1"/>
            <c:showCatName val="0"/>
            <c:showSerName val="0"/>
            <c:showPercent val="0"/>
            <c:showBubbleSize val="0"/>
          </c:dLbls>
          <c:cat>
            <c:strRef>
              <c:f>'Submissions chart 2022'!$B$22:$M$22</c:f>
            </c:strRef>
          </c:cat>
          <c:val>
            <c:numRef>
              <c:f>'Submissions chart 2022'!$B$24:$M$24</c:f>
              <c:numCache/>
            </c:numRef>
          </c:val>
          <c:smooth val="0"/>
        </c:ser>
        <c:ser>
          <c:idx val="1"/>
          <c:order val="1"/>
          <c:tx>
            <c:strRef>
              <c:f>'Submissions chart 2022'!$A$23</c:f>
            </c:strRef>
          </c:tx>
          <c:spPr>
            <a:ln cmpd="sng" w="19050">
              <a:solidFill>
                <a:srgbClr val="A61C00">
                  <a:alpha val="100000"/>
                </a:srgbClr>
              </a:solidFill>
              <a:prstDash val="solid"/>
            </a:ln>
          </c:spPr>
          <c:marker>
            <c:symbol val="circle"/>
            <c:size val="2"/>
            <c:spPr>
              <a:solidFill>
                <a:srgbClr val="A61C00">
                  <a:alpha val="100000"/>
                </a:srgbClr>
              </a:solidFill>
              <a:ln cmpd="sng">
                <a:solidFill>
                  <a:srgbClr val="A61C00">
                    <a:alpha val="100000"/>
                  </a:srgbClr>
                </a:solidFill>
              </a:ln>
            </c:spPr>
          </c:marker>
          <c:dLbls>
            <c:numFmt formatCode="General" sourceLinked="1"/>
            <c:txPr>
              <a:bodyPr/>
              <a:lstStyle/>
              <a:p>
                <a:pPr lvl="0">
                  <a:defRPr sz="1600"/>
                </a:pPr>
              </a:p>
            </c:txPr>
            <c:showLegendKey val="0"/>
            <c:showVal val="1"/>
            <c:showCatName val="0"/>
            <c:showSerName val="0"/>
            <c:showPercent val="0"/>
            <c:showBubbleSize val="0"/>
          </c:dLbls>
          <c:cat>
            <c:strRef>
              <c:f>'Submissions chart 2022'!$B$22:$M$22</c:f>
            </c:strRef>
          </c:cat>
          <c:val>
            <c:numRef>
              <c:f>'Submissions chart 2022'!$B$23:$M$23</c:f>
              <c:numCache/>
            </c:numRef>
          </c:val>
          <c:smooth val="0"/>
        </c:ser>
        <c:axId val="1360296735"/>
        <c:axId val="213317192"/>
      </c:lineChart>
      <c:catAx>
        <c:axId val="13602967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213317192"/>
      </c:catAx>
      <c:valAx>
        <c:axId val="213317192"/>
        <c:scaling>
          <c:orientation val="minMax"/>
          <c:max val="25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400">
                <a:solidFill>
                  <a:srgbClr val="000000"/>
                </a:solidFill>
                <a:latin typeface="+mn-lt"/>
              </a:defRPr>
            </a:pPr>
          </a:p>
        </c:txPr>
        <c:crossAx val="1360296735"/>
      </c:valAx>
    </c:plotArea>
    <c:legend>
      <c:legendPos val="r"/>
      <c:overlay val="0"/>
      <c:txPr>
        <a:bodyPr/>
        <a:lstStyle/>
        <a:p>
          <a:pPr lvl="0">
            <a:defRPr b="0" sz="140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10-10EZ Avg Sessions</a:t>
            </a:r>
          </a:p>
        </c:rich>
      </c:tx>
      <c:overlay val="0"/>
    </c:title>
    <c:plotArea>
      <c:layout/>
      <c:barChart>
        <c:barDir val="col"/>
        <c:grouping val="stacked"/>
        <c:ser>
          <c:idx val="0"/>
          <c:order val="0"/>
          <c:tx>
            <c:strRef>
              <c:f>'Submissions chart 2022'!$R$1</c:f>
            </c:strRef>
          </c:tx>
          <c:spPr>
            <a:solidFill>
              <a:schemeClr val="accent1"/>
            </a:solidFill>
            <a:ln cmpd="sng">
              <a:solidFill>
                <a:srgbClr val="000000"/>
              </a:solidFill>
            </a:ln>
          </c:spPr>
          <c:cat>
            <c:strRef>
              <c:f>'Submissions chart 2022'!$O$2:$O$10</c:f>
            </c:strRef>
          </c:cat>
          <c:val>
            <c:numRef>
              <c:f>'Submissions chart 2022'!$R$2:$R$10</c:f>
              <c:numCache/>
            </c:numRef>
          </c:val>
        </c:ser>
        <c:ser>
          <c:idx val="1"/>
          <c:order val="1"/>
          <c:tx>
            <c:strRef>
              <c:f>'Submissions chart 2022'!$P$1</c:f>
            </c:strRef>
          </c:tx>
          <c:spPr>
            <a:solidFill>
              <a:schemeClr val="accent2"/>
            </a:solidFill>
            <a:ln cmpd="sng">
              <a:solidFill>
                <a:srgbClr val="000000"/>
              </a:solidFill>
            </a:ln>
          </c:spPr>
          <c:cat>
            <c:strRef>
              <c:f>'Submissions chart 2022'!$O$2:$O$10</c:f>
            </c:strRef>
          </c:cat>
          <c:val>
            <c:numRef>
              <c:f>'Submissions chart 2022'!$P$2:$P$10</c:f>
              <c:numCache/>
            </c:numRef>
          </c:val>
        </c:ser>
        <c:ser>
          <c:idx val="2"/>
          <c:order val="2"/>
          <c:tx>
            <c:strRef>
              <c:f>'Submissions chart 2022'!$S$1</c:f>
            </c:strRef>
          </c:tx>
          <c:spPr>
            <a:solidFill>
              <a:schemeClr val="accent3"/>
            </a:solidFill>
            <a:ln cmpd="sng">
              <a:solidFill>
                <a:srgbClr val="000000"/>
              </a:solidFill>
            </a:ln>
          </c:spPr>
          <c:cat>
            <c:strRef>
              <c:f>'Submissions chart 2022'!$O$2:$O$10</c:f>
            </c:strRef>
          </c:cat>
          <c:val>
            <c:numRef>
              <c:f>'Submissions chart 2022'!$S$2:$S$10</c:f>
              <c:numCache/>
            </c:numRef>
          </c:val>
        </c:ser>
        <c:ser>
          <c:idx val="3"/>
          <c:order val="3"/>
          <c:tx>
            <c:strRef>
              <c:f>'Submissions chart 2022'!$T$1</c:f>
            </c:strRef>
          </c:tx>
          <c:cat>
            <c:strRef>
              <c:f>'Submissions chart 2022'!$O$2:$O$10</c:f>
            </c:strRef>
          </c:cat>
          <c:val>
            <c:numRef>
              <c:f>'Submissions chart 2022'!$T$2:$T$10</c:f>
              <c:numCache/>
            </c:numRef>
          </c:val>
        </c:ser>
        <c:overlap val="100"/>
        <c:axId val="1141254289"/>
        <c:axId val="558246895"/>
      </c:barChart>
      <c:catAx>
        <c:axId val="11412542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58246895"/>
      </c:catAx>
      <c:valAx>
        <c:axId val="5582468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1254289"/>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10-10CG Avg Sessions</a:t>
            </a:r>
          </a:p>
        </c:rich>
      </c:tx>
      <c:overlay val="0"/>
    </c:title>
    <c:plotArea>
      <c:layout/>
      <c:barChart>
        <c:barDir val="col"/>
        <c:grouping val="stacked"/>
        <c:ser>
          <c:idx val="0"/>
          <c:order val="0"/>
          <c:tx>
            <c:strRef>
              <c:f>'Submissions chart 2022'!$U$1</c:f>
            </c:strRef>
          </c:tx>
          <c:spPr>
            <a:solidFill>
              <a:schemeClr val="accent1"/>
            </a:solidFill>
            <a:ln cmpd="sng">
              <a:solidFill>
                <a:srgbClr val="000000"/>
              </a:solidFill>
            </a:ln>
          </c:spPr>
          <c:cat>
            <c:strRef>
              <c:f>'Submissions chart 2022'!$O$2:$O$10</c:f>
            </c:strRef>
          </c:cat>
          <c:val>
            <c:numRef>
              <c:f>'Submissions chart 2022'!$U$2:$U$10</c:f>
              <c:numCache/>
            </c:numRef>
          </c:val>
        </c:ser>
        <c:ser>
          <c:idx val="1"/>
          <c:order val="1"/>
          <c:tx>
            <c:strRef>
              <c:f>'Submissions chart 2022'!$Q$1</c:f>
            </c:strRef>
          </c:tx>
          <c:spPr>
            <a:solidFill>
              <a:schemeClr val="accent2"/>
            </a:solidFill>
            <a:ln cmpd="sng">
              <a:solidFill>
                <a:srgbClr val="000000"/>
              </a:solidFill>
            </a:ln>
          </c:spPr>
          <c:cat>
            <c:strRef>
              <c:f>'Submissions chart 2022'!$O$2:$O$10</c:f>
            </c:strRef>
          </c:cat>
          <c:val>
            <c:numRef>
              <c:f>'Submissions chart 2022'!$Q$2:$Q$10</c:f>
              <c:numCache/>
            </c:numRef>
          </c:val>
        </c:ser>
        <c:ser>
          <c:idx val="2"/>
          <c:order val="2"/>
          <c:tx>
            <c:strRef>
              <c:f>'Submissions chart 2022'!$V$1</c:f>
            </c:strRef>
          </c:tx>
          <c:spPr>
            <a:solidFill>
              <a:schemeClr val="accent3"/>
            </a:solidFill>
            <a:ln cmpd="sng">
              <a:solidFill>
                <a:srgbClr val="000000"/>
              </a:solidFill>
            </a:ln>
          </c:spPr>
          <c:cat>
            <c:strRef>
              <c:f>'Submissions chart 2022'!$O$2:$O$10</c:f>
            </c:strRef>
          </c:cat>
          <c:val>
            <c:numRef>
              <c:f>'Submissions chart 2022'!$V$2:$V$10</c:f>
              <c:numCache/>
            </c:numRef>
          </c:val>
        </c:ser>
        <c:ser>
          <c:idx val="3"/>
          <c:order val="3"/>
          <c:tx>
            <c:strRef>
              <c:f>'Submissions chart 2022'!$W$1</c:f>
            </c:strRef>
          </c:tx>
          <c:cat>
            <c:strRef>
              <c:f>'Submissions chart 2022'!$O$2:$O$10</c:f>
            </c:strRef>
          </c:cat>
          <c:val>
            <c:numRef>
              <c:f>'Submissions chart 2022'!$W$2:$W$10</c:f>
              <c:numCache/>
            </c:numRef>
          </c:val>
        </c:ser>
        <c:overlap val="100"/>
        <c:axId val="149080527"/>
        <c:axId val="214837160"/>
      </c:barChart>
      <c:catAx>
        <c:axId val="1490805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14837160"/>
      </c:catAx>
      <c:valAx>
        <c:axId val="2148371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080527"/>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10-10EZ - % of total sessions</a:t>
            </a:r>
          </a:p>
        </c:rich>
      </c:tx>
      <c:overlay val="0"/>
    </c:title>
    <c:plotArea>
      <c:layout/>
      <c:lineChart>
        <c:ser>
          <c:idx val="0"/>
          <c:order val="0"/>
          <c:tx>
            <c:strRef>
              <c:f>'Submissions chart 2022'!$O$35</c:f>
            </c:strRef>
          </c:tx>
          <c:spPr>
            <a:ln cmpd="sng">
              <a:solidFill>
                <a:srgbClr val="4285F4"/>
              </a:solidFill>
            </a:ln>
          </c:spPr>
          <c:marker>
            <c:symbol val="none"/>
          </c:marker>
          <c:cat>
            <c:strRef>
              <c:f>'Submissions chart 2022'!$P$32:$X$32</c:f>
            </c:strRef>
          </c:cat>
          <c:val>
            <c:numRef>
              <c:f>'Submissions chart 2022'!$P$35:$X$35</c:f>
              <c:numCache/>
            </c:numRef>
          </c:val>
          <c:smooth val="0"/>
        </c:ser>
        <c:ser>
          <c:idx val="1"/>
          <c:order val="1"/>
          <c:tx>
            <c:strRef>
              <c:f>'Submissions chart 2022'!$O$37</c:f>
            </c:strRef>
          </c:tx>
          <c:spPr>
            <a:ln cmpd="sng">
              <a:solidFill>
                <a:srgbClr val="EA4335"/>
              </a:solidFill>
            </a:ln>
          </c:spPr>
          <c:marker>
            <c:symbol val="none"/>
          </c:marker>
          <c:cat>
            <c:strRef>
              <c:f>'Submissions chart 2022'!$P$32:$X$32</c:f>
            </c:strRef>
          </c:cat>
          <c:val>
            <c:numRef>
              <c:f>'Submissions chart 2022'!$P$37:$X$37</c:f>
              <c:numCache/>
            </c:numRef>
          </c:val>
          <c:smooth val="0"/>
        </c:ser>
        <c:ser>
          <c:idx val="2"/>
          <c:order val="2"/>
          <c:tx>
            <c:strRef>
              <c:f>'Submissions chart 2022'!$O$39</c:f>
            </c:strRef>
          </c:tx>
          <c:spPr>
            <a:ln cmpd="sng">
              <a:solidFill>
                <a:srgbClr val="FBBC04"/>
              </a:solidFill>
            </a:ln>
          </c:spPr>
          <c:marker>
            <c:symbol val="none"/>
          </c:marker>
          <c:cat>
            <c:strRef>
              <c:f>'Submissions chart 2022'!$P$32:$X$32</c:f>
            </c:strRef>
          </c:cat>
          <c:val>
            <c:numRef>
              <c:f>'Submissions chart 2022'!$P$39:$X$39</c:f>
              <c:numCache/>
            </c:numRef>
          </c:val>
          <c:smooth val="0"/>
        </c:ser>
        <c:axId val="989759323"/>
        <c:axId val="914720197"/>
      </c:lineChart>
      <c:catAx>
        <c:axId val="98975932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14720197"/>
      </c:catAx>
      <c:valAx>
        <c:axId val="9147201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89759323"/>
      </c:valAx>
    </c:plotArea>
    <c:legend>
      <c:legendPos val="r"/>
      <c:overlay val="0"/>
      <c:txPr>
        <a:bodyPr/>
        <a:lstStyle/>
        <a:p>
          <a:pPr lvl="0">
            <a:defRPr b="0">
              <a:solidFill>
                <a:srgbClr val="000000"/>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10-10CG - % of total sessions</a:t>
            </a:r>
          </a:p>
        </c:rich>
      </c:tx>
      <c:overlay val="0"/>
    </c:title>
    <c:plotArea>
      <c:layout/>
      <c:lineChart>
        <c:ser>
          <c:idx val="0"/>
          <c:order val="0"/>
          <c:tx>
            <c:strRef>
              <c:f>'Submissions chart 2022'!$O$45</c:f>
            </c:strRef>
          </c:tx>
          <c:spPr>
            <a:ln cmpd="sng">
              <a:solidFill>
                <a:srgbClr val="4285F4"/>
              </a:solidFill>
            </a:ln>
          </c:spPr>
          <c:marker>
            <c:symbol val="none"/>
          </c:marker>
          <c:cat>
            <c:strRef>
              <c:f>'Submissions chart 2022'!$P$42:$X$42</c:f>
            </c:strRef>
          </c:cat>
          <c:val>
            <c:numRef>
              <c:f>'Submissions chart 2022'!$P$45:$X$45</c:f>
              <c:numCache/>
            </c:numRef>
          </c:val>
          <c:smooth val="0"/>
        </c:ser>
        <c:ser>
          <c:idx val="1"/>
          <c:order val="1"/>
          <c:tx>
            <c:strRef>
              <c:f>'Submissions chart 2022'!$O$47</c:f>
            </c:strRef>
          </c:tx>
          <c:spPr>
            <a:ln cmpd="sng">
              <a:solidFill>
                <a:srgbClr val="EA4335"/>
              </a:solidFill>
            </a:ln>
          </c:spPr>
          <c:marker>
            <c:symbol val="none"/>
          </c:marker>
          <c:cat>
            <c:strRef>
              <c:f>'Submissions chart 2022'!$P$42:$X$42</c:f>
            </c:strRef>
          </c:cat>
          <c:val>
            <c:numRef>
              <c:f>'Submissions chart 2022'!$P$47:$X$47</c:f>
              <c:numCache/>
            </c:numRef>
          </c:val>
          <c:smooth val="0"/>
        </c:ser>
        <c:ser>
          <c:idx val="2"/>
          <c:order val="2"/>
          <c:tx>
            <c:strRef>
              <c:f>'Submissions chart 2022'!$O$49</c:f>
            </c:strRef>
          </c:tx>
          <c:spPr>
            <a:ln cmpd="sng">
              <a:solidFill>
                <a:srgbClr val="FBBC04"/>
              </a:solidFill>
            </a:ln>
          </c:spPr>
          <c:marker>
            <c:symbol val="none"/>
          </c:marker>
          <c:cat>
            <c:strRef>
              <c:f>'Submissions chart 2022'!$P$42:$X$42</c:f>
            </c:strRef>
          </c:cat>
          <c:val>
            <c:numRef>
              <c:f>'Submissions chart 2022'!$P$49:$X$49</c:f>
              <c:numCache/>
            </c:numRef>
          </c:val>
          <c:smooth val="0"/>
        </c:ser>
        <c:axId val="68503373"/>
        <c:axId val="1174226853"/>
      </c:lineChart>
      <c:catAx>
        <c:axId val="685033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74226853"/>
      </c:catAx>
      <c:valAx>
        <c:axId val="11742268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503373"/>
      </c:valAx>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 of Started 10-10CG forms that are submitted</a:t>
            </a:r>
          </a:p>
        </c:rich>
      </c:tx>
      <c:overlay val="0"/>
    </c:title>
    <c:plotArea>
      <c:layout/>
      <c:lineChart>
        <c:varyColors val="0"/>
        <c:ser>
          <c:idx val="0"/>
          <c:order val="0"/>
          <c:tx>
            <c:strRef>
              <c:f>'Submissions chart 2022'!$A$53</c:f>
            </c:strRef>
          </c:tx>
          <c:spPr>
            <a:ln cmpd="sng">
              <a:solidFill>
                <a:srgbClr val="134F5C">
                  <a:alpha val="100000"/>
                </a:srgbClr>
              </a:solidFill>
            </a:ln>
          </c:spPr>
          <c:marker>
            <c:symbol val="none"/>
          </c:marker>
          <c:cat>
            <c:strRef>
              <c:f>'Submissions chart 2022'!$B$51:$M$51</c:f>
            </c:strRef>
          </c:cat>
          <c:val>
            <c:numRef>
              <c:f>'Submissions chart 2022'!$B$53:$M$53</c:f>
              <c:numCache/>
            </c:numRef>
          </c:val>
          <c:smooth val="0"/>
        </c:ser>
        <c:axId val="474745864"/>
        <c:axId val="2108138573"/>
      </c:lineChart>
      <c:catAx>
        <c:axId val="4747458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08138573"/>
      </c:catAx>
      <c:valAx>
        <c:axId val="21081385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4745864"/>
      </c:valAx>
    </c:plotArea>
    <c:legend>
      <c:legendPos val="r"/>
      <c:overlay val="0"/>
      <c:txPr>
        <a:bodyPr/>
        <a:lstStyle/>
        <a:p>
          <a:pPr lvl="0">
            <a:defRPr b="0" sz="1600">
              <a:solidFill>
                <a:srgbClr val="000000"/>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10-10EZ - Submitted applications by device</a:t>
            </a:r>
          </a:p>
        </c:rich>
      </c:tx>
      <c:overlay val="0"/>
    </c:title>
    <c:plotArea>
      <c:layout/>
      <c:lineChart>
        <c:ser>
          <c:idx val="0"/>
          <c:order val="0"/>
          <c:tx>
            <c:strRef>
              <c:f>'Submissions chart 2022'!$A$81</c:f>
            </c:strRef>
          </c:tx>
          <c:spPr>
            <a:ln cmpd="sng">
              <a:solidFill>
                <a:srgbClr val="6FA8DC"/>
              </a:solidFill>
            </a:ln>
          </c:spPr>
          <c:marker>
            <c:symbol val="none"/>
          </c:marker>
          <c:cat>
            <c:strRef>
              <c:f>'Submissions chart 2022'!$B$80:$J$80</c:f>
            </c:strRef>
          </c:cat>
          <c:val>
            <c:numRef>
              <c:f>'Submissions chart 2022'!$B$81:$J$81</c:f>
              <c:numCache/>
            </c:numRef>
          </c:val>
          <c:smooth val="0"/>
        </c:ser>
        <c:ser>
          <c:idx val="1"/>
          <c:order val="1"/>
          <c:tx>
            <c:strRef>
              <c:f>'Submissions chart 2022'!$A$82</c:f>
            </c:strRef>
          </c:tx>
          <c:spPr>
            <a:ln cmpd="sng">
              <a:solidFill>
                <a:srgbClr val="351C75">
                  <a:alpha val="100000"/>
                </a:srgbClr>
              </a:solidFill>
            </a:ln>
          </c:spPr>
          <c:marker>
            <c:symbol val="none"/>
          </c:marker>
          <c:cat>
            <c:strRef>
              <c:f>'Submissions chart 2022'!$B$80:$J$80</c:f>
            </c:strRef>
          </c:cat>
          <c:val>
            <c:numRef>
              <c:f>'Submissions chart 2022'!$B$82:$J$82</c:f>
              <c:numCache/>
            </c:numRef>
          </c:val>
          <c:smooth val="0"/>
        </c:ser>
        <c:ser>
          <c:idx val="2"/>
          <c:order val="2"/>
          <c:tx>
            <c:strRef>
              <c:f>'Submissions chart 2022'!$A$83</c:f>
            </c:strRef>
          </c:tx>
          <c:spPr>
            <a:ln cmpd="sng">
              <a:solidFill>
                <a:srgbClr val="38761D"/>
              </a:solidFill>
            </a:ln>
          </c:spPr>
          <c:marker>
            <c:symbol val="none"/>
          </c:marker>
          <c:cat>
            <c:strRef>
              <c:f>'Submissions chart 2022'!$B$80:$J$80</c:f>
            </c:strRef>
          </c:cat>
          <c:val>
            <c:numRef>
              <c:f>'Submissions chart 2022'!$B$83:$J$83</c:f>
              <c:numCache/>
            </c:numRef>
          </c:val>
          <c:smooth val="0"/>
        </c:ser>
        <c:axId val="79454461"/>
        <c:axId val="176996249"/>
      </c:lineChart>
      <c:catAx>
        <c:axId val="794544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Device</a:t>
                </a:r>
              </a:p>
            </c:rich>
          </c:tx>
          <c:overlay val="0"/>
        </c:title>
        <c:numFmt formatCode="General" sourceLinked="1"/>
        <c:majorTickMark val="none"/>
        <c:minorTickMark val="none"/>
        <c:spPr/>
        <c:txPr>
          <a:bodyPr/>
          <a:lstStyle/>
          <a:p>
            <a:pPr lvl="0">
              <a:defRPr b="0">
                <a:solidFill>
                  <a:srgbClr val="000000"/>
                </a:solidFill>
                <a:latin typeface="+mn-lt"/>
              </a:defRPr>
            </a:pPr>
          </a:p>
        </c:txPr>
        <c:crossAx val="176996249"/>
      </c:catAx>
      <c:valAx>
        <c:axId val="1769962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454461"/>
      </c:valAx>
    </c:plotArea>
    <c:legend>
      <c:legendPos val="r"/>
      <c:overlay val="0"/>
      <c:txPr>
        <a:bodyPr/>
        <a:lstStyle/>
        <a:p>
          <a:pPr lvl="0">
            <a:defRPr b="0">
              <a:solidFill>
                <a:srgbClr val="000000"/>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10-10CG - Submitted applications by device</a:t>
            </a:r>
          </a:p>
        </c:rich>
      </c:tx>
      <c:overlay val="0"/>
    </c:title>
    <c:plotArea>
      <c:layout/>
      <c:lineChart>
        <c:ser>
          <c:idx val="0"/>
          <c:order val="0"/>
          <c:tx>
            <c:strRef>
              <c:f>'Submissions chart 2022'!$A$90</c:f>
            </c:strRef>
          </c:tx>
          <c:spPr>
            <a:ln cmpd="sng">
              <a:solidFill>
                <a:srgbClr val="4285F4"/>
              </a:solidFill>
            </a:ln>
          </c:spPr>
          <c:marker>
            <c:symbol val="none"/>
          </c:marker>
          <c:cat>
            <c:strRef>
              <c:f>'Submissions chart 2022'!$B$89:$J$89</c:f>
            </c:strRef>
          </c:cat>
          <c:val>
            <c:numRef>
              <c:f>'Submissions chart 2022'!$B$90:$J$90</c:f>
              <c:numCache/>
            </c:numRef>
          </c:val>
          <c:smooth val="0"/>
        </c:ser>
        <c:ser>
          <c:idx val="1"/>
          <c:order val="1"/>
          <c:tx>
            <c:strRef>
              <c:f>'Submissions chart 2022'!$A$91</c:f>
            </c:strRef>
          </c:tx>
          <c:spPr>
            <a:ln cmpd="sng">
              <a:solidFill>
                <a:srgbClr val="EA4335"/>
              </a:solidFill>
            </a:ln>
          </c:spPr>
          <c:marker>
            <c:symbol val="none"/>
          </c:marker>
          <c:cat>
            <c:strRef>
              <c:f>'Submissions chart 2022'!$B$89:$J$89</c:f>
            </c:strRef>
          </c:cat>
          <c:val>
            <c:numRef>
              <c:f>'Submissions chart 2022'!$B$91:$J$91</c:f>
              <c:numCache/>
            </c:numRef>
          </c:val>
          <c:smooth val="0"/>
        </c:ser>
        <c:ser>
          <c:idx val="2"/>
          <c:order val="2"/>
          <c:tx>
            <c:strRef>
              <c:f>'Submissions chart 2022'!$A$92</c:f>
            </c:strRef>
          </c:tx>
          <c:spPr>
            <a:ln cmpd="sng">
              <a:solidFill>
                <a:srgbClr val="FBBC04"/>
              </a:solidFill>
            </a:ln>
          </c:spPr>
          <c:marker>
            <c:symbol val="none"/>
          </c:marker>
          <c:cat>
            <c:strRef>
              <c:f>'Submissions chart 2022'!$B$89:$J$89</c:f>
            </c:strRef>
          </c:cat>
          <c:val>
            <c:numRef>
              <c:f>'Submissions chart 2022'!$B$92:$J$92</c:f>
              <c:numCache/>
            </c:numRef>
          </c:val>
          <c:smooth val="0"/>
        </c:ser>
        <c:axId val="1826209853"/>
        <c:axId val="1029368176"/>
      </c:lineChart>
      <c:catAx>
        <c:axId val="18262098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Device</a:t>
                </a:r>
              </a:p>
            </c:rich>
          </c:tx>
          <c:overlay val="0"/>
        </c:title>
        <c:numFmt formatCode="General" sourceLinked="1"/>
        <c:majorTickMark val="none"/>
        <c:minorTickMark val="none"/>
        <c:spPr/>
        <c:txPr>
          <a:bodyPr/>
          <a:lstStyle/>
          <a:p>
            <a:pPr lvl="0">
              <a:defRPr b="0">
                <a:solidFill>
                  <a:srgbClr val="000000"/>
                </a:solidFill>
                <a:latin typeface="+mn-lt"/>
              </a:defRPr>
            </a:pPr>
          </a:p>
        </c:txPr>
        <c:crossAx val="1029368176"/>
      </c:catAx>
      <c:valAx>
        <c:axId val="10293681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6209853"/>
      </c:valAx>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 of Abandonment Rates</a:t>
            </a:r>
          </a:p>
        </c:rich>
      </c:tx>
      <c:overlay val="0"/>
    </c:title>
    <c:plotArea>
      <c:layout/>
      <c:lineChart>
        <c:ser>
          <c:idx val="0"/>
          <c:order val="0"/>
          <c:tx>
            <c:strRef>
              <c:f>'Submissions chart 2022'!$O$81</c:f>
            </c:strRef>
          </c:tx>
          <c:spPr>
            <a:ln cmpd="sng" w="38100">
              <a:solidFill>
                <a:srgbClr val="4285F4"/>
              </a:solidFill>
            </a:ln>
          </c:spPr>
          <c:marker>
            <c:symbol val="none"/>
          </c:marker>
          <c:cat>
            <c:strRef>
              <c:f>'Submissions chart 2022'!$P$80:$X$80</c:f>
            </c:strRef>
          </c:cat>
          <c:val>
            <c:numRef>
              <c:f>'Submissions chart 2022'!$P$81:$X$81</c:f>
              <c:numCache/>
            </c:numRef>
          </c:val>
          <c:smooth val="0"/>
        </c:ser>
        <c:ser>
          <c:idx val="1"/>
          <c:order val="1"/>
          <c:tx>
            <c:strRef>
              <c:f>'Submissions chart 2022'!$O$79</c:f>
            </c:strRef>
          </c:tx>
          <c:spPr>
            <a:ln cmpd="sng" w="38100">
              <a:solidFill>
                <a:srgbClr val="EA4335"/>
              </a:solidFill>
            </a:ln>
          </c:spPr>
          <c:marker>
            <c:symbol val="none"/>
          </c:marker>
          <c:cat>
            <c:strRef>
              <c:f>'Submissions chart 2022'!$P$80:$X$80</c:f>
            </c:strRef>
          </c:cat>
          <c:val>
            <c:numRef>
              <c:f>'Submissions chart 2022'!$P$79:$X$79</c:f>
              <c:numCache/>
            </c:numRef>
          </c:val>
          <c:smooth val="0"/>
        </c:ser>
        <c:axId val="833547177"/>
        <c:axId val="2122457858"/>
      </c:lineChart>
      <c:catAx>
        <c:axId val="8335471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22457858"/>
      </c:catAx>
      <c:valAx>
        <c:axId val="21224578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3547177"/>
      </c:valAx>
    </c:plotArea>
    <c:legend>
      <c:legendPos val="r"/>
      <c:overlay val="0"/>
      <c:txPr>
        <a:bodyPr/>
        <a:lstStyle/>
        <a:p>
          <a:pPr lvl="0">
            <a:defRPr b="0">
              <a:solidFill>
                <a:srgbClr val="000000"/>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Applications with Future Discharge Dates</a:t>
            </a:r>
          </a:p>
        </c:rich>
      </c:tx>
      <c:overlay val="0"/>
    </c:title>
    <c:plotArea>
      <c:layout/>
      <c:barChart>
        <c:barDir val="col"/>
        <c:ser>
          <c:idx val="0"/>
          <c:order val="0"/>
          <c:tx>
            <c:strRef>
              <c:f>'Submissions chart 2022'!$A$119</c:f>
            </c:strRef>
          </c:tx>
          <c:spPr>
            <a:solidFill>
              <a:schemeClr val="accent1"/>
            </a:solidFill>
            <a:ln cmpd="sng">
              <a:solidFill>
                <a:srgbClr val="000000"/>
              </a:solidFill>
            </a:ln>
          </c:spPr>
          <c:cat>
            <c:strRef>
              <c:f>'Submissions chart 2022'!$B$118:$F$118</c:f>
            </c:strRef>
          </c:cat>
          <c:val>
            <c:numRef>
              <c:f>'Submissions chart 2022'!$B$119:$F$119</c:f>
              <c:numCache/>
            </c:numRef>
          </c:val>
        </c:ser>
        <c:axId val="431735976"/>
        <c:axId val="1353899961"/>
      </c:barChart>
      <c:catAx>
        <c:axId val="4317359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53899961"/>
      </c:catAx>
      <c:valAx>
        <c:axId val="13538999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1735976"/>
      </c:valAx>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2023 - 10-10 Successful Online Submissions</a:t>
            </a:r>
          </a:p>
        </c:rich>
      </c:tx>
      <c:overlay val="0"/>
    </c:title>
    <c:plotArea>
      <c:layout/>
      <c:lineChart>
        <c:ser>
          <c:idx val="0"/>
          <c:order val="0"/>
          <c:tx>
            <c:strRef>
              <c:f>'Submissions chart 2023'!$A$24</c:f>
            </c:strRef>
          </c:tx>
          <c:spPr>
            <a:ln cmpd="sng" w="19050">
              <a:solidFill>
                <a:srgbClr val="0000FF">
                  <a:alpha val="100000"/>
                </a:srgbClr>
              </a:solidFill>
            </a:ln>
          </c:spPr>
          <c:marker>
            <c:symbol val="circle"/>
            <c:size val="2"/>
            <c:spPr>
              <a:solidFill>
                <a:srgbClr val="0000FF">
                  <a:alpha val="100000"/>
                </a:srgbClr>
              </a:solidFill>
              <a:ln cmpd="sng">
                <a:solidFill>
                  <a:srgbClr val="0000FF">
                    <a:alpha val="100000"/>
                  </a:srgbClr>
                </a:solidFill>
              </a:ln>
            </c:spPr>
          </c:marker>
          <c:dLbls>
            <c:numFmt formatCode="General" sourceLinked="1"/>
            <c:txPr>
              <a:bodyPr/>
              <a:lstStyle/>
              <a:p>
                <a:pPr lvl="0">
                  <a:defRPr b="0" sz="1600"/>
                </a:pPr>
              </a:p>
            </c:txPr>
            <c:showLegendKey val="0"/>
            <c:showVal val="1"/>
            <c:showCatName val="0"/>
            <c:showSerName val="0"/>
            <c:showPercent val="0"/>
            <c:showBubbleSize val="0"/>
          </c:dLbls>
          <c:cat>
            <c:strRef>
              <c:f>'Submissions chart 2023'!$B$22:$M$22</c:f>
            </c:strRef>
          </c:cat>
          <c:val>
            <c:numRef>
              <c:f>'Submissions chart 2023'!$B$24:$M$24</c:f>
              <c:numCache/>
            </c:numRef>
          </c:val>
          <c:smooth val="0"/>
        </c:ser>
        <c:ser>
          <c:idx val="1"/>
          <c:order val="1"/>
          <c:tx>
            <c:strRef>
              <c:f>'Submissions chart 2023'!$A$23</c:f>
            </c:strRef>
          </c:tx>
          <c:spPr>
            <a:ln cmpd="sng" w="19050">
              <a:solidFill>
                <a:srgbClr val="A61C00">
                  <a:alpha val="100000"/>
                </a:srgbClr>
              </a:solidFill>
              <a:prstDash val="solid"/>
            </a:ln>
          </c:spPr>
          <c:marker>
            <c:symbol val="circle"/>
            <c:size val="2"/>
            <c:spPr>
              <a:solidFill>
                <a:srgbClr val="A61C00">
                  <a:alpha val="100000"/>
                </a:srgbClr>
              </a:solidFill>
              <a:ln cmpd="sng">
                <a:solidFill>
                  <a:srgbClr val="A61C00">
                    <a:alpha val="100000"/>
                  </a:srgbClr>
                </a:solidFill>
              </a:ln>
            </c:spPr>
          </c:marker>
          <c:dPt>
            <c:idx val="7"/>
            <c:marker>
              <c:symbol val="none"/>
            </c:marker>
          </c:dPt>
          <c:dLbls>
            <c:numFmt formatCode="General" sourceLinked="1"/>
            <c:txPr>
              <a:bodyPr/>
              <a:lstStyle/>
              <a:p>
                <a:pPr lvl="0">
                  <a:defRPr b="0" sz="1600"/>
                </a:pPr>
              </a:p>
            </c:txPr>
            <c:showLegendKey val="0"/>
            <c:showVal val="1"/>
            <c:showCatName val="0"/>
            <c:showSerName val="0"/>
            <c:showPercent val="0"/>
            <c:showBubbleSize val="0"/>
          </c:dLbls>
          <c:cat>
            <c:strRef>
              <c:f>'Submissions chart 2023'!$B$22:$M$22</c:f>
            </c:strRef>
          </c:cat>
          <c:val>
            <c:numRef>
              <c:f>'Submissions chart 2023'!$B$23:$M$23</c:f>
              <c:numCache/>
            </c:numRef>
          </c:val>
          <c:smooth val="0"/>
        </c:ser>
        <c:ser>
          <c:idx val="2"/>
          <c:order val="2"/>
          <c:tx>
            <c:strRef>
              <c:f>'Submissions chart 2023'!$A$25</c:f>
            </c:strRef>
          </c:tx>
          <c:spPr>
            <a:ln cmpd="sng">
              <a:solidFill>
                <a:srgbClr val="45818E">
                  <a:alpha val="100000"/>
                </a:srgbClr>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'Submissions chart 2023'!$B$22:$M$22</c:f>
            </c:strRef>
          </c:cat>
          <c:val>
            <c:numRef>
              <c:f>'Submissions chart 2023'!$B$25:$M$25</c:f>
              <c:numCache/>
            </c:numRef>
          </c:val>
          <c:smooth val="0"/>
        </c:ser>
        <c:axId val="890702657"/>
        <c:axId val="983876467"/>
      </c:lineChart>
      <c:catAx>
        <c:axId val="8907026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983876467"/>
      </c:catAx>
      <c:valAx>
        <c:axId val="983876467"/>
        <c:scaling>
          <c:orientation val="minMax"/>
          <c:max val="45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400">
                <a:solidFill>
                  <a:srgbClr val="000000"/>
                </a:solidFill>
                <a:latin typeface="+mn-lt"/>
              </a:defRPr>
            </a:pPr>
          </a:p>
        </c:txPr>
        <c:crossAx val="890702657"/>
      </c:valAx>
    </c:plotArea>
    <c:legend>
      <c:legendPos val="r"/>
      <c:overlay val="0"/>
      <c:txPr>
        <a:bodyPr/>
        <a:lstStyle/>
        <a:p>
          <a:pPr lvl="0">
            <a:defRPr b="0" sz="140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10-10EZ - % of total sessions</a:t>
            </a:r>
          </a:p>
        </c:rich>
      </c:tx>
      <c:overlay val="0"/>
    </c:title>
    <c:plotArea>
      <c:layout/>
      <c:lineChart>
        <c:ser>
          <c:idx val="0"/>
          <c:order val="0"/>
          <c:tx>
            <c:strRef>
              <c:f>'Submissions chart 2023'!$O$5</c:f>
            </c:strRef>
          </c:tx>
          <c:spPr>
            <a:ln cmpd="sng">
              <a:solidFill>
                <a:srgbClr val="4285F4"/>
              </a:solidFill>
            </a:ln>
          </c:spPr>
          <c:marker>
            <c:symbol val="none"/>
          </c:marker>
          <c:cat>
            <c:strRef>
              <c:f>'Submissions chart 2023'!$P$2:$AA$2</c:f>
            </c:strRef>
          </c:cat>
          <c:val>
            <c:numRef>
              <c:f>'Submissions chart 2023'!$P$5:$AA$5</c:f>
              <c:numCache/>
            </c:numRef>
          </c:val>
          <c:smooth val="0"/>
        </c:ser>
        <c:ser>
          <c:idx val="1"/>
          <c:order val="1"/>
          <c:tx>
            <c:strRef>
              <c:f>'Submissions chart 2023'!$O$7</c:f>
            </c:strRef>
          </c:tx>
          <c:spPr>
            <a:ln cmpd="sng">
              <a:solidFill>
                <a:srgbClr val="EA4335"/>
              </a:solidFill>
            </a:ln>
          </c:spPr>
          <c:marker>
            <c:symbol val="none"/>
          </c:marker>
          <c:cat>
            <c:strRef>
              <c:f>'Submissions chart 2023'!$P$2:$AA$2</c:f>
            </c:strRef>
          </c:cat>
          <c:val>
            <c:numRef>
              <c:f>'Submissions chart 2023'!$P$7:$AA$7</c:f>
              <c:numCache/>
            </c:numRef>
          </c:val>
          <c:smooth val="0"/>
        </c:ser>
        <c:ser>
          <c:idx val="2"/>
          <c:order val="2"/>
          <c:tx>
            <c:strRef>
              <c:f>'Submissions chart 2023'!$O$9</c:f>
            </c:strRef>
          </c:tx>
          <c:spPr>
            <a:ln cmpd="sng">
              <a:solidFill>
                <a:srgbClr val="FBBC04"/>
              </a:solidFill>
            </a:ln>
          </c:spPr>
          <c:marker>
            <c:symbol val="none"/>
          </c:marker>
          <c:cat>
            <c:strRef>
              <c:f>'Submissions chart 2023'!$P$2:$AA$2</c:f>
            </c:strRef>
          </c:cat>
          <c:val>
            <c:numRef>
              <c:f>'Submissions chart 2023'!$P$9:$AA$9</c:f>
              <c:numCache/>
            </c:numRef>
          </c:val>
          <c:smooth val="0"/>
        </c:ser>
        <c:axId val="1299258968"/>
        <c:axId val="1202673537"/>
      </c:lineChart>
      <c:catAx>
        <c:axId val="12992589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02673537"/>
      </c:catAx>
      <c:valAx>
        <c:axId val="12026735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9258968"/>
      </c:valAx>
    </c:plotArea>
    <c:legend>
      <c:legendPos val="r"/>
      <c:overlay val="0"/>
      <c:txPr>
        <a:bodyPr/>
        <a:lstStyle/>
        <a:p>
          <a:pPr lvl="0">
            <a:defRPr b="0">
              <a:solidFill>
                <a:srgbClr val="000000"/>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10-10CG - % of total sessions</a:t>
            </a:r>
          </a:p>
        </c:rich>
      </c:tx>
      <c:overlay val="0"/>
    </c:title>
    <c:plotArea>
      <c:layout/>
      <c:lineChart>
        <c:ser>
          <c:idx val="0"/>
          <c:order val="0"/>
          <c:tx>
            <c:strRef>
              <c:f>'Submissions chart 2023'!$O$15</c:f>
            </c:strRef>
          </c:tx>
          <c:spPr>
            <a:ln cmpd="sng">
              <a:solidFill>
                <a:srgbClr val="4285F4"/>
              </a:solidFill>
            </a:ln>
          </c:spPr>
          <c:marker>
            <c:symbol val="none"/>
          </c:marker>
          <c:cat>
            <c:strRef>
              <c:f>'Submissions chart 2023'!$P$12:$AA$12</c:f>
            </c:strRef>
          </c:cat>
          <c:val>
            <c:numRef>
              <c:f>'Submissions chart 2023'!$P$15:$AA$15</c:f>
              <c:numCache/>
            </c:numRef>
          </c:val>
          <c:smooth val="0"/>
        </c:ser>
        <c:ser>
          <c:idx val="1"/>
          <c:order val="1"/>
          <c:tx>
            <c:strRef>
              <c:f>'Submissions chart 2023'!$O$17</c:f>
            </c:strRef>
          </c:tx>
          <c:spPr>
            <a:ln cmpd="sng">
              <a:solidFill>
                <a:srgbClr val="EA4335"/>
              </a:solidFill>
            </a:ln>
          </c:spPr>
          <c:marker>
            <c:symbol val="none"/>
          </c:marker>
          <c:cat>
            <c:strRef>
              <c:f>'Submissions chart 2023'!$P$12:$AA$12</c:f>
            </c:strRef>
          </c:cat>
          <c:val>
            <c:numRef>
              <c:f>'Submissions chart 2023'!$P$17:$AA$17</c:f>
              <c:numCache/>
            </c:numRef>
          </c:val>
          <c:smooth val="0"/>
        </c:ser>
        <c:ser>
          <c:idx val="2"/>
          <c:order val="2"/>
          <c:tx>
            <c:strRef>
              <c:f>'Submissions chart 2023'!$O$19</c:f>
            </c:strRef>
          </c:tx>
          <c:spPr>
            <a:ln cmpd="sng">
              <a:solidFill>
                <a:srgbClr val="FBBC04"/>
              </a:solidFill>
            </a:ln>
          </c:spPr>
          <c:marker>
            <c:symbol val="none"/>
          </c:marker>
          <c:cat>
            <c:strRef>
              <c:f>'Submissions chart 2023'!$P$12:$AA$12</c:f>
            </c:strRef>
          </c:cat>
          <c:val>
            <c:numRef>
              <c:f>'Submissions chart 2023'!$P$19:$AA$19</c:f>
              <c:numCache/>
            </c:numRef>
          </c:val>
          <c:smooth val="0"/>
        </c:ser>
        <c:axId val="972637252"/>
        <c:axId val="417176336"/>
      </c:lineChart>
      <c:catAx>
        <c:axId val="9726372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17176336"/>
      </c:catAx>
      <c:valAx>
        <c:axId val="4171763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2637252"/>
      </c:valAx>
    </c:plotArea>
    <c:legend>
      <c:legendPos val="r"/>
      <c:overlay val="0"/>
      <c:txPr>
        <a:bodyPr/>
        <a:lstStyle/>
        <a:p>
          <a:pPr lvl="0">
            <a:defRPr b="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10-10 EZ Future Discharge Date</a:t>
            </a:r>
          </a:p>
        </c:rich>
      </c:tx>
      <c:overlay val="0"/>
    </c:title>
    <c:plotArea>
      <c:layout/>
      <c:barChart>
        <c:barDir val="col"/>
        <c:grouping val="stacked"/>
        <c:ser>
          <c:idx val="0"/>
          <c:order val="0"/>
          <c:tx>
            <c:strRef>
              <c:f>'Submissions chart 2023'!$A$77</c:f>
            </c:strRef>
          </c:tx>
          <c:spPr>
            <a:solidFill>
              <a:schemeClr val="accent1"/>
            </a:solidFill>
            <a:ln cmpd="sng">
              <a:solidFill>
                <a:srgbClr val="000000"/>
              </a:solidFill>
            </a:ln>
          </c:spPr>
          <c:cat>
            <c:strRef>
              <c:f>'Submissions chart 2023'!$B$76:$M$76</c:f>
            </c:strRef>
          </c:cat>
          <c:val>
            <c:numRef>
              <c:f>'Submissions chart 2023'!$B$77:$M$77</c:f>
              <c:numCache/>
            </c:numRef>
          </c:val>
        </c:ser>
        <c:overlap val="100"/>
        <c:axId val="102336120"/>
        <c:axId val="1695272983"/>
      </c:barChart>
      <c:catAx>
        <c:axId val="1023361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1695272983"/>
      </c:catAx>
      <c:valAx>
        <c:axId val="16952729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336120"/>
      </c:valAx>
      <c:lineChart>
        <c:varyColors val="0"/>
        <c:ser>
          <c:idx val="1"/>
          <c:order val="1"/>
          <c:tx>
            <c:strRef>
              <c:f>'Submissions chart 2023'!$A$78</c:f>
            </c:strRef>
          </c:tx>
          <c:spPr>
            <a:ln cmpd="sng">
              <a:solidFill>
                <a:srgbClr val="EA4335"/>
              </a:solidFill>
            </a:ln>
          </c:spPr>
          <c:marker>
            <c:symbol val="none"/>
          </c:marker>
          <c:cat>
            <c:strRef>
              <c:f>'Submissions chart 2023'!$B$76:$M$76</c:f>
            </c:strRef>
          </c:cat>
          <c:val>
            <c:numRef>
              <c:f>'Submissions chart 2023'!$B$78:$M$78</c:f>
              <c:numCache/>
            </c:numRef>
          </c:val>
          <c:smooth val="0"/>
        </c:ser>
        <c:axId val="797859278"/>
        <c:axId val="1128861458"/>
      </c:lineChart>
      <c:catAx>
        <c:axId val="797859278"/>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1128861458"/>
      </c:catAx>
      <c:valAx>
        <c:axId val="1128861458"/>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97859278"/>
        <c:crosses val="max"/>
      </c:valAx>
    </c:plotArea>
    <c:legend>
      <c:legendPos val="r"/>
      <c:overlay val="0"/>
      <c:txPr>
        <a:bodyPr/>
        <a:lstStyle/>
        <a:p>
          <a:pPr lvl="0">
            <a:defRPr b="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dk1"/>
                </a:solidFill>
                <a:latin typeface="+mn-lt"/>
              </a:defRPr>
            </a:pPr>
            <a:r>
              <a:rPr b="0">
                <a:solidFill>
                  <a:schemeClr val="dk1"/>
                </a:solidFill>
                <a:latin typeface="+mn-lt"/>
              </a:rPr>
              <a:t>2024 - 10-10 Successful Online Submissions</a:t>
            </a:r>
          </a:p>
        </c:rich>
      </c:tx>
      <c:overlay val="0"/>
    </c:title>
    <c:plotArea>
      <c:layout/>
      <c:lineChart>
        <c:ser>
          <c:idx val="0"/>
          <c:order val="0"/>
          <c:tx>
            <c:strRef>
              <c:f>'Submissions chart 2024'!$A$24</c:f>
            </c:strRef>
          </c:tx>
          <c:spPr>
            <a:ln cmpd="sng" w="19050">
              <a:solidFill>
                <a:srgbClr val="0000FF">
                  <a:alpha val="100000"/>
                </a:srgbClr>
              </a:solidFill>
            </a:ln>
          </c:spPr>
          <c:marker>
            <c:symbol val="circle"/>
            <c:size val="2"/>
            <c:spPr>
              <a:solidFill>
                <a:srgbClr val="0000FF">
                  <a:alpha val="100000"/>
                </a:srgbClr>
              </a:solidFill>
              <a:ln cmpd="sng">
                <a:solidFill>
                  <a:srgbClr val="0000FF">
                    <a:alpha val="100000"/>
                  </a:srgbClr>
                </a:solidFill>
              </a:ln>
            </c:spPr>
          </c:marker>
          <c:cat>
            <c:strRef>
              <c:f>'Submissions chart 2024'!$B$22:$M$22</c:f>
            </c:strRef>
          </c:cat>
          <c:val>
            <c:numRef>
              <c:f>'Submissions chart 2024'!$B$24:$M$24</c:f>
              <c:numCache/>
            </c:numRef>
          </c:val>
          <c:smooth val="0"/>
        </c:ser>
        <c:ser>
          <c:idx val="1"/>
          <c:order val="1"/>
          <c:tx>
            <c:strRef>
              <c:f>'Submissions chart 2024'!$A$23</c:f>
            </c:strRef>
          </c:tx>
          <c:spPr>
            <a:ln cmpd="sng" w="19050">
              <a:solidFill>
                <a:srgbClr val="A61C00">
                  <a:alpha val="100000"/>
                </a:srgbClr>
              </a:solidFill>
              <a:prstDash val="solid"/>
            </a:ln>
          </c:spPr>
          <c:marker>
            <c:symbol val="circle"/>
            <c:size val="2"/>
            <c:spPr>
              <a:solidFill>
                <a:srgbClr val="A61C00">
                  <a:alpha val="100000"/>
                </a:srgbClr>
              </a:solidFill>
              <a:ln cmpd="sng">
                <a:solidFill>
                  <a:srgbClr val="A61C00">
                    <a:alpha val="100000"/>
                  </a:srgbClr>
                </a:solidFill>
              </a:ln>
            </c:spPr>
          </c:marker>
          <c:dPt>
            <c:idx val="7"/>
            <c:marker>
              <c:symbol val="none"/>
            </c:marker>
          </c:dPt>
          <c:cat>
            <c:strRef>
              <c:f>'Submissions chart 2024'!$B$22:$M$22</c:f>
            </c:strRef>
          </c:cat>
          <c:val>
            <c:numRef>
              <c:f>'Submissions chart 2024'!$B$23:$M$23</c:f>
              <c:numCache/>
            </c:numRef>
          </c:val>
          <c:smooth val="0"/>
        </c:ser>
        <c:ser>
          <c:idx val="2"/>
          <c:order val="2"/>
          <c:tx>
            <c:strRef>
              <c:f>'Submissions chart 2024'!$A$25</c:f>
            </c:strRef>
          </c:tx>
          <c:spPr>
            <a:ln cmpd="sng" w="19050">
              <a:solidFill>
                <a:srgbClr val="45818E">
                  <a:alpha val="100000"/>
                </a:srgbClr>
              </a:solidFill>
            </a:ln>
          </c:spPr>
          <c:marker>
            <c:symbol val="circle"/>
            <c:size val="2"/>
            <c:spPr>
              <a:solidFill>
                <a:srgbClr val="45818E">
                  <a:alpha val="100000"/>
                </a:srgbClr>
              </a:solidFill>
              <a:ln cmpd="sng">
                <a:solidFill>
                  <a:srgbClr val="45818E">
                    <a:alpha val="100000"/>
                  </a:srgbClr>
                </a:solidFill>
              </a:ln>
            </c:spPr>
          </c:marker>
          <c:cat>
            <c:strRef>
              <c:f>'Submissions chart 2024'!$B$22:$M$22</c:f>
            </c:strRef>
          </c:cat>
          <c:val>
            <c:numRef>
              <c:f>'Submissions chart 2024'!$B$25:$M$25</c:f>
              <c:numCache/>
            </c:numRef>
          </c:val>
          <c:smooth val="0"/>
        </c:ser>
        <c:axId val="562966010"/>
        <c:axId val="92002368"/>
      </c:lineChart>
      <c:catAx>
        <c:axId val="5629660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0" sz="1400">
                <a:solidFill>
                  <a:srgbClr val="000000"/>
                </a:solidFill>
                <a:latin typeface="+mn-lt"/>
              </a:defRPr>
            </a:pPr>
          </a:p>
        </c:txPr>
        <c:crossAx val="92002368"/>
      </c:catAx>
      <c:valAx>
        <c:axId val="92002368"/>
        <c:scaling>
          <c:orientation val="minMax"/>
          <c:max val="25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400">
                <a:solidFill>
                  <a:srgbClr val="000000"/>
                </a:solidFill>
                <a:latin typeface="+mn-lt"/>
              </a:defRPr>
            </a:pPr>
          </a:p>
        </c:txPr>
        <c:crossAx val="562966010"/>
      </c:valAx>
    </c:plotArea>
    <c:legend>
      <c:legendPos val="r"/>
      <c:overlay val="0"/>
      <c:txPr>
        <a:bodyPr/>
        <a:lstStyle/>
        <a:p>
          <a:pPr lvl="0">
            <a:defRPr b="0" sz="140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10-10EZ - % of total sessions</a:t>
            </a:r>
          </a:p>
        </c:rich>
      </c:tx>
      <c:overlay val="0"/>
    </c:title>
    <c:plotArea>
      <c:layout/>
      <c:lineChart>
        <c:axId val="453659686"/>
        <c:axId val="1725293497"/>
      </c:lineChart>
      <c:catAx>
        <c:axId val="4536596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25293497"/>
      </c:catAx>
      <c:valAx>
        <c:axId val="1725293497"/>
        <c:scaling>
          <c:orientation val="minMax"/>
        </c:scaling>
        <c:delete val="0"/>
        <c:axPos val="l"/>
        <c:tickLblPos val="nextTo"/>
        <c:spPr>
          <a:ln>
            <a:noFill/>
          </a:ln>
        </c:spPr>
        <c:crossAx val="453659686"/>
      </c:valAx>
    </c:plotArea>
    <c:legend>
      <c:legendPos val="r"/>
      <c:overlay val="0"/>
      <c:txPr>
        <a:bodyPr/>
        <a:lstStyle/>
        <a:p>
          <a:pPr lvl="0">
            <a:defRPr b="0">
              <a:solidFill>
                <a:srgbClr val="000000"/>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10-10CG - % of total sessions</a:t>
            </a:r>
          </a:p>
        </c:rich>
      </c:tx>
      <c:overlay val="0"/>
    </c:title>
    <c:plotArea>
      <c:layout/>
      <c:lineChart>
        <c:axId val="383946947"/>
        <c:axId val="1315219201"/>
      </c:lineChart>
      <c:catAx>
        <c:axId val="3839469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15219201"/>
      </c:catAx>
      <c:valAx>
        <c:axId val="1315219201"/>
        <c:scaling>
          <c:orientation val="minMax"/>
        </c:scaling>
        <c:delete val="0"/>
        <c:axPos val="l"/>
        <c:tickLblPos val="nextTo"/>
        <c:spPr>
          <a:ln>
            <a:noFill/>
          </a:ln>
        </c:spPr>
        <c:crossAx val="383946947"/>
      </c:valAx>
    </c:plotArea>
    <c:legend>
      <c:legendPos val="r"/>
      <c:overlay val="0"/>
      <c:txPr>
        <a:bodyPr/>
        <a:lstStyle/>
        <a:p>
          <a:pPr lvl="0">
            <a:defRPr b="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10-10 EZ Future Discharge Date</a:t>
            </a:r>
          </a:p>
        </c:rich>
      </c:tx>
      <c:overlay val="0"/>
    </c:title>
    <c:plotArea>
      <c:layout/>
      <c:barChart>
        <c:barDir val="col"/>
        <c:grouping val="stacked"/>
        <c:ser>
          <c:idx val="0"/>
          <c:order val="0"/>
          <c:tx>
            <c:strRef>
              <c:f>'Submissions chart 2024'!$A$76</c:f>
            </c:strRef>
          </c:tx>
          <c:spPr>
            <a:solidFill>
              <a:schemeClr val="accent1"/>
            </a:solidFill>
            <a:ln cmpd="sng">
              <a:solidFill>
                <a:srgbClr val="000000"/>
              </a:solidFill>
            </a:ln>
          </c:spPr>
          <c:cat>
            <c:strRef>
              <c:f>'Submissions chart 2024'!$B$75:$M$75</c:f>
            </c:strRef>
          </c:cat>
          <c:val>
            <c:numRef>
              <c:f>'Submissions chart 2024'!$B$76:$M$76</c:f>
              <c:numCache/>
            </c:numRef>
          </c:val>
        </c:ser>
        <c:overlap val="100"/>
        <c:axId val="447650493"/>
        <c:axId val="1027551125"/>
      </c:barChart>
      <c:catAx>
        <c:axId val="4476504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1027551125"/>
      </c:catAx>
      <c:valAx>
        <c:axId val="10275511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7650493"/>
      </c:valAx>
      <c:lineChart>
        <c:varyColors val="0"/>
        <c:ser>
          <c:idx val="1"/>
          <c:order val="1"/>
          <c:tx>
            <c:strRef>
              <c:f>'Submissions chart 2024'!$A$77</c:f>
            </c:strRef>
          </c:tx>
          <c:spPr>
            <a:ln cmpd="sng">
              <a:solidFill>
                <a:srgbClr val="EA4335"/>
              </a:solidFill>
            </a:ln>
          </c:spPr>
          <c:marker>
            <c:symbol val="none"/>
          </c:marker>
          <c:cat>
            <c:strRef>
              <c:f>'Submissions chart 2024'!$B$75:$M$75</c:f>
            </c:strRef>
          </c:cat>
          <c:val>
            <c:numRef>
              <c:f>'Submissions chart 2024'!$B$77:$M$77</c:f>
              <c:numCache/>
            </c:numRef>
          </c:val>
          <c:smooth val="0"/>
        </c:ser>
        <c:axId val="260974492"/>
        <c:axId val="627128392"/>
      </c:lineChart>
      <c:catAx>
        <c:axId val="260974492"/>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627128392"/>
      </c:catAx>
      <c:valAx>
        <c:axId val="627128392"/>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0974492"/>
        <c:crosses val="max"/>
      </c:valAx>
    </c:plotArea>
    <c:legend>
      <c:legendPos val="r"/>
      <c:overlay val="0"/>
      <c:txPr>
        <a:bodyPr/>
        <a:lstStyle/>
        <a:p>
          <a:pPr lvl="0">
            <a:defRPr b="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2024 - % of Started 10-10 forms that are submitted</a:t>
            </a:r>
          </a:p>
        </c:rich>
      </c:tx>
      <c:overlay val="0"/>
    </c:title>
    <c:plotArea>
      <c:layout/>
      <c:lineChart>
        <c:ser>
          <c:idx val="0"/>
          <c:order val="0"/>
          <c:tx>
            <c:strRef>
              <c:f>'Submissions chart 2024'!$A$52</c:f>
            </c:strRef>
          </c:tx>
          <c:spPr>
            <a:ln cmpd="sng">
              <a:solidFill>
                <a:srgbClr val="4285F4"/>
              </a:solidFill>
            </a:ln>
          </c:spPr>
          <c:marker>
            <c:symbol val="none"/>
          </c:marker>
          <c:cat>
            <c:strRef>
              <c:f>'Submissions chart 2024'!$B$51:$M$51</c:f>
            </c:strRef>
          </c:cat>
          <c:val>
            <c:numRef>
              <c:f>'Submissions chart 2024'!$B$52:$M$52</c:f>
              <c:numCache/>
            </c:numRef>
          </c:val>
          <c:smooth val="0"/>
        </c:ser>
        <c:ser>
          <c:idx val="1"/>
          <c:order val="1"/>
          <c:tx>
            <c:strRef>
              <c:f>'Submissions chart 2024'!$A$53</c:f>
            </c:strRef>
          </c:tx>
          <c:spPr>
            <a:ln cmpd="sng">
              <a:solidFill>
                <a:srgbClr val="EA4335"/>
              </a:solidFill>
            </a:ln>
          </c:spPr>
          <c:marker>
            <c:symbol val="none"/>
          </c:marker>
          <c:cat>
            <c:strRef>
              <c:f>'Submissions chart 2024'!$B$51:$M$51</c:f>
            </c:strRef>
          </c:cat>
          <c:val>
            <c:numRef>
              <c:f>'Submissions chart 2024'!$B$53:$M$53</c:f>
              <c:numCache/>
            </c:numRef>
          </c:val>
          <c:smooth val="0"/>
        </c:ser>
        <c:ser>
          <c:idx val="2"/>
          <c:order val="2"/>
          <c:tx>
            <c:strRef>
              <c:f>'Submissions chart 2024'!$A$54</c:f>
            </c:strRef>
          </c:tx>
          <c:spPr>
            <a:ln cmpd="sng">
              <a:solidFill>
                <a:srgbClr val="45818E">
                  <a:alpha val="100000"/>
                </a:srgbClr>
              </a:solidFill>
            </a:ln>
          </c:spPr>
          <c:marker>
            <c:symbol val="none"/>
          </c:marker>
          <c:cat>
            <c:strRef>
              <c:f>'Submissions chart 2024'!$B$51:$M$51</c:f>
            </c:strRef>
          </c:cat>
          <c:val>
            <c:numRef>
              <c:f>'Submissions chart 2024'!$B$54:$M$54</c:f>
              <c:numCache/>
            </c:numRef>
          </c:val>
          <c:smooth val="0"/>
        </c:ser>
        <c:axId val="446114022"/>
        <c:axId val="1320195177"/>
      </c:lineChart>
      <c:catAx>
        <c:axId val="4461140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20195177"/>
      </c:catAx>
      <c:valAx>
        <c:axId val="13201951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6114022"/>
      </c:valAx>
    </c:plotArea>
    <c:legend>
      <c:legendPos val="r"/>
      <c:overlay val="0"/>
      <c:txPr>
        <a:bodyPr/>
        <a:lstStyle/>
        <a:p>
          <a:pPr lvl="0">
            <a:defRPr b="0" sz="1600">
              <a:solidFill>
                <a:srgbClr val="000000"/>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Applications Denied</a:t>
            </a:r>
          </a:p>
        </c:rich>
      </c:tx>
      <c:overlay val="0"/>
    </c:title>
    <c:plotArea>
      <c:layout/>
      <c:barChart>
        <c:barDir val="col"/>
        <c:ser>
          <c:idx val="0"/>
          <c:order val="0"/>
          <c:tx>
            <c:v>Total apps denied</c:v>
          </c:tx>
          <c:spPr>
            <a:solidFill>
              <a:schemeClr val="accent1"/>
            </a:solidFill>
            <a:ln cmpd="sng">
              <a:solidFill>
                <a:srgbClr val="000000"/>
              </a:solidFill>
            </a:ln>
          </c:spPr>
          <c:trendline>
            <c:name/>
            <c:spPr>
              <a:ln w="19050">
                <a:solidFill>
                  <a:srgbClr val="4285F4">
                    <a:alpha val="90196"/>
                  </a:srgbClr>
                </a:solidFill>
              </a:ln>
            </c:spPr>
            <c:trendlineType val="linear"/>
            <c:dispRSqr val="0"/>
            <c:dispEq val="0"/>
          </c:trendline>
          <c:cat>
            <c:strRef>
              <c:f>'CG - Approved-Declined'!$B$1:$Y$1</c:f>
            </c:strRef>
          </c:cat>
          <c:val>
            <c:numRef>
              <c:f>'CG - Approved-Declined'!$B$5:$Y$5</c:f>
              <c:numCache/>
            </c:numRef>
          </c:val>
        </c:ser>
        <c:ser>
          <c:idx val="1"/>
          <c:order val="1"/>
          <c:tx>
            <c:v>Online apps denied</c:v>
          </c:tx>
          <c:spPr>
            <a:solidFill>
              <a:schemeClr val="accent2"/>
            </a:solidFill>
            <a:ln cmpd="sng">
              <a:solidFill>
                <a:srgbClr val="000000"/>
              </a:solidFill>
            </a:ln>
          </c:spPr>
          <c:trendline>
            <c:name/>
            <c:spPr>
              <a:ln w="19050">
                <a:solidFill>
                  <a:srgbClr val="EA4335">
                    <a:alpha val="90196"/>
                  </a:srgbClr>
                </a:solidFill>
              </a:ln>
            </c:spPr>
            <c:trendlineType val="linear"/>
            <c:dispRSqr val="0"/>
            <c:dispEq val="0"/>
          </c:trendline>
          <c:cat>
            <c:strRef>
              <c:f>'CG - Approved-Declined'!$B$1:$Y$1</c:f>
            </c:strRef>
          </c:cat>
          <c:val>
            <c:numRef>
              <c:f>'CG - Approved-Declined'!$B$6:$Y$6</c:f>
              <c:numCache/>
            </c:numRef>
          </c:val>
        </c:ser>
        <c:axId val="1722187269"/>
        <c:axId val="197873050"/>
      </c:barChart>
      <c:catAx>
        <c:axId val="17221872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7873050"/>
      </c:catAx>
      <c:valAx>
        <c:axId val="1978730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2187269"/>
      </c:valAx>
    </c:plotArea>
    <c:legend>
      <c:legendPos val="r"/>
      <c:overlay val="0"/>
      <c:txPr>
        <a:bodyPr/>
        <a:lstStyle/>
        <a:p>
          <a:pPr lvl="0">
            <a:defRPr b="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Apps Approved</a:t>
            </a:r>
          </a:p>
        </c:rich>
      </c:tx>
      <c:overlay val="0"/>
    </c:title>
    <c:plotArea>
      <c:layout/>
      <c:lineChart>
        <c:ser>
          <c:idx val="0"/>
          <c:order val="0"/>
          <c:tx>
            <c:v>Total apps approved</c:v>
          </c:tx>
          <c:spPr>
            <a:ln cmpd="sng" w="38100">
              <a:solidFill>
                <a:srgbClr val="4285F4"/>
              </a:solidFill>
            </a:ln>
          </c:spPr>
          <c:marker>
            <c:symbol val="circle"/>
            <c:size val="10"/>
            <c:spPr>
              <a:solidFill>
                <a:srgbClr val="4285F4"/>
              </a:solidFill>
              <a:ln cmpd="sng">
                <a:solidFill>
                  <a:srgbClr val="4285F4"/>
                </a:solidFill>
              </a:ln>
            </c:spPr>
          </c:marker>
          <c:cat>
            <c:strRef>
              <c:f>'CG - Approved-Declined'!$B$1:$Y$1</c:f>
            </c:strRef>
          </c:cat>
          <c:val>
            <c:numRef>
              <c:f>'CG - Approved-Declined'!$B$2:$Y$2</c:f>
              <c:numCache/>
            </c:numRef>
          </c:val>
          <c:smooth val="0"/>
        </c:ser>
        <c:ser>
          <c:idx val="1"/>
          <c:order val="1"/>
          <c:tx>
            <c:v>Online apps approved</c:v>
          </c:tx>
          <c:spPr>
            <a:ln cmpd="sng" w="38100">
              <a:solidFill>
                <a:schemeClr val="accent4"/>
              </a:solidFill>
            </a:ln>
          </c:spPr>
          <c:marker>
            <c:symbol val="circle"/>
            <c:size val="10"/>
            <c:spPr>
              <a:solidFill>
                <a:schemeClr val="accent4"/>
              </a:solidFill>
              <a:ln cmpd="sng">
                <a:solidFill>
                  <a:schemeClr val="accent4"/>
                </a:solidFill>
              </a:ln>
            </c:spPr>
          </c:marker>
          <c:cat>
            <c:strRef>
              <c:f>'CG - Approved-Declined'!$B$1:$Y$1</c:f>
            </c:strRef>
          </c:cat>
          <c:val>
            <c:numRef>
              <c:f>'CG - Approved-Declined'!$B$3:$Y$3</c:f>
              <c:numCache/>
            </c:numRef>
          </c:val>
          <c:smooth val="0"/>
        </c:ser>
        <c:ser>
          <c:idx val="2"/>
          <c:order val="2"/>
          <c:tx>
            <c:v>Total apps denied</c:v>
          </c:tx>
          <c:spPr>
            <a:ln cmpd="sng" w="38100">
              <a:solidFill>
                <a:srgbClr val="FBBC04"/>
              </a:solidFill>
            </a:ln>
          </c:spPr>
          <c:marker>
            <c:symbol val="circle"/>
            <c:size val="10"/>
            <c:spPr>
              <a:solidFill>
                <a:srgbClr val="FBBC04"/>
              </a:solidFill>
              <a:ln cmpd="sng">
                <a:solidFill>
                  <a:srgbClr val="FBBC04"/>
                </a:solidFill>
              </a:ln>
            </c:spPr>
          </c:marker>
          <c:trendline>
            <c:name/>
            <c:spPr>
              <a:ln w="19050">
                <a:solidFill>
                  <a:srgbClr val="FBBC04">
                    <a:alpha val="90196"/>
                  </a:srgbClr>
                </a:solidFill>
              </a:ln>
            </c:spPr>
            <c:trendlineType val="linear"/>
            <c:dispRSqr val="0"/>
            <c:dispEq val="0"/>
          </c:trendline>
          <c:cat>
            <c:strRef>
              <c:f>'CG - Approved-Declined'!$B$1:$Y$1</c:f>
            </c:strRef>
          </c:cat>
          <c:val>
            <c:numRef>
              <c:f>'CG - Approved-Declined'!$B$5:$Y$5</c:f>
              <c:numCache/>
            </c:numRef>
          </c:val>
          <c:smooth val="0"/>
        </c:ser>
        <c:ser>
          <c:idx val="3"/>
          <c:order val="3"/>
          <c:tx>
            <c:v>Online apps denied</c:v>
          </c:tx>
          <c:spPr>
            <a:ln cmpd="sng" w="38100">
              <a:solidFill>
                <a:srgbClr val="FF0000">
                  <a:alpha val="100000"/>
                </a:srgbClr>
              </a:solidFill>
            </a:ln>
          </c:spPr>
          <c:marker>
            <c:symbol val="circle"/>
            <c:size val="10"/>
            <c:spPr>
              <a:solidFill>
                <a:srgbClr val="FF0000">
                  <a:alpha val="100000"/>
                </a:srgbClr>
              </a:solidFill>
              <a:ln cmpd="sng">
                <a:solidFill>
                  <a:srgbClr val="FF0000">
                    <a:alpha val="100000"/>
                  </a:srgbClr>
                </a:solidFill>
              </a:ln>
            </c:spPr>
          </c:marker>
          <c:trendline>
            <c:name/>
            <c:spPr>
              <a:ln w="19050">
                <a:solidFill>
                  <a:srgbClr val="FF0000">
                    <a:alpha val="90196"/>
                  </a:srgbClr>
                </a:solidFill>
              </a:ln>
            </c:spPr>
            <c:trendlineType val="linear"/>
            <c:dispRSqr val="0"/>
            <c:dispEq val="0"/>
          </c:trendline>
          <c:cat>
            <c:strRef>
              <c:f>'CG - Approved-Declined'!$B$1:$Y$1</c:f>
            </c:strRef>
          </c:cat>
          <c:val>
            <c:numRef>
              <c:f>'CG - Approved-Declined'!$B$6:$Y$6</c:f>
              <c:numCache/>
            </c:numRef>
          </c:val>
          <c:smooth val="0"/>
        </c:ser>
        <c:axId val="1176289152"/>
        <c:axId val="823250094"/>
      </c:lineChart>
      <c:catAx>
        <c:axId val="11762891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23250094"/>
      </c:catAx>
      <c:valAx>
        <c:axId val="82325009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76289152"/>
      </c:valAx>
    </c:plotArea>
    <c:legend>
      <c:legendPos val="r"/>
      <c:overlay val="0"/>
      <c:txPr>
        <a:bodyPr/>
        <a:lstStyle/>
        <a:p>
          <a:pPr lvl="0">
            <a:defRPr b="0">
              <a:solidFill>
                <a:srgbClr val="1A1A1A"/>
              </a:solidFill>
              <a:latin typeface="+mn-lt"/>
            </a:defRPr>
          </a:pPr>
        </a:p>
      </c:txPr>
    </c:legend>
    <c:plotVisOnly val="1"/>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Invalid/Duplicate/Error</a:t>
            </a:r>
          </a:p>
        </c:rich>
      </c:tx>
      <c:overlay val="0"/>
    </c:title>
    <c:plotArea>
      <c:layout/>
      <c:lineChart>
        <c:ser>
          <c:idx val="0"/>
          <c:order val="0"/>
          <c:tx>
            <c:v>Total invalid/duplicate/created in error </c:v>
          </c:tx>
          <c:spPr>
            <a:ln cmpd="sng" w="38100">
              <a:solidFill>
                <a:srgbClr val="4285F4"/>
              </a:solidFill>
            </a:ln>
          </c:spPr>
          <c:marker>
            <c:symbol val="circle"/>
            <c:size val="10"/>
            <c:spPr>
              <a:solidFill>
                <a:srgbClr val="4285F4"/>
              </a:solidFill>
              <a:ln cmpd="sng">
                <a:solidFill>
                  <a:srgbClr val="4285F4"/>
                </a:solidFill>
              </a:ln>
            </c:spPr>
          </c:marker>
          <c:trendline>
            <c:name/>
            <c:spPr>
              <a:ln w="19050">
                <a:solidFill>
                  <a:srgbClr val="4285F4">
                    <a:alpha val="90196"/>
                  </a:srgbClr>
                </a:solidFill>
              </a:ln>
            </c:spPr>
            <c:trendlineType val="linear"/>
            <c:dispRSqr val="0"/>
            <c:dispEq val="0"/>
          </c:trendline>
          <c:cat>
            <c:strRef>
              <c:f>'CG - Approved-Declined'!$B$1:$Y$1</c:f>
            </c:strRef>
          </c:cat>
          <c:val>
            <c:numRef>
              <c:f>'CG - Approved-Declined'!$B$8:$Y$8</c:f>
              <c:numCache/>
            </c:numRef>
          </c:val>
          <c:smooth val="0"/>
        </c:ser>
        <c:ser>
          <c:idx val="1"/>
          <c:order val="1"/>
          <c:tx>
            <c:v>Online invalid/duplicate/created in error</c:v>
          </c:tx>
          <c:spPr>
            <a:ln cmpd="sng" w="38100">
              <a:solidFill>
                <a:srgbClr val="EA4335"/>
              </a:solidFill>
            </a:ln>
          </c:spPr>
          <c:marker>
            <c:symbol val="circle"/>
            <c:size val="10"/>
            <c:spPr>
              <a:solidFill>
                <a:srgbClr val="EA4335"/>
              </a:solidFill>
              <a:ln cmpd="sng">
                <a:solidFill>
                  <a:srgbClr val="EA4335"/>
                </a:solidFill>
              </a:ln>
            </c:spPr>
          </c:marker>
          <c:trendline>
            <c:name/>
            <c:spPr>
              <a:ln w="19050">
                <a:solidFill>
                  <a:srgbClr val="EA4335">
                    <a:alpha val="90196"/>
                  </a:srgbClr>
                </a:solidFill>
              </a:ln>
            </c:spPr>
            <c:trendlineType val="linear"/>
            <c:dispRSqr val="0"/>
            <c:dispEq val="0"/>
          </c:trendline>
          <c:cat>
            <c:strRef>
              <c:f>'CG - Approved-Declined'!$B$1:$Y$1</c:f>
            </c:strRef>
          </c:cat>
          <c:val>
            <c:numRef>
              <c:f>'CG - Approved-Declined'!$B$9:$Y$9</c:f>
              <c:numCache/>
            </c:numRef>
          </c:val>
          <c:smooth val="0"/>
        </c:ser>
        <c:axId val="1975298897"/>
        <c:axId val="1243484642"/>
      </c:lineChart>
      <c:catAx>
        <c:axId val="19752988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43484642"/>
      </c:catAx>
      <c:valAx>
        <c:axId val="1243484642"/>
        <c:scaling>
          <c:orientation val="minMax"/>
          <c:max val="8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75298897"/>
      </c:valAx>
    </c:plotArea>
    <c:legend>
      <c:legendPos val="t"/>
      <c:overlay val="0"/>
      <c:txPr>
        <a:bodyPr/>
        <a:lstStyle/>
        <a:p>
          <a:pPr lvl="0">
            <a:defRPr b="0">
              <a:solidFill>
                <a:srgbClr val="1A1A1A"/>
              </a:solidFill>
              <a:latin typeface="+mn-lt"/>
            </a:defRPr>
          </a:pPr>
        </a:p>
      </c:txPr>
    </c:legend>
    <c:plotVisOnly val="1"/>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HCA Submissions 2019-Current</a:t>
            </a:r>
          </a:p>
        </c:rich>
      </c:tx>
      <c:overlay val="0"/>
    </c:title>
    <c:plotArea>
      <c:layout/>
      <c:barChart>
        <c:barDir val="col"/>
        <c:ser>
          <c:idx val="0"/>
          <c:order val="0"/>
          <c:tx>
            <c:strRef>
              <c:f>'2020-2025 EZ volumes'!$H$2</c:f>
            </c:strRef>
          </c:tx>
          <c:spPr>
            <a:solidFill>
              <a:schemeClr val="accent1"/>
            </a:solidFill>
            <a:ln cmpd="sng">
              <a:solidFill>
                <a:srgbClr val="000000"/>
              </a:solidFill>
            </a:ln>
          </c:spPr>
          <c:cat>
            <c:strRef>
              <c:f>'2020-2025 EZ volumes'!$G$3:$G$14</c:f>
            </c:strRef>
          </c:cat>
          <c:val>
            <c:numRef>
              <c:f>'2020-2025 EZ volumes'!$H$3:$H$14</c:f>
              <c:numCache/>
            </c:numRef>
          </c:val>
        </c:ser>
        <c:ser>
          <c:idx val="1"/>
          <c:order val="1"/>
          <c:tx>
            <c:strRef>
              <c:f>'2020-2025 EZ volumes'!$I$2</c:f>
            </c:strRef>
          </c:tx>
          <c:spPr>
            <a:solidFill>
              <a:schemeClr val="accent2"/>
            </a:solidFill>
            <a:ln cmpd="sng">
              <a:solidFill>
                <a:srgbClr val="000000"/>
              </a:solidFill>
            </a:ln>
          </c:spPr>
          <c:cat>
            <c:strRef>
              <c:f>'2020-2025 EZ volumes'!$G$3:$G$14</c:f>
            </c:strRef>
          </c:cat>
          <c:val>
            <c:numRef>
              <c:f>'2020-2025 EZ volumes'!$I$3:$I$14</c:f>
              <c:numCache/>
            </c:numRef>
          </c:val>
        </c:ser>
        <c:ser>
          <c:idx val="2"/>
          <c:order val="2"/>
          <c:tx>
            <c:strRef>
              <c:f>'2020-2025 EZ volumes'!$J$2</c:f>
            </c:strRef>
          </c:tx>
          <c:spPr>
            <a:solidFill>
              <a:schemeClr val="accent3"/>
            </a:solidFill>
            <a:ln cmpd="sng">
              <a:solidFill>
                <a:srgbClr val="000000"/>
              </a:solidFill>
            </a:ln>
          </c:spPr>
          <c:cat>
            <c:strRef>
              <c:f>'2020-2025 EZ volumes'!$G$3:$G$14</c:f>
            </c:strRef>
          </c:cat>
          <c:val>
            <c:numRef>
              <c:f>'2020-2025 EZ volumes'!$J$3:$J$14</c:f>
              <c:numCache/>
            </c:numRef>
          </c:val>
        </c:ser>
        <c:ser>
          <c:idx val="3"/>
          <c:order val="3"/>
          <c:tx>
            <c:strRef>
              <c:f>'2020-2025 EZ volumes'!$K$2</c:f>
            </c:strRef>
          </c:tx>
          <c:spPr>
            <a:solidFill>
              <a:schemeClr val="accent4"/>
            </a:solidFill>
            <a:ln cmpd="sng">
              <a:solidFill>
                <a:srgbClr val="000000"/>
              </a:solidFill>
            </a:ln>
          </c:spPr>
          <c:cat>
            <c:strRef>
              <c:f>'2020-2025 EZ volumes'!$G$3:$G$14</c:f>
            </c:strRef>
          </c:cat>
          <c:val>
            <c:numRef>
              <c:f>'2020-2025 EZ volumes'!$K$3:$K$14</c:f>
              <c:numCache/>
            </c:numRef>
          </c:val>
        </c:ser>
        <c:ser>
          <c:idx val="4"/>
          <c:order val="4"/>
          <c:tx>
            <c:strRef>
              <c:f>'2020-2025 EZ volumes'!$L$2</c:f>
            </c:strRef>
          </c:tx>
          <c:spPr>
            <a:solidFill>
              <a:schemeClr val="accent5"/>
            </a:solidFill>
            <a:ln cmpd="sng">
              <a:solidFill>
                <a:srgbClr val="000000"/>
              </a:solidFill>
            </a:ln>
          </c:spPr>
          <c:cat>
            <c:strRef>
              <c:f>'2020-2025 EZ volumes'!$G$3:$G$14</c:f>
            </c:strRef>
          </c:cat>
          <c:val>
            <c:numRef>
              <c:f>'2020-2025 EZ volumes'!$L$3:$L$14</c:f>
              <c:numCache/>
            </c:numRef>
          </c:val>
        </c:ser>
        <c:ser>
          <c:idx val="5"/>
          <c:order val="5"/>
          <c:tx>
            <c:strRef>
              <c:f>'2020-2025 EZ volumes'!$M$2</c:f>
            </c:strRef>
          </c:tx>
          <c:spPr>
            <a:solidFill>
              <a:schemeClr val="accent6"/>
            </a:solidFill>
            <a:ln cmpd="sng">
              <a:solidFill>
                <a:srgbClr val="000000"/>
              </a:solidFill>
            </a:ln>
          </c:spPr>
          <c:cat>
            <c:strRef>
              <c:f>'2020-2025 EZ volumes'!$G$3:$G$14</c:f>
            </c:strRef>
          </c:cat>
          <c:val>
            <c:numRef>
              <c:f>'2020-2025 EZ volumes'!$M$3:$M$14</c:f>
              <c:numCache/>
            </c:numRef>
          </c:val>
        </c:ser>
        <c:ser>
          <c:idx val="6"/>
          <c:order val="6"/>
          <c:tx>
            <c:strRef>
              <c:f>'2020-2025 EZ volumes'!$N$2</c:f>
            </c:strRef>
          </c:tx>
          <c:spPr>
            <a:solidFill>
              <a:schemeClr val="accent1">
                <a:lumOff val="30000"/>
              </a:schemeClr>
            </a:solidFill>
            <a:ln cmpd="sng">
              <a:solidFill>
                <a:srgbClr val="000000"/>
              </a:solidFill>
            </a:ln>
          </c:spPr>
          <c:cat>
            <c:strRef>
              <c:f>'2020-2025 EZ volumes'!$G$3:$G$14</c:f>
            </c:strRef>
          </c:cat>
          <c:val>
            <c:numRef>
              <c:f>'2020-2025 EZ volumes'!$N$3:$N$14</c:f>
              <c:numCache/>
            </c:numRef>
          </c:val>
        </c:ser>
        <c:axId val="252427857"/>
        <c:axId val="85368948"/>
      </c:barChart>
      <c:catAx>
        <c:axId val="2524278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5368948"/>
      </c:catAx>
      <c:valAx>
        <c:axId val="85368948"/>
        <c:scaling>
          <c:orientation val="minMax"/>
          <c:min val="500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2427857"/>
      </c:valAx>
    </c:plotArea>
    <c:legend>
      <c:legendPos val="r"/>
      <c:overlay val="0"/>
      <c:txPr>
        <a:bodyPr/>
        <a:lstStyle/>
        <a:p>
          <a:pPr lvl="0">
            <a:defRPr b="0">
              <a:solidFill>
                <a:srgbClr val="1A1A1A"/>
              </a:solidFill>
              <a:latin typeface="+mn-lt"/>
            </a:defRPr>
          </a:pPr>
        </a:p>
      </c:txPr>
    </c:legend>
    <c:plotVisOnly val="1"/>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CG Online Submissions 2022-Current</a:t>
            </a:r>
          </a:p>
        </c:rich>
      </c:tx>
      <c:layout>
        <c:manualLayout>
          <c:xMode val="edge"/>
          <c:yMode val="edge"/>
          <c:x val="0.030622222222222224"/>
          <c:y val="0.05"/>
        </c:manualLayout>
      </c:layout>
      <c:overlay val="0"/>
    </c:title>
    <c:plotArea>
      <c:layout/>
      <c:lineChart>
        <c:ser>
          <c:idx val="0"/>
          <c:order val="0"/>
          <c:tx>
            <c:strRef>
              <c:f>'2022-2025 CG volumes'!$I$2</c:f>
            </c:strRef>
          </c:tx>
          <c:spPr>
            <a:ln cmpd="sng" w="9525">
              <a:solidFill>
                <a:srgbClr val="4285F4"/>
              </a:solidFill>
            </a:ln>
          </c:spPr>
          <c:marker>
            <c:symbol val="circle"/>
            <c:size val="7"/>
            <c:spPr>
              <a:solidFill>
                <a:srgbClr val="4285F4"/>
              </a:solidFill>
              <a:ln cmpd="sng">
                <a:solidFill>
                  <a:srgbClr val="4285F4"/>
                </a:solidFill>
              </a:ln>
            </c:spPr>
          </c:marker>
          <c:cat>
            <c:strRef>
              <c:f>'2022-2025 CG volumes'!$H$3:$H$14</c:f>
            </c:strRef>
          </c:cat>
          <c:val>
            <c:numRef>
              <c:f>'2022-2025 CG volumes'!$I$3:$I$14</c:f>
              <c:numCache/>
            </c:numRef>
          </c:val>
          <c:smooth val="0"/>
        </c:ser>
        <c:ser>
          <c:idx val="1"/>
          <c:order val="1"/>
          <c:tx>
            <c:strRef>
              <c:f>'2022-2025 CG volumes'!$J$2</c:f>
            </c:strRef>
          </c:tx>
          <c:spPr>
            <a:ln cmpd="sng" w="9525">
              <a:solidFill>
                <a:srgbClr val="EA4335"/>
              </a:solidFill>
            </a:ln>
          </c:spPr>
          <c:marker>
            <c:symbol val="circle"/>
            <c:size val="7"/>
            <c:spPr>
              <a:solidFill>
                <a:srgbClr val="EA4335"/>
              </a:solidFill>
              <a:ln cmpd="sng">
                <a:solidFill>
                  <a:srgbClr val="EA4335"/>
                </a:solidFill>
              </a:ln>
            </c:spPr>
          </c:marker>
          <c:cat>
            <c:strRef>
              <c:f>'2022-2025 CG volumes'!$H$3:$H$14</c:f>
            </c:strRef>
          </c:cat>
          <c:val>
            <c:numRef>
              <c:f>'2022-2025 CG volumes'!$J$3:$J$14</c:f>
              <c:numCache/>
            </c:numRef>
          </c:val>
          <c:smooth val="0"/>
        </c:ser>
        <c:ser>
          <c:idx val="2"/>
          <c:order val="2"/>
          <c:tx>
            <c:strRef>
              <c:f>'2022-2025 CG volumes'!$K$2</c:f>
            </c:strRef>
          </c:tx>
          <c:spPr>
            <a:ln cmpd="sng" w="9525">
              <a:solidFill>
                <a:srgbClr val="00FF00">
                  <a:alpha val="100000"/>
                </a:srgbClr>
              </a:solidFill>
            </a:ln>
          </c:spPr>
          <c:marker>
            <c:symbol val="circle"/>
            <c:size val="7"/>
            <c:spPr>
              <a:solidFill>
                <a:srgbClr val="00FF00">
                  <a:alpha val="100000"/>
                </a:srgbClr>
              </a:solidFill>
              <a:ln cmpd="sng">
                <a:solidFill>
                  <a:srgbClr val="00FF00">
                    <a:alpha val="100000"/>
                  </a:srgbClr>
                </a:solidFill>
              </a:ln>
            </c:spPr>
          </c:marker>
          <c:cat>
            <c:strRef>
              <c:f>'2022-2025 CG volumes'!$H$3:$H$14</c:f>
            </c:strRef>
          </c:cat>
          <c:val>
            <c:numRef>
              <c:f>'2022-2025 CG volumes'!$K$3:$K$14</c:f>
              <c:numCache/>
            </c:numRef>
          </c:val>
          <c:smooth val="0"/>
        </c:ser>
        <c:ser>
          <c:idx val="3"/>
          <c:order val="3"/>
          <c:tx>
            <c:strRef>
              <c:f>'2022-2025 CG volumes'!$L$2</c:f>
            </c:strRef>
          </c:tx>
          <c:spPr>
            <a:ln cmpd="sng" w="9525">
              <a:solidFill>
                <a:srgbClr val="34A853"/>
              </a:solidFill>
            </a:ln>
          </c:spPr>
          <c:marker>
            <c:symbol val="circle"/>
            <c:size val="7"/>
            <c:spPr>
              <a:solidFill>
                <a:srgbClr val="34A853"/>
              </a:solidFill>
              <a:ln cmpd="sng">
                <a:solidFill>
                  <a:srgbClr val="34A853"/>
                </a:solidFill>
              </a:ln>
            </c:spPr>
          </c:marker>
          <c:cat>
            <c:strRef>
              <c:f>'2022-2025 CG volumes'!$H$3:$H$14</c:f>
            </c:strRef>
          </c:cat>
          <c:val>
            <c:numRef>
              <c:f>'2022-2025 CG volumes'!$L$3:$L$14</c:f>
              <c:numCache/>
            </c:numRef>
          </c:val>
          <c:smooth val="0"/>
        </c:ser>
        <c:axId val="1219193849"/>
        <c:axId val="2057765469"/>
      </c:lineChart>
      <c:catAx>
        <c:axId val="12191938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57765469"/>
      </c:catAx>
      <c:valAx>
        <c:axId val="2057765469"/>
        <c:scaling>
          <c:orientation val="minMax"/>
          <c:min val="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9193849"/>
      </c:valAx>
    </c:plotArea>
    <c:legend>
      <c:legendPos val="r"/>
      <c:overlay val="0"/>
      <c:txPr>
        <a:bodyPr/>
        <a:lstStyle/>
        <a:p>
          <a:pPr lvl="0">
            <a:defRPr b="0" sz="1600">
              <a:solidFill>
                <a:srgbClr val="1A1A1A"/>
              </a:solidFill>
              <a:latin typeface="+mn-lt"/>
            </a:defRPr>
          </a:pPr>
        </a:p>
      </c:txPr>
    </c:legend>
    <c:plotVisOnly val="1"/>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CG Paper Submissions 2022-Current</a:t>
            </a:r>
          </a:p>
        </c:rich>
      </c:tx>
      <c:layout>
        <c:manualLayout>
          <c:xMode val="edge"/>
          <c:yMode val="edge"/>
          <c:x val="0.030622222222222224"/>
          <c:y val="0.05"/>
        </c:manualLayout>
      </c:layout>
      <c:overlay val="0"/>
    </c:title>
    <c:plotArea>
      <c:layout/>
      <c:lineChart>
        <c:ser>
          <c:idx val="0"/>
          <c:order val="0"/>
          <c:tx>
            <c:strRef>
              <c:f>'2022-2025 CG volumes'!$I$20</c:f>
            </c:strRef>
          </c:tx>
          <c:spPr>
            <a:ln cmpd="sng" w="9525">
              <a:solidFill>
                <a:srgbClr val="4285F4"/>
              </a:solidFill>
            </a:ln>
          </c:spPr>
          <c:marker>
            <c:symbol val="circle"/>
            <c:size val="7"/>
            <c:spPr>
              <a:solidFill>
                <a:srgbClr val="4285F4"/>
              </a:solidFill>
              <a:ln cmpd="sng">
                <a:solidFill>
                  <a:srgbClr val="4285F4"/>
                </a:solidFill>
              </a:ln>
            </c:spPr>
          </c:marker>
          <c:cat>
            <c:strRef>
              <c:f>'2022-2025 CG volumes'!$H$21:$H$32</c:f>
            </c:strRef>
          </c:cat>
          <c:val>
            <c:numRef>
              <c:f>'2022-2025 CG volumes'!$I$21:$I$32</c:f>
              <c:numCache/>
            </c:numRef>
          </c:val>
          <c:smooth val="0"/>
        </c:ser>
        <c:ser>
          <c:idx val="1"/>
          <c:order val="1"/>
          <c:tx>
            <c:strRef>
              <c:f>'2022-2025 CG volumes'!$J$20</c:f>
            </c:strRef>
          </c:tx>
          <c:spPr>
            <a:ln cmpd="sng" w="9525">
              <a:solidFill>
                <a:srgbClr val="EA4335"/>
              </a:solidFill>
            </a:ln>
          </c:spPr>
          <c:marker>
            <c:symbol val="circle"/>
            <c:size val="7"/>
            <c:spPr>
              <a:solidFill>
                <a:srgbClr val="EA4335"/>
              </a:solidFill>
              <a:ln cmpd="sng">
                <a:solidFill>
                  <a:srgbClr val="EA4335"/>
                </a:solidFill>
              </a:ln>
            </c:spPr>
          </c:marker>
          <c:cat>
            <c:strRef>
              <c:f>'2022-2025 CG volumes'!$H$21:$H$32</c:f>
            </c:strRef>
          </c:cat>
          <c:val>
            <c:numRef>
              <c:f>'2022-2025 CG volumes'!$J$21:$J$32</c:f>
              <c:numCache/>
            </c:numRef>
          </c:val>
          <c:smooth val="0"/>
        </c:ser>
        <c:ser>
          <c:idx val="2"/>
          <c:order val="2"/>
          <c:tx>
            <c:strRef>
              <c:f>'2022-2025 CG volumes'!$K$20</c:f>
            </c:strRef>
          </c:tx>
          <c:spPr>
            <a:ln cmpd="sng" w="9525">
              <a:solidFill>
                <a:srgbClr val="00FF00">
                  <a:alpha val="100000"/>
                </a:srgbClr>
              </a:solidFill>
            </a:ln>
          </c:spPr>
          <c:marker>
            <c:symbol val="circle"/>
            <c:size val="7"/>
            <c:spPr>
              <a:solidFill>
                <a:srgbClr val="00FF00">
                  <a:alpha val="100000"/>
                </a:srgbClr>
              </a:solidFill>
              <a:ln cmpd="sng">
                <a:solidFill>
                  <a:srgbClr val="00FF00">
                    <a:alpha val="100000"/>
                  </a:srgbClr>
                </a:solidFill>
              </a:ln>
            </c:spPr>
          </c:marker>
          <c:cat>
            <c:strRef>
              <c:f>'2022-2025 CG volumes'!$H$21:$H$32</c:f>
            </c:strRef>
          </c:cat>
          <c:val>
            <c:numRef>
              <c:f>'2022-2025 CG volumes'!$K$21:$K$32</c:f>
              <c:numCache/>
            </c:numRef>
          </c:val>
          <c:smooth val="0"/>
        </c:ser>
        <c:ser>
          <c:idx val="3"/>
          <c:order val="3"/>
          <c:tx>
            <c:strRef>
              <c:f>'2022-2025 CG volumes'!$L$20</c:f>
            </c:strRef>
          </c:tx>
          <c:spPr>
            <a:ln cmpd="sng" w="9525">
              <a:solidFill>
                <a:srgbClr val="34A853"/>
              </a:solidFill>
            </a:ln>
          </c:spPr>
          <c:marker>
            <c:symbol val="circle"/>
            <c:size val="7"/>
            <c:spPr>
              <a:solidFill>
                <a:srgbClr val="34A853"/>
              </a:solidFill>
              <a:ln cmpd="sng">
                <a:solidFill>
                  <a:srgbClr val="34A853"/>
                </a:solidFill>
              </a:ln>
            </c:spPr>
          </c:marker>
          <c:cat>
            <c:strRef>
              <c:f>'2022-2025 CG volumes'!$H$21:$H$32</c:f>
            </c:strRef>
          </c:cat>
          <c:val>
            <c:numRef>
              <c:f>'2022-2025 CG volumes'!$L$21:$L$32</c:f>
              <c:numCache/>
            </c:numRef>
          </c:val>
          <c:smooth val="0"/>
        </c:ser>
        <c:axId val="1902892666"/>
        <c:axId val="1757510132"/>
      </c:lineChart>
      <c:catAx>
        <c:axId val="19028926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57510132"/>
      </c:catAx>
      <c:valAx>
        <c:axId val="1757510132"/>
        <c:scaling>
          <c:orientation val="minMax"/>
          <c:min val="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2892666"/>
      </c:valAx>
    </c:plotArea>
    <c:legend>
      <c:legendPos val="r"/>
      <c:overlay val="0"/>
      <c:txPr>
        <a:bodyPr/>
        <a:lstStyle/>
        <a:p>
          <a:pPr lvl="0">
            <a:defRPr b="0" sz="1600">
              <a:solidFill>
                <a:srgbClr val="1A1A1A"/>
              </a:solidFill>
              <a:latin typeface="+mn-lt"/>
            </a:defRPr>
          </a:pPr>
        </a:p>
      </c:txPr>
    </c:legend>
    <c:plotVisOnly val="1"/>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EZR Submissions 2024-Current</a:t>
            </a:r>
          </a:p>
        </c:rich>
      </c:tx>
      <c:overlay val="0"/>
    </c:title>
    <c:plotArea>
      <c:layout/>
      <c:lineChart>
        <c:ser>
          <c:idx val="0"/>
          <c:order val="0"/>
          <c:tx>
            <c:strRef>
              <c:f>'2023-2025 EZR volumes'!$J$2</c:f>
            </c:strRef>
          </c:tx>
          <c:spPr>
            <a:ln cmpd="sng" w="9525">
              <a:solidFill>
                <a:srgbClr val="4285F4"/>
              </a:solidFill>
            </a:ln>
          </c:spPr>
          <c:marker>
            <c:symbol val="circle"/>
            <c:size val="7"/>
            <c:spPr>
              <a:solidFill>
                <a:srgbClr val="4285F4"/>
              </a:solidFill>
              <a:ln cmpd="sng">
                <a:solidFill>
                  <a:srgbClr val="4285F4"/>
                </a:solidFill>
              </a:ln>
            </c:spPr>
          </c:marker>
          <c:cat>
            <c:strRef>
              <c:f>'2023-2025 EZR volumes'!$H$3:$H$14</c:f>
            </c:strRef>
          </c:cat>
          <c:val>
            <c:numRef>
              <c:f>'2023-2025 EZR volumes'!$J$3:$J$14</c:f>
              <c:numCache/>
            </c:numRef>
          </c:val>
          <c:smooth val="0"/>
        </c:ser>
        <c:ser>
          <c:idx val="1"/>
          <c:order val="1"/>
          <c:tx>
            <c:strRef>
              <c:f>'2023-2025 EZR volumes'!$K$2</c:f>
            </c:strRef>
          </c:tx>
          <c:spPr>
            <a:ln cmpd="sng" w="9525">
              <a:solidFill>
                <a:srgbClr val="EA4335"/>
              </a:solidFill>
            </a:ln>
          </c:spPr>
          <c:marker>
            <c:symbol val="circle"/>
            <c:size val="7"/>
            <c:spPr>
              <a:solidFill>
                <a:srgbClr val="EA4335"/>
              </a:solidFill>
              <a:ln cmpd="sng">
                <a:solidFill>
                  <a:srgbClr val="EA4335"/>
                </a:solidFill>
              </a:ln>
            </c:spPr>
          </c:marker>
          <c:cat>
            <c:strRef>
              <c:f>'2023-2025 EZR volumes'!$H$3:$H$14</c:f>
            </c:strRef>
          </c:cat>
          <c:val>
            <c:numRef>
              <c:f>'2023-2025 EZR volumes'!$K$3:$K$14</c:f>
              <c:numCache/>
            </c:numRef>
          </c:val>
          <c:smooth val="0"/>
        </c:ser>
        <c:axId val="508825252"/>
        <c:axId val="1356720089"/>
      </c:lineChart>
      <c:catAx>
        <c:axId val="5088252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56720089"/>
      </c:catAx>
      <c:valAx>
        <c:axId val="1356720089"/>
        <c:scaling>
          <c:orientation val="minMax"/>
          <c:min val="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8825252"/>
      </c:valAx>
    </c:plotArea>
    <c:legend>
      <c:legendPos val="r"/>
      <c:overlay val="0"/>
      <c:txPr>
        <a:bodyPr/>
        <a:lstStyle/>
        <a:p>
          <a:pPr lvl="0">
            <a:defRPr b="0">
              <a:solidFill>
                <a:srgbClr val="1A1A1A"/>
              </a:solidFill>
              <a:latin typeface="+mn-lt"/>
            </a:defRPr>
          </a:pPr>
        </a:p>
      </c:txPr>
    </c:legend>
    <c:plotVisOnly val="1"/>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Short Form flow - Start to Submission</a:t>
            </a:r>
          </a:p>
        </c:rich>
      </c:tx>
      <c:overlay val="0"/>
    </c:title>
    <c:plotArea>
      <c:layout/>
      <c:barChart>
        <c:barDir val="col"/>
        <c:ser>
          <c:idx val="0"/>
          <c:order val="0"/>
          <c:tx>
            <c:strRef>
              <c:f>'Short Form 2022-2025'!$B$1</c:f>
            </c:strRef>
          </c:tx>
          <c:spPr>
            <a:solidFill>
              <a:srgbClr val="000000"/>
            </a:solidFill>
            <a:ln cmpd="sng">
              <a:solidFill>
                <a:srgbClr val="000000">
                  <a:alpha val="100000"/>
                </a:srgbClr>
              </a:solidFill>
            </a:ln>
          </c:spPr>
          <c:cat>
            <c:strRef>
              <c:f>'Short Form 2022-2025'!$A$2:$A$40</c:f>
            </c:strRef>
          </c:cat>
          <c:val>
            <c:numRef>
              <c:f>'Short Form 2022-2025'!$B$2:$B$40</c:f>
              <c:numCache/>
            </c:numRef>
          </c:val>
        </c:ser>
        <c:ser>
          <c:idx val="1"/>
          <c:order val="1"/>
          <c:tx>
            <c:strRef>
              <c:f>'Short Form 2022-2025'!$C$1</c:f>
            </c:strRef>
          </c:tx>
          <c:spPr>
            <a:solidFill>
              <a:srgbClr val="D9D9D9"/>
            </a:solidFill>
            <a:ln cmpd="sng">
              <a:solidFill>
                <a:srgbClr val="000000">
                  <a:alpha val="100000"/>
                </a:srgbClr>
              </a:solidFill>
            </a:ln>
          </c:spPr>
          <c:cat>
            <c:strRef>
              <c:f>'Short Form 2022-2025'!$A$2:$A$40</c:f>
            </c:strRef>
          </c:cat>
          <c:val>
            <c:numRef>
              <c:f>'Short Form 2022-2025'!$C$2:$C$40</c:f>
              <c:numCache/>
            </c:numRef>
          </c:val>
        </c:ser>
        <c:ser>
          <c:idx val="2"/>
          <c:order val="2"/>
          <c:tx>
            <c:strRef>
              <c:f>'Short Form 2022-2025'!$D$1</c:f>
            </c:strRef>
          </c:tx>
          <c:cat>
            <c:strRef>
              <c:f>'Short Form 2022-2025'!$A$2:$A$40</c:f>
            </c:strRef>
          </c:cat>
          <c:val>
            <c:numRef>
              <c:f>'Short Form 2022-2025'!$D$2:$D$40</c:f>
              <c:numCache/>
            </c:numRef>
          </c:val>
        </c:ser>
        <c:axId val="1528308019"/>
        <c:axId val="1061623456"/>
      </c:barChart>
      <c:catAx>
        <c:axId val="15283080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0"/>
          <a:lstStyle/>
          <a:p>
            <a:pPr lvl="0">
              <a:defRPr b="0">
                <a:solidFill>
                  <a:srgbClr val="000000"/>
                </a:solidFill>
                <a:latin typeface="+mn-lt"/>
              </a:defRPr>
            </a:pPr>
          </a:p>
        </c:txPr>
        <c:crossAx val="1061623456"/>
      </c:catAx>
      <c:valAx>
        <c:axId val="10616234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528308019"/>
      </c:valAx>
    </c:plotArea>
    <c:legend>
      <c:legendPos val="t"/>
      <c:overlay val="0"/>
      <c:txPr>
        <a:bodyPr/>
        <a:lstStyle/>
        <a:p>
          <a:pPr lvl="0">
            <a:defRPr b="0" sz="1400">
              <a:solidFill>
                <a:srgbClr val="1A1A1A"/>
              </a:solidFill>
              <a:latin typeface="+mn-lt"/>
            </a:defRPr>
          </a:pPr>
        </a:p>
      </c:txPr>
    </c:legend>
    <c:plotVisOnly val="1"/>
  </c:chart>
</c:chartSpace>
</file>

<file path=xl/charts/chart4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10-10 EZ Future Discharge date</a:t>
            </a:r>
          </a:p>
        </c:rich>
      </c:tx>
      <c:overlay val="0"/>
    </c:title>
    <c:plotArea>
      <c:layout/>
      <c:barChart>
        <c:barDir val="col"/>
        <c:grouping val="stacked"/>
        <c:ser>
          <c:idx val="0"/>
          <c:order val="0"/>
          <c:tx>
            <c:strRef>
              <c:f>'EZ Future Discharge date 2022-2'!$B$2</c:f>
            </c:strRef>
          </c:tx>
          <c:spPr>
            <a:solidFill>
              <a:schemeClr val="accent1"/>
            </a:solidFill>
            <a:ln cmpd="sng">
              <a:solidFill>
                <a:srgbClr val="000000"/>
              </a:solidFill>
            </a:ln>
          </c:spPr>
          <c:cat>
            <c:strRef>
              <c:f>'EZ Future Discharge date 2022-2'!$A$3:$A$43</c:f>
            </c:strRef>
          </c:cat>
          <c:val>
            <c:numRef>
              <c:f>'EZ Future Discharge date 2022-2'!$B$3:$B$43</c:f>
              <c:numCache/>
            </c:numRef>
          </c:val>
        </c:ser>
        <c:overlap val="100"/>
        <c:axId val="1568861232"/>
        <c:axId val="584664633"/>
      </c:barChart>
      <c:catAx>
        <c:axId val="15688612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84664633"/>
      </c:catAx>
      <c:valAx>
        <c:axId val="5846646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8861232"/>
      </c:valAx>
      <c:lineChart>
        <c:varyColors val="0"/>
        <c:ser>
          <c:idx val="1"/>
          <c:order val="1"/>
          <c:tx>
            <c:strRef>
              <c:f>'EZ Future Discharge date 2022-2'!$C$2</c:f>
            </c:strRef>
          </c:tx>
          <c:spPr>
            <a:ln cmpd="sng">
              <a:solidFill>
                <a:srgbClr val="EA4335"/>
              </a:solidFill>
            </a:ln>
          </c:spPr>
          <c:marker>
            <c:symbol val="none"/>
          </c:marker>
          <c:cat>
            <c:strRef>
              <c:f>'EZ Future Discharge date 2022-2'!$A$3:$A$43</c:f>
            </c:strRef>
          </c:cat>
          <c:val>
            <c:numRef>
              <c:f>'EZ Future Discharge date 2022-2'!$C$3:$C$43</c:f>
              <c:numCache/>
            </c:numRef>
          </c:val>
          <c:smooth val="0"/>
        </c:ser>
        <c:axId val="112668743"/>
        <c:axId val="534742094"/>
      </c:lineChart>
      <c:catAx>
        <c:axId val="112668743"/>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534742094"/>
      </c:catAx>
      <c:valAx>
        <c:axId val="534742094"/>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2668743"/>
        <c:crosses val="max"/>
      </c:valAx>
    </c:plotArea>
    <c:legend>
      <c:legendPos val="r"/>
      <c:overlay val="0"/>
      <c:txPr>
        <a:bodyPr/>
        <a:lstStyle/>
        <a:p>
          <a:pPr lvl="0">
            <a:defRPr b="0">
              <a:solidFill>
                <a:srgbClr val="1A1A1A"/>
              </a:solidFill>
              <a:latin typeface="+mn-lt"/>
            </a:defRPr>
          </a:pPr>
        </a:p>
      </c:txPr>
    </c:legend>
    <c:plotVisOnly val="1"/>
  </c:chart>
</c:chartSpace>
</file>

<file path=xl/charts/chart4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stacked"/>
        <c:ser>
          <c:idx val="0"/>
          <c:order val="0"/>
          <c:tx>
            <c:strRef>
              <c:f>'Household charts'!$A$2</c:f>
            </c:strRef>
          </c:tx>
          <c:spPr>
            <a:solidFill>
              <a:schemeClr val="accent1"/>
            </a:solidFill>
            <a:ln cmpd="sng">
              <a:solidFill>
                <a:srgbClr val="000000"/>
              </a:solidFill>
            </a:ln>
          </c:spPr>
          <c:cat>
            <c:strRef>
              <c:f>'Household charts'!$B$1:$E$1</c:f>
            </c:strRef>
          </c:cat>
          <c:val>
            <c:numRef>
              <c:f>'Household charts'!$B$2:$E$2</c:f>
              <c:numCache/>
            </c:numRef>
          </c:val>
        </c:ser>
        <c:overlap val="100"/>
        <c:axId val="812896790"/>
        <c:axId val="1039091351"/>
      </c:barChart>
      <c:lineChart>
        <c:ser>
          <c:idx val="1"/>
          <c:order val="1"/>
          <c:tx>
            <c:strRef>
              <c:f>'Household charts'!$A$3</c:f>
            </c:strRef>
          </c:tx>
          <c:spPr>
            <a:ln cmpd="sng" w="38100">
              <a:solidFill>
                <a:srgbClr val="EA4335"/>
              </a:solidFill>
            </a:ln>
          </c:spPr>
          <c:marker>
            <c:symbol val="circle"/>
            <c:size val="10"/>
            <c:spPr>
              <a:solidFill>
                <a:srgbClr val="EA4335"/>
              </a:solidFill>
              <a:ln cmpd="sng">
                <a:solidFill>
                  <a:srgbClr val="EA4335"/>
                </a:solidFill>
              </a:ln>
            </c:spPr>
          </c:marker>
          <c:cat>
            <c:strRef>
              <c:f>'Household charts'!$B$1:$E$1</c:f>
            </c:strRef>
          </c:cat>
          <c:val>
            <c:numRef>
              <c:f>'Household charts'!$B$3:$E$3</c:f>
              <c:numCache/>
            </c:numRef>
          </c:val>
          <c:smooth val="0"/>
        </c:ser>
        <c:ser>
          <c:idx val="2"/>
          <c:order val="2"/>
          <c:tx>
            <c:strRef>
              <c:f>'Household charts'!$A$4</c:f>
            </c:strRef>
          </c:tx>
          <c:spPr>
            <a:ln cmpd="sng" w="38100">
              <a:solidFill>
                <a:srgbClr val="FBBC04"/>
              </a:solidFill>
            </a:ln>
          </c:spPr>
          <c:marker>
            <c:symbol val="circle"/>
            <c:size val="10"/>
            <c:spPr>
              <a:solidFill>
                <a:srgbClr val="FBBC04"/>
              </a:solidFill>
              <a:ln cmpd="sng">
                <a:solidFill>
                  <a:srgbClr val="FBBC04"/>
                </a:solidFill>
              </a:ln>
            </c:spPr>
          </c:marker>
          <c:cat>
            <c:strRef>
              <c:f>'Household charts'!$B$1:$E$1</c:f>
            </c:strRef>
          </c:cat>
          <c:val>
            <c:numRef>
              <c:f>'Household charts'!$B$4:$E$4</c:f>
              <c:numCache/>
            </c:numRef>
          </c:val>
          <c:smooth val="0"/>
        </c:ser>
        <c:axId val="812896790"/>
        <c:axId val="1039091351"/>
      </c:lineChart>
      <c:catAx>
        <c:axId val="8128967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2000">
                <a:solidFill>
                  <a:srgbClr val="000000"/>
                </a:solidFill>
                <a:latin typeface="+mn-lt"/>
              </a:defRPr>
            </a:pPr>
          </a:p>
        </c:txPr>
        <c:crossAx val="1039091351"/>
      </c:catAx>
      <c:valAx>
        <c:axId val="10390913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sz="2000">
                <a:solidFill>
                  <a:srgbClr val="000000"/>
                </a:solidFill>
                <a:latin typeface="+mn-lt"/>
              </a:defRPr>
            </a:pPr>
          </a:p>
        </c:txPr>
        <c:crossAx val="812896790"/>
      </c:valAx>
    </c:plotArea>
    <c:legend>
      <c:legendPos val="r"/>
      <c:overlay val="0"/>
      <c:txPr>
        <a:bodyPr/>
        <a:lstStyle/>
        <a:p>
          <a:pPr lvl="0">
            <a:defRPr b="0" sz="2000">
              <a:solidFill>
                <a:srgbClr val="1A1A1A"/>
              </a:solidFill>
              <a:latin typeface="+mn-lt"/>
            </a:defRPr>
          </a:pPr>
        </a:p>
      </c:txPr>
    </c:legend>
    <c:plotVisOnly val="1"/>
  </c:chart>
</c:chartSpace>
</file>

<file path=xl/charts/chart4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percentStacked"/>
        <c:ser>
          <c:idx val="0"/>
          <c:order val="0"/>
          <c:tx>
            <c:strRef>
              <c:f>'Household charts'!$A$9</c:f>
            </c:strRef>
          </c:tx>
          <c:spPr>
            <a:solidFill>
              <a:schemeClr val="accent1"/>
            </a:solidFill>
            <a:ln cmpd="sng">
              <a:solidFill>
                <a:srgbClr val="000000"/>
              </a:solidFill>
            </a:ln>
          </c:spPr>
          <c:dPt>
            <c:idx val="0"/>
          </c:dPt>
          <c:dPt>
            <c:idx val="1"/>
          </c:dPt>
          <c:dPt>
            <c:idx val="3"/>
          </c:dPt>
          <c:cat>
            <c:strRef>
              <c:f>'Household charts'!$B$8:$E$8</c:f>
            </c:strRef>
          </c:cat>
          <c:val>
            <c:numRef>
              <c:f>'Household charts'!$B$9:$E$9</c:f>
              <c:numCache/>
            </c:numRef>
          </c:val>
        </c:ser>
        <c:overlap val="100"/>
        <c:axId val="961278887"/>
        <c:axId val="70440558"/>
      </c:barChart>
      <c:lineChart>
        <c:ser>
          <c:idx val="1"/>
          <c:order val="1"/>
          <c:tx>
            <c:strRef>
              <c:f>'Household charts'!$A$10</c:f>
            </c:strRef>
          </c:tx>
          <c:spPr>
            <a:ln cmpd="sng" w="38100">
              <a:solidFill>
                <a:srgbClr val="FFFF00">
                  <a:alpha val="100000"/>
                </a:srgbClr>
              </a:solidFill>
            </a:ln>
          </c:spPr>
          <c:marker>
            <c:symbol val="none"/>
          </c:marker>
          <c:dPt>
            <c:idx val="0"/>
            <c:marker>
              <c:symbol val="none"/>
            </c:marker>
          </c:dPt>
          <c:dPt>
            <c:idx val="1"/>
            <c:marker>
              <c:symbol val="none"/>
            </c:marker>
          </c:dPt>
          <c:dPt>
            <c:idx val="2"/>
            <c:marker>
              <c:symbol val="none"/>
            </c:marker>
          </c:dPt>
          <c:dLbls>
            <c:dLbl>
              <c:idx val="0"/>
              <c:numFmt formatCode="General" sourceLinked="1"/>
              <c:txPr>
                <a:bodyPr/>
                <a:lstStyle/>
                <a:p>
                  <a:pPr lvl="0">
                    <a:defRPr sz="2000"/>
                  </a:pPr>
                </a:p>
              </c:txPr>
              <c:showLegendKey val="0"/>
              <c:showVal val="1"/>
              <c:showCatName val="0"/>
              <c:showSerName val="0"/>
              <c:showPercent val="0"/>
              <c:showBubbleSize val="0"/>
            </c:dLbl>
            <c:dLbl>
              <c:idx val="2"/>
              <c:numFmt formatCode="General" sourceLinked="1"/>
              <c:txPr>
                <a:bodyPr/>
                <a:lstStyle/>
                <a:p>
                  <a:pPr lvl="0">
                    <a:defRPr b="1" sz="2400"/>
                  </a:pPr>
                </a:p>
              </c:txPr>
              <c:showLegendKey val="0"/>
              <c:showVal val="1"/>
              <c:showCatName val="0"/>
              <c:showSerName val="0"/>
              <c:showPercent val="0"/>
              <c:showBubbleSize val="0"/>
            </c:dLbl>
            <c:numFmt formatCode="General" sourceLinked="1"/>
            <c:txPr>
              <a:bodyPr/>
              <a:lstStyle/>
              <a:p>
                <a:pPr lvl="0">
                  <a:defRPr b="1" sz="2400">
                    <a:latin typeface="Garamond"/>
                  </a:defRPr>
                </a:pPr>
              </a:p>
            </c:txPr>
            <c:showLegendKey val="0"/>
            <c:showVal val="1"/>
            <c:showCatName val="0"/>
            <c:showSerName val="0"/>
            <c:showPercent val="0"/>
            <c:showBubbleSize val="0"/>
          </c:dLbls>
          <c:cat>
            <c:strRef>
              <c:f>'Household charts'!$B$8:$E$8</c:f>
            </c:strRef>
          </c:cat>
          <c:val>
            <c:numRef>
              <c:f>'Household charts'!$B$10:$E$10</c:f>
              <c:numCache/>
            </c:numRef>
          </c:val>
          <c:smooth val="0"/>
        </c:ser>
        <c:ser>
          <c:idx val="2"/>
          <c:order val="2"/>
          <c:tx>
            <c:strRef>
              <c:f>'Household charts'!$A$11</c:f>
            </c:strRef>
          </c:tx>
          <c:spPr>
            <a:ln cmpd="sng" w="38100">
              <a:solidFill>
                <a:schemeClr val="dk1"/>
              </a:solidFill>
            </a:ln>
          </c:spPr>
          <c:marker>
            <c:symbol val="none"/>
          </c:marker>
          <c:dPt>
            <c:idx val="0"/>
            <c:marker>
              <c:symbol val="none"/>
            </c:marker>
          </c:dPt>
          <c:dPt>
            <c:idx val="2"/>
            <c:marker>
              <c:symbol val="none"/>
            </c:marker>
          </c:dPt>
          <c:dLbls>
            <c:dLbl>
              <c:idx val="0"/>
              <c:numFmt formatCode="General" sourceLinked="1"/>
              <c:txPr>
                <a:bodyPr/>
                <a:lstStyle/>
                <a:p>
                  <a:pPr lvl="0">
                    <a:defRPr sz="2000"/>
                  </a:pPr>
                </a:p>
              </c:txPr>
              <c:showLegendKey val="0"/>
              <c:showVal val="1"/>
              <c:showCatName val="0"/>
              <c:showSerName val="0"/>
              <c:showPercent val="0"/>
              <c:showBubbleSize val="0"/>
            </c:dLbl>
            <c:dLbl>
              <c:idx val="2"/>
              <c:numFmt formatCode="General" sourceLinked="1"/>
              <c:txPr>
                <a:bodyPr/>
                <a:lstStyle/>
                <a:p>
                  <a:pPr lvl="0">
                    <a:defRPr>
                      <a:solidFill>
                        <a:srgbClr val="FFFFFF"/>
                      </a:solidFill>
                    </a:defRPr>
                  </a:pPr>
                </a:p>
              </c:txPr>
              <c:showLegendKey val="0"/>
              <c:showVal val="1"/>
              <c:showCatName val="0"/>
              <c:showSerName val="0"/>
              <c:showPercent val="0"/>
              <c:showBubbleSize val="0"/>
            </c:dLbl>
            <c:numFmt formatCode="General" sourceLinked="1"/>
            <c:txPr>
              <a:bodyPr/>
              <a:lstStyle/>
              <a:p>
                <a:pPr lvl="0">
                  <a:defRPr b="1" i="0" sz="2400">
                    <a:solidFill>
                      <a:srgbClr val="FFFFFF"/>
                    </a:solidFill>
                    <a:latin typeface="Garamond"/>
                  </a:defRPr>
                </a:pPr>
              </a:p>
            </c:txPr>
            <c:showLegendKey val="0"/>
            <c:showVal val="1"/>
            <c:showCatName val="0"/>
            <c:showSerName val="0"/>
            <c:showPercent val="0"/>
            <c:showBubbleSize val="0"/>
          </c:dLbls>
          <c:cat>
            <c:strRef>
              <c:f>'Household charts'!$B$8:$E$8</c:f>
            </c:strRef>
          </c:cat>
          <c:val>
            <c:numRef>
              <c:f>'Household charts'!$B$11:$E$11</c:f>
              <c:numCache/>
            </c:numRef>
          </c:val>
          <c:smooth val="0"/>
        </c:ser>
        <c:axId val="961278887"/>
        <c:axId val="70440558"/>
      </c:lineChart>
      <c:catAx>
        <c:axId val="9612788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600">
                <a:solidFill>
                  <a:srgbClr val="000000"/>
                </a:solidFill>
                <a:latin typeface="+mn-lt"/>
              </a:defRPr>
            </a:pPr>
          </a:p>
        </c:txPr>
        <c:crossAx val="70440558"/>
      </c:catAx>
      <c:valAx>
        <c:axId val="7044055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sz="1600">
                <a:solidFill>
                  <a:srgbClr val="000000"/>
                </a:solidFill>
                <a:latin typeface="+mn-lt"/>
              </a:defRPr>
            </a:pPr>
          </a:p>
        </c:txPr>
        <c:crossAx val="961278887"/>
      </c:valAx>
    </c:plotArea>
    <c:legend>
      <c:legendPos val="r"/>
      <c:layout>
        <c:manualLayout>
          <c:xMode val="edge"/>
          <c:yMode val="edge"/>
          <c:x val="0.7806133858494921"/>
          <c:y val="0.05149253731343283"/>
        </c:manualLayout>
      </c:layout>
      <c:overlay val="0"/>
      <c:txPr>
        <a:bodyPr/>
        <a:lstStyle/>
        <a:p>
          <a:pPr lvl="0">
            <a:defRPr b="0" sz="1800">
              <a:solidFill>
                <a:srgbClr val="1A1A1A"/>
              </a:solidFill>
              <a:latin typeface="+mn-lt"/>
            </a:defRPr>
          </a:pPr>
        </a:p>
      </c:txPr>
    </c:legend>
    <c:plotVisOnly val="1"/>
  </c:chart>
</c:chartSpace>
</file>

<file path=xl/charts/chart4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of page exits per page, per year</a:t>
            </a:r>
          </a:p>
        </c:rich>
      </c:tx>
      <c:overlay val="0"/>
    </c:title>
    <c:plotArea>
      <c:layout/>
      <c:lineChart>
        <c:ser>
          <c:idx val="0"/>
          <c:order val="0"/>
          <c:tx>
            <c:strRef>
              <c:f>Sheet23!$A$58</c:f>
            </c:strRef>
          </c:tx>
          <c:spPr>
            <a:ln cmpd="sng" w="19050">
              <a:solidFill>
                <a:srgbClr val="4285F4"/>
              </a:solidFill>
            </a:ln>
          </c:spPr>
          <c:marker>
            <c:symbol val="circle"/>
            <c:size val="7"/>
            <c:spPr>
              <a:solidFill>
                <a:srgbClr val="4285F4"/>
              </a:solidFill>
              <a:ln cmpd="sng">
                <a:solidFill>
                  <a:srgbClr val="4285F4"/>
                </a:solidFill>
              </a:ln>
            </c:spPr>
          </c:marker>
          <c:cat>
            <c:strRef>
              <c:f>Sheet23!$B$50:$D$50</c:f>
            </c:strRef>
          </c:cat>
          <c:val>
            <c:numRef>
              <c:f>Sheet23!$B$58:$D$58</c:f>
              <c:numCache/>
            </c:numRef>
          </c:val>
          <c:smooth val="1"/>
        </c:ser>
        <c:ser>
          <c:idx val="1"/>
          <c:order val="1"/>
          <c:tx>
            <c:strRef>
              <c:f>Sheet23!$A$59</c:f>
            </c:strRef>
          </c:tx>
          <c:spPr>
            <a:ln cmpd="sng" w="19050">
              <a:solidFill>
                <a:srgbClr val="EA4335"/>
              </a:solidFill>
            </a:ln>
          </c:spPr>
          <c:marker>
            <c:symbol val="circle"/>
            <c:size val="7"/>
            <c:spPr>
              <a:solidFill>
                <a:srgbClr val="EA4335"/>
              </a:solidFill>
              <a:ln cmpd="sng">
                <a:solidFill>
                  <a:srgbClr val="EA4335"/>
                </a:solidFill>
              </a:ln>
            </c:spPr>
          </c:marker>
          <c:cat>
            <c:strRef>
              <c:f>Sheet23!$B$50:$D$50</c:f>
            </c:strRef>
          </c:cat>
          <c:val>
            <c:numRef>
              <c:f>Sheet23!$B$59:$D$59</c:f>
              <c:numCache/>
            </c:numRef>
          </c:val>
          <c:smooth val="1"/>
        </c:ser>
        <c:ser>
          <c:idx val="2"/>
          <c:order val="2"/>
          <c:tx>
            <c:strRef>
              <c:f>Sheet23!$A$60</c:f>
            </c:strRef>
          </c:tx>
          <c:spPr>
            <a:ln cmpd="sng" w="19050">
              <a:solidFill>
                <a:srgbClr val="FBBC04"/>
              </a:solidFill>
            </a:ln>
          </c:spPr>
          <c:marker>
            <c:symbol val="circle"/>
            <c:size val="7"/>
            <c:spPr>
              <a:solidFill>
                <a:srgbClr val="FBBC04"/>
              </a:solidFill>
              <a:ln cmpd="sng">
                <a:solidFill>
                  <a:srgbClr val="FBBC04"/>
                </a:solidFill>
              </a:ln>
            </c:spPr>
          </c:marker>
          <c:cat>
            <c:strRef>
              <c:f>Sheet23!$B$50:$D$50</c:f>
            </c:strRef>
          </c:cat>
          <c:val>
            <c:numRef>
              <c:f>Sheet23!$B$60:$D$60</c:f>
              <c:numCache/>
            </c:numRef>
          </c:val>
          <c:smooth val="1"/>
        </c:ser>
        <c:ser>
          <c:idx val="3"/>
          <c:order val="3"/>
          <c:tx>
            <c:strRef>
              <c:f>Sheet23!$A$61</c:f>
            </c:strRef>
          </c:tx>
          <c:spPr>
            <a:ln cmpd="sng" w="19050">
              <a:solidFill>
                <a:srgbClr val="34A853"/>
              </a:solidFill>
            </a:ln>
          </c:spPr>
          <c:marker>
            <c:symbol val="circle"/>
            <c:size val="7"/>
            <c:spPr>
              <a:solidFill>
                <a:srgbClr val="34A853"/>
              </a:solidFill>
              <a:ln cmpd="sng">
                <a:solidFill>
                  <a:srgbClr val="34A853"/>
                </a:solidFill>
              </a:ln>
            </c:spPr>
          </c:marker>
          <c:cat>
            <c:strRef>
              <c:f>Sheet23!$B$50:$D$50</c:f>
            </c:strRef>
          </c:cat>
          <c:val>
            <c:numRef>
              <c:f>Sheet23!$B$61:$D$61</c:f>
              <c:numCache/>
            </c:numRef>
          </c:val>
          <c:smooth val="1"/>
        </c:ser>
        <c:ser>
          <c:idx val="4"/>
          <c:order val="4"/>
          <c:tx>
            <c:strRef>
              <c:f>Sheet23!$A$62</c:f>
            </c:strRef>
          </c:tx>
          <c:spPr>
            <a:ln cmpd="sng" w="19050">
              <a:solidFill>
                <a:srgbClr val="FF6D01"/>
              </a:solidFill>
            </a:ln>
          </c:spPr>
          <c:marker>
            <c:symbol val="circle"/>
            <c:size val="7"/>
            <c:spPr>
              <a:solidFill>
                <a:srgbClr val="FF6D01"/>
              </a:solidFill>
              <a:ln cmpd="sng">
                <a:solidFill>
                  <a:srgbClr val="FF6D01"/>
                </a:solidFill>
              </a:ln>
            </c:spPr>
          </c:marker>
          <c:cat>
            <c:strRef>
              <c:f>Sheet23!$B$50:$D$50</c:f>
            </c:strRef>
          </c:cat>
          <c:val>
            <c:numRef>
              <c:f>Sheet23!$B$62:$D$62</c:f>
              <c:numCache/>
            </c:numRef>
          </c:val>
          <c:smooth val="1"/>
        </c:ser>
        <c:axId val="1668904538"/>
        <c:axId val="1045012071"/>
      </c:lineChart>
      <c:catAx>
        <c:axId val="16689045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45012071"/>
      </c:catAx>
      <c:valAx>
        <c:axId val="10450120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68904538"/>
      </c:valAx>
    </c:plotArea>
    <c:legend>
      <c:legendPos val="r"/>
      <c:overlay val="0"/>
      <c:txPr>
        <a:bodyPr/>
        <a:lstStyle/>
        <a:p>
          <a:pPr lvl="0">
            <a:defRPr b="0">
              <a:solidFill>
                <a:srgbClr val="1A1A1A"/>
              </a:solidFill>
              <a:latin typeface="+mn-lt"/>
            </a:defRPr>
          </a:pPr>
        </a:p>
      </c:txPr>
    </c:legend>
    <c:plotVisOnly val="1"/>
  </c:chart>
</c:chartSpace>
</file>

<file path=xl/charts/chart5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of page exit rates</a:t>
            </a:r>
          </a:p>
        </c:rich>
      </c:tx>
      <c:overlay val="0"/>
    </c:title>
    <c:plotArea>
      <c:layout/>
      <c:lineChart>
        <c:ser>
          <c:idx val="0"/>
          <c:order val="0"/>
          <c:tx>
            <c:strRef>
              <c:f>Sheet23!$A$75</c:f>
            </c:strRef>
          </c:tx>
          <c:spPr>
            <a:ln cmpd="sng">
              <a:solidFill>
                <a:srgbClr val="4285F4"/>
              </a:solidFill>
            </a:ln>
          </c:spPr>
          <c:marker>
            <c:symbol val="circle"/>
            <c:size val="7"/>
            <c:spPr>
              <a:solidFill>
                <a:srgbClr val="4285F4"/>
              </a:solidFill>
              <a:ln cmpd="sng">
                <a:solidFill>
                  <a:srgbClr val="4285F4"/>
                </a:solidFill>
              </a:ln>
            </c:spPr>
          </c:marker>
          <c:cat>
            <c:strRef>
              <c:f>Sheet23!$B$66:$D$66</c:f>
            </c:strRef>
          </c:cat>
          <c:val>
            <c:numRef>
              <c:f>Sheet23!$B$75:$D$75</c:f>
              <c:numCache/>
            </c:numRef>
          </c:val>
          <c:smooth val="1"/>
        </c:ser>
        <c:ser>
          <c:idx val="1"/>
          <c:order val="1"/>
          <c:tx>
            <c:strRef>
              <c:f>Sheet23!$A$76</c:f>
            </c:strRef>
          </c:tx>
          <c:spPr>
            <a:ln cmpd="sng">
              <a:solidFill>
                <a:srgbClr val="EA4335"/>
              </a:solidFill>
            </a:ln>
          </c:spPr>
          <c:marker>
            <c:symbol val="circle"/>
            <c:size val="7"/>
            <c:spPr>
              <a:solidFill>
                <a:srgbClr val="EA4335"/>
              </a:solidFill>
              <a:ln cmpd="sng">
                <a:solidFill>
                  <a:srgbClr val="EA4335"/>
                </a:solidFill>
              </a:ln>
            </c:spPr>
          </c:marker>
          <c:cat>
            <c:strRef>
              <c:f>Sheet23!$B$66:$D$66</c:f>
            </c:strRef>
          </c:cat>
          <c:val>
            <c:numRef>
              <c:f>Sheet23!$B$76:$D$76</c:f>
              <c:numCache/>
            </c:numRef>
          </c:val>
          <c:smooth val="1"/>
        </c:ser>
        <c:ser>
          <c:idx val="2"/>
          <c:order val="2"/>
          <c:tx>
            <c:strRef>
              <c:f>Sheet23!$A$77</c:f>
            </c:strRef>
          </c:tx>
          <c:spPr>
            <a:ln cmpd="sng">
              <a:solidFill>
                <a:srgbClr val="FBBC04"/>
              </a:solidFill>
            </a:ln>
          </c:spPr>
          <c:marker>
            <c:symbol val="circle"/>
            <c:size val="7"/>
            <c:spPr>
              <a:solidFill>
                <a:srgbClr val="FBBC04"/>
              </a:solidFill>
              <a:ln cmpd="sng">
                <a:solidFill>
                  <a:srgbClr val="FBBC04"/>
                </a:solidFill>
              </a:ln>
            </c:spPr>
          </c:marker>
          <c:cat>
            <c:strRef>
              <c:f>Sheet23!$B$66:$D$66</c:f>
            </c:strRef>
          </c:cat>
          <c:val>
            <c:numRef>
              <c:f>Sheet23!$B$77:$D$77</c:f>
              <c:numCache/>
            </c:numRef>
          </c:val>
          <c:smooth val="1"/>
        </c:ser>
        <c:ser>
          <c:idx val="3"/>
          <c:order val="3"/>
          <c:tx>
            <c:strRef>
              <c:f>Sheet23!$A$78</c:f>
            </c:strRef>
          </c:tx>
          <c:spPr>
            <a:ln cmpd="sng">
              <a:solidFill>
                <a:srgbClr val="34A853"/>
              </a:solidFill>
            </a:ln>
          </c:spPr>
          <c:marker>
            <c:symbol val="circle"/>
            <c:size val="7"/>
            <c:spPr>
              <a:solidFill>
                <a:srgbClr val="34A853"/>
              </a:solidFill>
              <a:ln cmpd="sng">
                <a:solidFill>
                  <a:srgbClr val="34A853"/>
                </a:solidFill>
              </a:ln>
            </c:spPr>
          </c:marker>
          <c:cat>
            <c:strRef>
              <c:f>Sheet23!$B$66:$D$66</c:f>
            </c:strRef>
          </c:cat>
          <c:val>
            <c:numRef>
              <c:f>Sheet23!$B$78:$D$78</c:f>
              <c:numCache/>
            </c:numRef>
          </c:val>
          <c:smooth val="1"/>
        </c:ser>
        <c:ser>
          <c:idx val="4"/>
          <c:order val="4"/>
          <c:tx>
            <c:strRef>
              <c:f>Sheet23!$A$79</c:f>
            </c:strRef>
          </c:tx>
          <c:spPr>
            <a:ln cmpd="sng">
              <a:solidFill>
                <a:srgbClr val="FF6D01"/>
              </a:solidFill>
            </a:ln>
          </c:spPr>
          <c:marker>
            <c:symbol val="circle"/>
            <c:size val="7"/>
            <c:spPr>
              <a:solidFill>
                <a:srgbClr val="FF6D01"/>
              </a:solidFill>
              <a:ln cmpd="sng">
                <a:solidFill>
                  <a:srgbClr val="FF6D01"/>
                </a:solidFill>
              </a:ln>
            </c:spPr>
          </c:marker>
          <c:cat>
            <c:strRef>
              <c:f>Sheet23!$B$66:$D$66</c:f>
            </c:strRef>
          </c:cat>
          <c:val>
            <c:numRef>
              <c:f>Sheet23!$B$79:$D$79</c:f>
              <c:numCache/>
            </c:numRef>
          </c:val>
          <c:smooth val="1"/>
        </c:ser>
        <c:axId val="2113117614"/>
        <c:axId val="1681179773"/>
      </c:lineChart>
      <c:catAx>
        <c:axId val="211311761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COUNT OF USERS</a:t>
                </a:r>
              </a:p>
            </c:rich>
          </c:tx>
          <c:overlay val="0"/>
        </c:title>
        <c:numFmt formatCode="General" sourceLinked="1"/>
        <c:majorTickMark val="none"/>
        <c:minorTickMark val="none"/>
        <c:spPr/>
        <c:txPr>
          <a:bodyPr/>
          <a:lstStyle/>
          <a:p>
            <a:pPr lvl="0">
              <a:defRPr b="0">
                <a:solidFill>
                  <a:srgbClr val="000000"/>
                </a:solidFill>
                <a:latin typeface="+mn-lt"/>
              </a:defRPr>
            </a:pPr>
          </a:p>
        </c:txPr>
        <c:crossAx val="1681179773"/>
      </c:catAx>
      <c:valAx>
        <c:axId val="16811797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13117614"/>
      </c:valAx>
    </c:plotArea>
    <c:legend>
      <c:legendPos val="r"/>
      <c:overlay val="0"/>
      <c:txPr>
        <a:bodyPr/>
        <a:lstStyle/>
        <a:p>
          <a:pPr lvl="0">
            <a:defRPr b="0">
              <a:solidFill>
                <a:srgbClr val="1A1A1A"/>
              </a:solidFill>
              <a:latin typeface="+mn-lt"/>
            </a:defRPr>
          </a:pPr>
        </a:p>
      </c:txPr>
    </c:legend>
    <c:plotVisOnly val="1"/>
  </c:chart>
</c:chartSpace>
</file>

<file path=xl/charts/chart5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2024 Page Exits and Page Returns w/submission</a:t>
            </a:r>
          </a:p>
        </c:rich>
      </c:tx>
      <c:overlay val="0"/>
    </c:title>
    <c:plotArea>
      <c:layout/>
      <c:barChart>
        <c:barDir val="col"/>
        <c:grouping val="stacked"/>
        <c:ser>
          <c:idx val="1"/>
          <c:order val="1"/>
          <c:tx>
            <c:strRef>
              <c:f>Sheet23!$I$11</c:f>
            </c:strRef>
          </c:tx>
          <c:spPr>
            <a:solidFill>
              <a:schemeClr val="accent2"/>
            </a:solidFill>
            <a:ln cmpd="sng">
              <a:solidFill>
                <a:srgbClr val="000000"/>
              </a:solidFill>
            </a:ln>
          </c:spPr>
          <c:cat>
            <c:strRef>
              <c:f>Sheet23!$H$12:$H$17</c:f>
            </c:strRef>
          </c:cat>
          <c:val>
            <c:numRef>
              <c:f>Sheet23!$I$12:$I$17</c:f>
              <c:numCache/>
            </c:numRef>
          </c:val>
        </c:ser>
        <c:ser>
          <c:idx val="2"/>
          <c:order val="2"/>
          <c:tx>
            <c:strRef>
              <c:f>Sheet23!$J$11</c:f>
            </c:strRef>
          </c:tx>
          <c:spPr>
            <a:solidFill>
              <a:schemeClr val="accent3"/>
            </a:solidFill>
            <a:ln cmpd="sng">
              <a:solidFill>
                <a:srgbClr val="000000"/>
              </a:solidFill>
            </a:ln>
          </c:spPr>
          <c:cat>
            <c:strRef>
              <c:f>Sheet23!$H$12:$H$17</c:f>
            </c:strRef>
          </c:cat>
          <c:val>
            <c:numRef>
              <c:f>Sheet23!$J$12:$J$17</c:f>
              <c:numCache/>
            </c:numRef>
          </c:val>
        </c:ser>
        <c:overlap val="100"/>
        <c:axId val="334663407"/>
        <c:axId val="1109287237"/>
      </c:barChart>
      <c:catAx>
        <c:axId val="3346634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COUNT OF USERS</a:t>
                </a:r>
              </a:p>
            </c:rich>
          </c:tx>
          <c:overlay val="0"/>
        </c:title>
        <c:numFmt formatCode="General" sourceLinked="1"/>
        <c:majorTickMark val="none"/>
        <c:minorTickMark val="none"/>
        <c:spPr/>
        <c:txPr>
          <a:bodyPr/>
          <a:lstStyle/>
          <a:p>
            <a:pPr lvl="0">
              <a:defRPr b="0">
                <a:solidFill>
                  <a:srgbClr val="000000"/>
                </a:solidFill>
                <a:latin typeface="+mn-lt"/>
              </a:defRPr>
            </a:pPr>
          </a:p>
        </c:txPr>
        <c:crossAx val="1109287237"/>
      </c:catAx>
      <c:valAx>
        <c:axId val="11092872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4663407"/>
      </c:valAx>
      <c:lineChart>
        <c:varyColors val="0"/>
        <c:ser>
          <c:idx val="0"/>
          <c:order val="0"/>
          <c:tx>
            <c:strRef>
              <c:f>Sheet23!$K$11</c:f>
            </c:strRef>
          </c:tx>
          <c:spPr>
            <a:ln cmpd="sng">
              <a:solidFill>
                <a:srgbClr val="4285F4"/>
              </a:solidFill>
            </a:ln>
          </c:spPr>
          <c:marker>
            <c:symbol val="none"/>
          </c:marker>
          <c:dLbls>
            <c:numFmt formatCode="General" sourceLinked="1"/>
            <c:txPr>
              <a:bodyPr/>
              <a:lstStyle/>
              <a:p>
                <a:pPr lvl="0">
                  <a:defRPr b="1" sz="1600"/>
                </a:pPr>
              </a:p>
            </c:txPr>
            <c:showLegendKey val="0"/>
            <c:showVal val="1"/>
            <c:showCatName val="0"/>
            <c:showSerName val="0"/>
            <c:showPercent val="0"/>
            <c:showBubbleSize val="0"/>
          </c:dLbls>
          <c:cat>
            <c:strRef>
              <c:f>Sheet23!$H$12:$H$17</c:f>
            </c:strRef>
          </c:cat>
          <c:val>
            <c:numRef>
              <c:f>Sheet23!$K$12:$K$17</c:f>
              <c:numCache/>
            </c:numRef>
          </c:val>
          <c:smooth val="0"/>
        </c:ser>
        <c:axId val="719245274"/>
        <c:axId val="493197461"/>
      </c:lineChart>
      <c:catAx>
        <c:axId val="719245274"/>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493197461"/>
      </c:catAx>
      <c:valAx>
        <c:axId val="493197461"/>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9245274"/>
        <c:crosses val="max"/>
      </c:valAx>
    </c:plotArea>
    <c:legend>
      <c:legendPos val="r"/>
      <c:overlay val="0"/>
      <c:txPr>
        <a:bodyPr/>
        <a:lstStyle/>
        <a:p>
          <a:pPr lvl="0">
            <a:defRPr b="0">
              <a:solidFill>
                <a:srgbClr val="1A1A1A"/>
              </a:solidFill>
              <a:latin typeface="+mn-lt"/>
            </a:defRPr>
          </a:pPr>
        </a:p>
      </c:txPr>
    </c:legend>
    <c:plotVisOnly val="1"/>
  </c:chart>
</c:chartSpace>
</file>

<file path=xl/charts/chart5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2024 Page Exits and Page Returns w/submission</a:t>
            </a:r>
          </a:p>
        </c:rich>
      </c:tx>
      <c:overlay val="0"/>
    </c:title>
    <c:plotArea>
      <c:layout/>
      <c:barChart>
        <c:barDir val="col"/>
        <c:grouping val="stacked"/>
        <c:ser>
          <c:idx val="0"/>
          <c:order val="0"/>
          <c:tx>
            <c:strRef>
              <c:f>Sheet23!$J$3</c:f>
            </c:strRef>
          </c:tx>
          <c:spPr>
            <a:solidFill>
              <a:schemeClr val="accent4"/>
            </a:solidFill>
            <a:ln cmpd="sng">
              <a:solidFill>
                <a:srgbClr val="000000"/>
              </a:solidFill>
            </a:ln>
          </c:spPr>
          <c:dLbls>
            <c:numFmt formatCode="General" sourceLinked="1"/>
            <c:txPr>
              <a:bodyPr/>
              <a:lstStyle/>
              <a:p>
                <a:pPr lvl="0">
                  <a:defRPr b="1" sz="1600"/>
                </a:pPr>
              </a:p>
            </c:txPr>
            <c:showLegendKey val="0"/>
            <c:showVal val="1"/>
            <c:showCatName val="0"/>
            <c:showSerName val="0"/>
            <c:showPercent val="0"/>
            <c:showBubbleSize val="0"/>
          </c:dLbls>
          <c:cat>
            <c:strRef>
              <c:f>Sheet23!$G$4:$G$9</c:f>
            </c:strRef>
          </c:cat>
          <c:val>
            <c:numRef>
              <c:f>Sheet23!$J$4:$J$9</c:f>
              <c:numCache/>
            </c:numRef>
          </c:val>
        </c:ser>
        <c:ser>
          <c:idx val="1"/>
          <c:order val="1"/>
          <c:tx>
            <c:strRef>
              <c:f>Sheet23!$I$3</c:f>
            </c:strRef>
          </c:tx>
          <c:spPr>
            <a:solidFill>
              <a:schemeClr val="accent3"/>
            </a:solidFill>
            <a:ln cmpd="sng">
              <a:solidFill>
                <a:srgbClr val="000000"/>
              </a:solidFill>
            </a:ln>
          </c:spPr>
          <c:cat>
            <c:strRef>
              <c:f>Sheet23!$G$4:$G$9</c:f>
            </c:strRef>
          </c:cat>
          <c:val>
            <c:numRef>
              <c:f>Sheet23!$I$4:$I$9</c:f>
              <c:numCache/>
            </c:numRef>
          </c:val>
        </c:ser>
        <c:overlap val="100"/>
        <c:axId val="271115001"/>
        <c:axId val="960608093"/>
      </c:barChart>
      <c:catAx>
        <c:axId val="2711150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60608093"/>
      </c:catAx>
      <c:valAx>
        <c:axId val="9606080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1115001"/>
      </c:valAx>
      <c:lineChart>
        <c:varyColors val="0"/>
        <c:ser>
          <c:idx val="2"/>
          <c:order val="2"/>
          <c:tx>
            <c:strRef>
              <c:f>Sheet23!$K$3</c:f>
            </c:strRef>
          </c:tx>
          <c:spPr>
            <a:ln cmpd="sng">
              <a:solidFill>
                <a:schemeClr val="accent1"/>
              </a:solidFill>
            </a:ln>
          </c:spPr>
          <c:marker>
            <c:symbol val="none"/>
          </c:marker>
          <c:dLbls>
            <c:numFmt formatCode="General" sourceLinked="1"/>
            <c:txPr>
              <a:bodyPr/>
              <a:lstStyle/>
              <a:p>
                <a:pPr lvl="0">
                  <a:defRPr b="1" sz="1600"/>
                </a:pPr>
              </a:p>
            </c:txPr>
            <c:showLegendKey val="0"/>
            <c:showVal val="1"/>
            <c:showCatName val="0"/>
            <c:showSerName val="0"/>
            <c:showPercent val="0"/>
            <c:showBubbleSize val="0"/>
          </c:dLbls>
          <c:cat>
            <c:strRef>
              <c:f>Sheet23!$G$4:$G$9</c:f>
            </c:strRef>
          </c:cat>
          <c:val>
            <c:numRef>
              <c:f>Sheet23!$K$4:$K$9</c:f>
              <c:numCache/>
            </c:numRef>
          </c:val>
          <c:smooth val="0"/>
        </c:ser>
        <c:axId val="333680175"/>
        <c:axId val="1898811938"/>
      </c:lineChart>
      <c:catAx>
        <c:axId val="333680175"/>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1898811938"/>
      </c:catAx>
      <c:valAx>
        <c:axId val="1898811938"/>
        <c:scaling>
          <c:orientation val="minMax"/>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33680175"/>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 Id="rId2"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41.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47.xml.rels><?xml version="1.0" encoding="UTF-8" standalone="yes"?><Relationships xmlns="http://schemas.openxmlformats.org/package/2006/relationships"><Relationship Id="rId1" Type="http://schemas.openxmlformats.org/officeDocument/2006/relationships/chart" Target="../charts/chart19.xml"/><Relationship Id="rId2" Type="http://schemas.openxmlformats.org/officeDocument/2006/relationships/chart" Target="../charts/chart20.xml"/><Relationship Id="rId3" Type="http://schemas.openxmlformats.org/officeDocument/2006/relationships/chart" Target="../charts/chart21.xml"/><Relationship Id="rId4" Type="http://schemas.openxmlformats.org/officeDocument/2006/relationships/chart" Target="../charts/chart22.xml"/><Relationship Id="rId10" Type="http://schemas.openxmlformats.org/officeDocument/2006/relationships/chart" Target="../charts/chart28.xml"/><Relationship Id="rId9" Type="http://schemas.openxmlformats.org/officeDocument/2006/relationships/chart" Target="../charts/chart27.xml"/><Relationship Id="rId5" Type="http://schemas.openxmlformats.org/officeDocument/2006/relationships/chart" Target="../charts/chart23.xml"/><Relationship Id="rId6" Type="http://schemas.openxmlformats.org/officeDocument/2006/relationships/chart" Target="../charts/chart24.xml"/><Relationship Id="rId7" Type="http://schemas.openxmlformats.org/officeDocument/2006/relationships/chart" Target="../charts/chart25.xml"/><Relationship Id="rId8" Type="http://schemas.openxmlformats.org/officeDocument/2006/relationships/chart" Target="../charts/chart26.xml"/></Relationships>
</file>

<file path=xl/drawings/_rels/drawing48.xml.rels><?xml version="1.0" encoding="UTF-8" standalone="yes"?><Relationships xmlns="http://schemas.openxmlformats.org/package/2006/relationships"><Relationship Id="rId1" Type="http://schemas.openxmlformats.org/officeDocument/2006/relationships/chart" Target="../charts/chart29.xml"/><Relationship Id="rId2" Type="http://schemas.openxmlformats.org/officeDocument/2006/relationships/chart" Target="../charts/chart30.xml"/><Relationship Id="rId3" Type="http://schemas.openxmlformats.org/officeDocument/2006/relationships/chart" Target="../charts/chart31.xml"/><Relationship Id="rId4" Type="http://schemas.openxmlformats.org/officeDocument/2006/relationships/chart" Target="../charts/chart32.xml"/></Relationships>
</file>

<file path=xl/drawings/_rels/drawing49.xml.rels><?xml version="1.0" encoding="UTF-8" standalone="yes"?><Relationships xmlns="http://schemas.openxmlformats.org/package/2006/relationships"><Relationship Id="rId1" Type="http://schemas.openxmlformats.org/officeDocument/2006/relationships/chart" Target="../charts/chart33.xml"/><Relationship Id="rId2" Type="http://schemas.openxmlformats.org/officeDocument/2006/relationships/chart" Target="../charts/chart34.xml"/><Relationship Id="rId3" Type="http://schemas.openxmlformats.org/officeDocument/2006/relationships/chart" Target="../charts/chart35.xml"/><Relationship Id="rId4" Type="http://schemas.openxmlformats.org/officeDocument/2006/relationships/chart" Target="../charts/chart36.xml"/><Relationship Id="rId5" Type="http://schemas.openxmlformats.org/officeDocument/2006/relationships/chart" Target="../charts/chart37.xml"/></Relationships>
</file>

<file path=xl/drawings/_rels/drawing50.xml.rels><?xml version="1.0" encoding="UTF-8" standalone="yes"?><Relationships xmlns="http://schemas.openxmlformats.org/package/2006/relationships"><Relationship Id="rId1" Type="http://schemas.openxmlformats.org/officeDocument/2006/relationships/chart" Target="../charts/chart38.xml"/><Relationship Id="rId2" Type="http://schemas.openxmlformats.org/officeDocument/2006/relationships/chart" Target="../charts/chart39.xml"/><Relationship Id="rId3" Type="http://schemas.openxmlformats.org/officeDocument/2006/relationships/chart" Target="../charts/chart40.xml"/></Relationships>
</file>

<file path=xl/drawings/_rels/drawing51.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52.xml.rels><?xml version="1.0" encoding="UTF-8" standalone="yes"?><Relationships xmlns="http://schemas.openxmlformats.org/package/2006/relationships"><Relationship Id="rId1" Type="http://schemas.openxmlformats.org/officeDocument/2006/relationships/chart" Target="../charts/chart42.xml"/><Relationship Id="rId2" Type="http://schemas.openxmlformats.org/officeDocument/2006/relationships/chart" Target="../charts/chart43.xml"/></Relationships>
</file>

<file path=xl/drawings/_rels/drawing53.xml.rels><?xml version="1.0" encoding="UTF-8" standalone="yes"?><Relationships xmlns="http://schemas.openxmlformats.org/package/2006/relationships"><Relationship Id="rId1" Type="http://schemas.openxmlformats.org/officeDocument/2006/relationships/chart" Target="../charts/chart44.xml"/></Relationships>
</file>

<file path=xl/drawings/_rels/drawing54.xml.rels><?xml version="1.0" encoding="UTF-8" standalone="yes"?><Relationships xmlns="http://schemas.openxmlformats.org/package/2006/relationships"><Relationship Id="rId1" Type="http://schemas.openxmlformats.org/officeDocument/2006/relationships/chart" Target="../charts/chart45.xml"/></Relationships>
</file>

<file path=xl/drawings/_rels/drawing55.xml.rels><?xml version="1.0" encoding="UTF-8" standalone="yes"?><Relationships xmlns="http://schemas.openxmlformats.org/package/2006/relationships"><Relationship Id="rId1" Type="http://schemas.openxmlformats.org/officeDocument/2006/relationships/chart" Target="../charts/chart46.xml"/></Relationships>
</file>

<file path=xl/drawings/_rels/drawing58.xml.rels><?xml version="1.0" encoding="UTF-8" standalone="yes"?><Relationships xmlns="http://schemas.openxmlformats.org/package/2006/relationships"><Relationship Id="rId1" Type="http://schemas.openxmlformats.org/officeDocument/2006/relationships/chart" Target="../charts/chart47.xml"/><Relationship Id="rId2" Type="http://schemas.openxmlformats.org/officeDocument/2006/relationships/chart" Target="../charts/chart48.xml"/></Relationships>
</file>

<file path=xl/drawings/_rels/drawing59.xml.rels><?xml version="1.0" encoding="UTF-8" standalone="yes"?><Relationships xmlns="http://schemas.openxmlformats.org/package/2006/relationships"><Relationship Id="rId1" Type="http://schemas.openxmlformats.org/officeDocument/2006/relationships/chart" Target="../charts/chart49.xml"/><Relationship Id="rId2" Type="http://schemas.openxmlformats.org/officeDocument/2006/relationships/chart" Target="../charts/chart50.xml"/><Relationship Id="rId3" Type="http://schemas.openxmlformats.org/officeDocument/2006/relationships/chart" Target="../charts/chart51.xml"/><Relationship Id="rId4" Type="http://schemas.openxmlformats.org/officeDocument/2006/relationships/chart" Target="../charts/chart5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2</xdr:row>
      <xdr:rowOff>152400</xdr:rowOff>
    </xdr:from>
    <xdr:ext cx="7143750" cy="40100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304800</xdr:colOff>
      <xdr:row>5</xdr:row>
      <xdr:rowOff>161925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28575</xdr:colOff>
      <xdr:row>57</xdr:row>
      <xdr:rowOff>85725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57150</xdr:colOff>
      <xdr:row>28</xdr:row>
      <xdr:rowOff>180975</xdr:rowOff>
    </xdr:from>
    <xdr:ext cx="11991975" cy="43434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104775</xdr:rowOff>
    </xdr:from>
    <xdr:ext cx="59055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114300</xdr:colOff>
      <xdr:row>27</xdr:row>
      <xdr:rowOff>9525</xdr:rowOff>
    </xdr:from>
    <xdr:ext cx="12258675" cy="35337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34</xdr:row>
      <xdr:rowOff>85725</xdr:rowOff>
    </xdr:from>
    <xdr:ext cx="4171950" cy="2590800"/>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123825</xdr:colOff>
      <xdr:row>34</xdr:row>
      <xdr:rowOff>85725</xdr:rowOff>
    </xdr:from>
    <xdr:ext cx="4171950" cy="2590800"/>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57150</xdr:colOff>
      <xdr:row>34</xdr:row>
      <xdr:rowOff>85725</xdr:rowOff>
    </xdr:from>
    <xdr:ext cx="4171950" cy="2590800"/>
    <xdr:graphicFrame>
      <xdr:nvGraphicFramePr>
        <xdr:cNvPr id="9" name="Chart 9"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18</xdr:col>
      <xdr:colOff>95250</xdr:colOff>
      <xdr:row>34</xdr:row>
      <xdr:rowOff>85725</xdr:rowOff>
    </xdr:from>
    <xdr:ext cx="4171950" cy="2590800"/>
    <xdr:graphicFrame>
      <xdr:nvGraphicFramePr>
        <xdr:cNvPr id="10" name="Chart 10"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24</xdr:col>
      <xdr:colOff>95250</xdr:colOff>
      <xdr:row>34</xdr:row>
      <xdr:rowOff>85725</xdr:rowOff>
    </xdr:from>
    <xdr:ext cx="4171950" cy="2590800"/>
    <xdr:graphicFrame>
      <xdr:nvGraphicFramePr>
        <xdr:cNvPr id="11" name="Chart 11"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95250</xdr:colOff>
      <xdr:row>0</xdr:row>
      <xdr:rowOff>19050</xdr:rowOff>
    </xdr:from>
    <xdr:ext cx="8753475" cy="4086225"/>
    <xdr:graphicFrame>
      <xdr:nvGraphicFramePr>
        <xdr:cNvPr id="12" name="Chart 1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66675</xdr:colOff>
      <xdr:row>5</xdr:row>
      <xdr:rowOff>38100</xdr:rowOff>
    </xdr:from>
    <xdr:ext cx="514350" cy="4667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781050</xdr:colOff>
      <xdr:row>7</xdr:row>
      <xdr:rowOff>190500</xdr:rowOff>
    </xdr:from>
    <xdr:ext cx="514350" cy="4667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619125</xdr:colOff>
      <xdr:row>7</xdr:row>
      <xdr:rowOff>238125</xdr:rowOff>
    </xdr:from>
    <xdr:ext cx="514350" cy="4667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1028700</xdr:colOff>
      <xdr:row>33</xdr:row>
      <xdr:rowOff>142875</xdr:rowOff>
    </xdr:from>
    <xdr:ext cx="9553575" cy="5467350"/>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1028700</xdr:colOff>
      <xdr:row>33</xdr:row>
      <xdr:rowOff>142875</xdr:rowOff>
    </xdr:from>
    <xdr:ext cx="9553575" cy="5467350"/>
    <xdr:graphicFrame>
      <xdr:nvGraphicFramePr>
        <xdr:cNvPr id="14" name="Chart 1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1028700</xdr:colOff>
      <xdr:row>31</xdr:row>
      <xdr:rowOff>142875</xdr:rowOff>
    </xdr:from>
    <xdr:ext cx="9553575" cy="5467350"/>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1028700</xdr:colOff>
      <xdr:row>33</xdr:row>
      <xdr:rowOff>142875</xdr:rowOff>
    </xdr:from>
    <xdr:ext cx="9553575" cy="5467350"/>
    <xdr:graphicFrame>
      <xdr:nvGraphicFramePr>
        <xdr:cNvPr id="16" name="Chart 1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1028700</xdr:colOff>
      <xdr:row>33</xdr:row>
      <xdr:rowOff>142875</xdr:rowOff>
    </xdr:from>
    <xdr:ext cx="9553575" cy="5467350"/>
    <xdr:graphicFrame>
      <xdr:nvGraphicFramePr>
        <xdr:cNvPr id="17" name="Chart 17"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25</xdr:row>
      <xdr:rowOff>180975</xdr:rowOff>
    </xdr:from>
    <xdr:ext cx="11991975" cy="4343400"/>
    <xdr:graphicFrame>
      <xdr:nvGraphicFramePr>
        <xdr:cNvPr id="18" name="Chart 1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409575</xdr:colOff>
      <xdr:row>2</xdr:row>
      <xdr:rowOff>76200</xdr:rowOff>
    </xdr:from>
    <xdr:ext cx="5676900" cy="3533775"/>
    <xdr:graphicFrame>
      <xdr:nvGraphicFramePr>
        <xdr:cNvPr id="19" name="Chart 1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819150</xdr:colOff>
      <xdr:row>11</xdr:row>
      <xdr:rowOff>66675</xdr:rowOff>
    </xdr:from>
    <xdr:ext cx="5715000" cy="3533775"/>
    <xdr:graphicFrame>
      <xdr:nvGraphicFramePr>
        <xdr:cNvPr id="20" name="Chart 2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19</xdr:col>
      <xdr:colOff>180975</xdr:colOff>
      <xdr:row>11</xdr:row>
      <xdr:rowOff>66675</xdr:rowOff>
    </xdr:from>
    <xdr:ext cx="5715000" cy="3533775"/>
    <xdr:graphicFrame>
      <xdr:nvGraphicFramePr>
        <xdr:cNvPr id="21" name="Chart 2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742950</xdr:colOff>
      <xdr:row>51</xdr:row>
      <xdr:rowOff>19050</xdr:rowOff>
    </xdr:from>
    <xdr:ext cx="5715000" cy="3533775"/>
    <xdr:graphicFrame>
      <xdr:nvGraphicFramePr>
        <xdr:cNvPr id="22" name="Chart 22"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19</xdr:col>
      <xdr:colOff>180975</xdr:colOff>
      <xdr:row>51</xdr:row>
      <xdr:rowOff>19050</xdr:rowOff>
    </xdr:from>
    <xdr:ext cx="5715000" cy="3533775"/>
    <xdr:graphicFrame>
      <xdr:nvGraphicFramePr>
        <xdr:cNvPr id="23" name="Chart 23"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0</xdr:colOff>
      <xdr:row>54</xdr:row>
      <xdr:rowOff>85725</xdr:rowOff>
    </xdr:from>
    <xdr:ext cx="10610850" cy="4343400"/>
    <xdr:graphicFrame>
      <xdr:nvGraphicFramePr>
        <xdr:cNvPr id="24" name="Chart 24"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57150</xdr:colOff>
      <xdr:row>95</xdr:row>
      <xdr:rowOff>180975</xdr:rowOff>
    </xdr:from>
    <xdr:ext cx="5715000" cy="3533775"/>
    <xdr:graphicFrame>
      <xdr:nvGraphicFramePr>
        <xdr:cNvPr id="25" name="Chart 25"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219075</xdr:colOff>
      <xdr:row>95</xdr:row>
      <xdr:rowOff>180975</xdr:rowOff>
    </xdr:from>
    <xdr:ext cx="5715000" cy="3533775"/>
    <xdr:graphicFrame>
      <xdr:nvGraphicFramePr>
        <xdr:cNvPr id="26" name="Chart 26"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14</xdr:col>
      <xdr:colOff>19050</xdr:colOff>
      <xdr:row>82</xdr:row>
      <xdr:rowOff>219075</xdr:rowOff>
    </xdr:from>
    <xdr:ext cx="9963150" cy="3533775"/>
    <xdr:graphicFrame>
      <xdr:nvGraphicFramePr>
        <xdr:cNvPr id="27" name="Chart 27"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0</xdr:col>
      <xdr:colOff>0</xdr:colOff>
      <xdr:row>120</xdr:row>
      <xdr:rowOff>0</xdr:rowOff>
    </xdr:from>
    <xdr:ext cx="5715000" cy="3533775"/>
    <xdr:graphicFrame>
      <xdr:nvGraphicFramePr>
        <xdr:cNvPr id="28" name="Chart 28" title="Chart"/>
        <xdr:cNvGraphicFramePr/>
      </xdr:nvGraphicFramePr>
      <xdr:xfrm>
        <a:off x="0" y="0"/>
        <a:ext cx="0" cy="0"/>
      </xdr:xfrm>
      <a:graphic>
        <a:graphicData uri="http://schemas.openxmlformats.org/drawingml/2006/chart">
          <c:chart r:id="rId10"/>
        </a:graphicData>
      </a:graphic>
    </xdr:graphicFrame>
    <xdr:clientData fLocksWithSheet="0"/>
  </xdr:oneCellAnchor>
</xdr:wsD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2</xdr:row>
      <xdr:rowOff>152400</xdr:rowOff>
    </xdr:from>
    <xdr:ext cx="7143750" cy="4010025"/>
    <xdr:graphicFrame>
      <xdr:nvGraphicFramePr>
        <xdr:cNvPr id="29" name="Chart 2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19050</xdr:colOff>
      <xdr:row>21</xdr:row>
      <xdr:rowOff>19050</xdr:rowOff>
    </xdr:from>
    <xdr:ext cx="5715000" cy="3533775"/>
    <xdr:graphicFrame>
      <xdr:nvGraphicFramePr>
        <xdr:cNvPr id="30" name="Chart 3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19</xdr:col>
      <xdr:colOff>200025</xdr:colOff>
      <xdr:row>21</xdr:row>
      <xdr:rowOff>19050</xdr:rowOff>
    </xdr:from>
    <xdr:ext cx="5715000" cy="3533775"/>
    <xdr:graphicFrame>
      <xdr:nvGraphicFramePr>
        <xdr:cNvPr id="31" name="Chart 3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28575</xdr:colOff>
      <xdr:row>56</xdr:row>
      <xdr:rowOff>85725</xdr:rowOff>
    </xdr:from>
    <xdr:ext cx="5715000" cy="3533775"/>
    <xdr:graphicFrame>
      <xdr:nvGraphicFramePr>
        <xdr:cNvPr id="32" name="Chart 32"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2</xdr:row>
      <xdr:rowOff>152400</xdr:rowOff>
    </xdr:from>
    <xdr:ext cx="7143750" cy="4010025"/>
    <xdr:graphicFrame>
      <xdr:nvGraphicFramePr>
        <xdr:cNvPr id="33" name="Chart 3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952500</xdr:colOff>
      <xdr:row>35</xdr:row>
      <xdr:rowOff>161925</xdr:rowOff>
    </xdr:from>
    <xdr:ext cx="5715000" cy="3533775"/>
    <xdr:graphicFrame>
      <xdr:nvGraphicFramePr>
        <xdr:cNvPr id="34" name="Chart 3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19</xdr:col>
      <xdr:colOff>161925</xdr:colOff>
      <xdr:row>35</xdr:row>
      <xdr:rowOff>161925</xdr:rowOff>
    </xdr:from>
    <xdr:ext cx="5715000" cy="3533775"/>
    <xdr:graphicFrame>
      <xdr:nvGraphicFramePr>
        <xdr:cNvPr id="35" name="Chart 3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28575</xdr:colOff>
      <xdr:row>55</xdr:row>
      <xdr:rowOff>85725</xdr:rowOff>
    </xdr:from>
    <xdr:ext cx="5715000" cy="3533775"/>
    <xdr:graphicFrame>
      <xdr:nvGraphicFramePr>
        <xdr:cNvPr id="36" name="Chart 36"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57150</xdr:colOff>
      <xdr:row>26</xdr:row>
      <xdr:rowOff>180975</xdr:rowOff>
    </xdr:from>
    <xdr:ext cx="11991975" cy="4343400"/>
    <xdr:graphicFrame>
      <xdr:nvGraphicFramePr>
        <xdr:cNvPr id="37" name="Chart 37"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180975</xdr:colOff>
      <xdr:row>11</xdr:row>
      <xdr:rowOff>123825</xdr:rowOff>
    </xdr:from>
    <xdr:ext cx="5715000" cy="3533775"/>
    <xdr:graphicFrame>
      <xdr:nvGraphicFramePr>
        <xdr:cNvPr id="38" name="Chart 3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180975</xdr:colOff>
      <xdr:row>30</xdr:row>
      <xdr:rowOff>0</xdr:rowOff>
    </xdr:from>
    <xdr:ext cx="5715000" cy="3533775"/>
    <xdr:graphicFrame>
      <xdr:nvGraphicFramePr>
        <xdr:cNvPr id="39" name="Chart 3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476250</xdr:colOff>
      <xdr:row>11</xdr:row>
      <xdr:rowOff>123825</xdr:rowOff>
    </xdr:from>
    <xdr:ext cx="5715000" cy="3533775"/>
    <xdr:graphicFrame>
      <xdr:nvGraphicFramePr>
        <xdr:cNvPr id="40" name="Chart 40"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390525</xdr:colOff>
      <xdr:row>3</xdr:row>
      <xdr:rowOff>190500</xdr:rowOff>
    </xdr:from>
    <xdr:ext cx="8915400" cy="6086475"/>
    <xdr:graphicFrame>
      <xdr:nvGraphicFramePr>
        <xdr:cNvPr id="41" name="Chart 4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323850</xdr:colOff>
      <xdr:row>0</xdr:row>
      <xdr:rowOff>114300</xdr:rowOff>
    </xdr:from>
    <xdr:ext cx="6229350" cy="3057525"/>
    <xdr:graphicFrame>
      <xdr:nvGraphicFramePr>
        <xdr:cNvPr id="42" name="Chart 4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323850</xdr:colOff>
      <xdr:row>17</xdr:row>
      <xdr:rowOff>85725</xdr:rowOff>
    </xdr:from>
    <xdr:ext cx="6229350" cy="3352800"/>
    <xdr:graphicFrame>
      <xdr:nvGraphicFramePr>
        <xdr:cNvPr id="43" name="Chart 4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238125</xdr:colOff>
      <xdr:row>1</xdr:row>
      <xdr:rowOff>171450</xdr:rowOff>
    </xdr:from>
    <xdr:ext cx="7296150" cy="4591050"/>
    <xdr:graphicFrame>
      <xdr:nvGraphicFramePr>
        <xdr:cNvPr id="44" name="Chart 4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228600</xdr:colOff>
      <xdr:row>1</xdr:row>
      <xdr:rowOff>66675</xdr:rowOff>
    </xdr:from>
    <xdr:ext cx="8382000" cy="3886200"/>
    <xdr:graphicFrame>
      <xdr:nvGraphicFramePr>
        <xdr:cNvPr descr="This is a column chart that compares the number of applications that start the Short Form flow, and how many applications submit through the Short Form flow.  It shows since October that more than 100% of apps that start the short form flow also submit within the same month.  The &quot;more than 100%&quot; could be attributed to people who start or submit the short form flow in 2 or more unique sessions." id="45" name="Chart 45" title="Short Form flow - Starts vs Submissions"/>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733425</xdr:colOff>
      <xdr:row>1</xdr:row>
      <xdr:rowOff>85725</xdr:rowOff>
    </xdr:from>
    <xdr:ext cx="7934325" cy="4162425"/>
    <xdr:graphicFrame>
      <xdr:nvGraphicFramePr>
        <xdr:cNvPr id="46" name="Chart 4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523875</xdr:colOff>
      <xdr:row>1</xdr:row>
      <xdr:rowOff>38100</xdr:rowOff>
    </xdr:from>
    <xdr:ext cx="12715875" cy="9267825"/>
    <xdr:graphicFrame>
      <xdr:nvGraphicFramePr>
        <xdr:cNvPr id="47" name="Chart 4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42</xdr:row>
      <xdr:rowOff>66675</xdr:rowOff>
    </xdr:from>
    <xdr:ext cx="10315575" cy="6381750"/>
    <xdr:graphicFrame>
      <xdr:nvGraphicFramePr>
        <xdr:cNvPr id="48" name="Chart 4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171450</xdr:colOff>
      <xdr:row>67</xdr:row>
      <xdr:rowOff>76200</xdr:rowOff>
    </xdr:from>
    <xdr:ext cx="6867525" cy="5581650"/>
    <xdr:graphicFrame>
      <xdr:nvGraphicFramePr>
        <xdr:cNvPr id="49" name="Chart 4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419100</xdr:colOff>
      <xdr:row>67</xdr:row>
      <xdr:rowOff>76200</xdr:rowOff>
    </xdr:from>
    <xdr:ext cx="7296150" cy="5581650"/>
    <xdr:graphicFrame>
      <xdr:nvGraphicFramePr>
        <xdr:cNvPr id="50" name="Chart 5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161925</xdr:colOff>
      <xdr:row>2</xdr:row>
      <xdr:rowOff>142875</xdr:rowOff>
    </xdr:from>
    <xdr:ext cx="6753225" cy="5524500"/>
    <xdr:graphicFrame>
      <xdr:nvGraphicFramePr>
        <xdr:cNvPr id="51" name="Chart 5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19</xdr:col>
      <xdr:colOff>161925</xdr:colOff>
      <xdr:row>3</xdr:row>
      <xdr:rowOff>142875</xdr:rowOff>
    </xdr:from>
    <xdr:ext cx="6753225" cy="5524500"/>
    <xdr:graphicFrame>
      <xdr:nvGraphicFramePr>
        <xdr:cNvPr id="52" name="Chart 52"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cc02.safelinks.protection.outlook.com/?url=http%3A%2F%2Fva.gov%2F&amp;data=05%7C01%7C%7C993b8169ea87420361d708da4e3cf671%7Ce95f1b23abaf45ee821db7ab251ab3bf%7C0%7C0%7C637908320986557372%7CUnknown%7CTWFpbGZsb3d8eyJWIjoiMC4wLjAwMDAiLCJQIjoiV2luMzIiLCJBTiI6Ik1haWwiLCJXVCI6Mn0%3D%7C3000%7C%7C%7C&amp;sdata=15LJoJho5bFDzARa%2BsQeK733WObWbkfwBCMcWTI9I3Q%3D&amp;reserved=0"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0" Type="http://schemas.openxmlformats.org/officeDocument/2006/relationships/hyperlink" Target="https://va-gov.domo.com/page/447193050" TargetMode="External"/><Relationship Id="rId11"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10" Type="http://schemas.openxmlformats.org/officeDocument/2006/relationships/hyperlink" Target="https://va-gov.domo.com/page/447193050" TargetMode="External"/><Relationship Id="rId21" Type="http://schemas.openxmlformats.org/officeDocument/2006/relationships/hyperlink" Target="https://analytics.google.com/analytics/web/" TargetMode="External"/><Relationship Id="rId13" Type="http://schemas.openxmlformats.org/officeDocument/2006/relationships/hyperlink" Target="https://va-gov.domo.com/page/447193050?userId=228456075" TargetMode="External"/><Relationship Id="rId24" Type="http://schemas.openxmlformats.org/officeDocument/2006/relationships/drawing" Target="../drawings/drawing19.xml"/><Relationship Id="rId12" Type="http://schemas.openxmlformats.org/officeDocument/2006/relationships/hyperlink" Target="https://va-gov.domo.com/page/447193050?userId=228456075" TargetMode="External"/><Relationship Id="rId23" Type="http://schemas.openxmlformats.org/officeDocument/2006/relationships/hyperlink" Target="https://va-gov.domo.com/page/447193050"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 TargetMode="External"/><Relationship Id="rId5" Type="http://schemas.openxmlformats.org/officeDocument/2006/relationships/hyperlink" Target="https://analytics.google.com/analytics/web/"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 Id="rId7" Type="http://schemas.openxmlformats.org/officeDocument/2006/relationships/hyperlink" Target="https://va-gov.domo.com/page/447193050" TargetMode="External"/><Relationship Id="rId8" Type="http://schemas.openxmlformats.org/officeDocument/2006/relationships/hyperlink" Target="https://analytics.google.com/analytics/web/" TargetMode="External"/></Relationships>
</file>

<file path=xl/worksheets/_rels/sheet20.xml.rels><?xml version="1.0" encoding="UTF-8" standalone="yes"?><Relationships xmlns="http://schemas.openxmlformats.org/package/2006/relationships"><Relationship Id="rId20" Type="http://schemas.openxmlformats.org/officeDocument/2006/relationships/hyperlink" Target="https://va-gov.domo.com/page/447193050" TargetMode="External"/><Relationship Id="rId11"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10" Type="http://schemas.openxmlformats.org/officeDocument/2006/relationships/hyperlink" Target="https://va-gov.domo.com/page/447193050" TargetMode="External"/><Relationship Id="rId21" Type="http://schemas.openxmlformats.org/officeDocument/2006/relationships/hyperlink" Target="https://analytics.google.com/analytics/web/" TargetMode="External"/><Relationship Id="rId13" Type="http://schemas.openxmlformats.org/officeDocument/2006/relationships/hyperlink" Target="https://va-gov.domo.com/page/447193050?userId=228456075" TargetMode="External"/><Relationship Id="rId24" Type="http://schemas.openxmlformats.org/officeDocument/2006/relationships/drawing" Target="../drawings/drawing20.xml"/><Relationship Id="rId12" Type="http://schemas.openxmlformats.org/officeDocument/2006/relationships/hyperlink" Target="https://va-gov.domo.com/page/447193050?userId=228456075" TargetMode="External"/><Relationship Id="rId23" Type="http://schemas.openxmlformats.org/officeDocument/2006/relationships/hyperlink" Target="https://va-gov.domo.com/page/447193050"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 TargetMode="External"/><Relationship Id="rId5" Type="http://schemas.openxmlformats.org/officeDocument/2006/relationships/hyperlink" Target="https://analytics.google.com/analytics/web/"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 Id="rId7" Type="http://schemas.openxmlformats.org/officeDocument/2006/relationships/hyperlink" Target="https://va-gov.domo.com/page/447193050" TargetMode="External"/><Relationship Id="rId8" Type="http://schemas.openxmlformats.org/officeDocument/2006/relationships/hyperlink" Target="https://analytics.google.com/analytics/web/" TargetMode="External"/></Relationships>
</file>

<file path=xl/worksheets/_rels/sheet21.xml.rels><?xml version="1.0" encoding="UTF-8" standalone="yes"?><Relationships xmlns="http://schemas.openxmlformats.org/package/2006/relationships"><Relationship Id="rId20" Type="http://schemas.openxmlformats.org/officeDocument/2006/relationships/hyperlink" Target="https://va-gov.domo.com/page/447193050" TargetMode="External"/><Relationship Id="rId11"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10" Type="http://schemas.openxmlformats.org/officeDocument/2006/relationships/hyperlink" Target="https://va-gov.domo.com/page/447193050" TargetMode="External"/><Relationship Id="rId21" Type="http://schemas.openxmlformats.org/officeDocument/2006/relationships/hyperlink" Target="https://analytics.google.com/analytics/web/" TargetMode="External"/><Relationship Id="rId13" Type="http://schemas.openxmlformats.org/officeDocument/2006/relationships/hyperlink" Target="https://va-gov.domo.com/page/447193050?userId=228456075" TargetMode="External"/><Relationship Id="rId24" Type="http://schemas.openxmlformats.org/officeDocument/2006/relationships/drawing" Target="../drawings/drawing21.xml"/><Relationship Id="rId12" Type="http://schemas.openxmlformats.org/officeDocument/2006/relationships/hyperlink" Target="https://va-gov.domo.com/page/447193050?userId=228456075" TargetMode="External"/><Relationship Id="rId23" Type="http://schemas.openxmlformats.org/officeDocument/2006/relationships/hyperlink" Target="https://va-gov.domo.com/page/447193050"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 TargetMode="External"/><Relationship Id="rId5" Type="http://schemas.openxmlformats.org/officeDocument/2006/relationships/hyperlink" Target="https://analytics.google.com/analytics/web/"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 Id="rId7" Type="http://schemas.openxmlformats.org/officeDocument/2006/relationships/hyperlink" Target="https://va-gov.domo.com/page/447193050" TargetMode="External"/><Relationship Id="rId8" Type="http://schemas.openxmlformats.org/officeDocument/2006/relationships/hyperlink" Target="https://analytics.google.com/analytics/web/" TargetMode="External"/></Relationships>
</file>

<file path=xl/worksheets/_rels/sheet22.xml.rels><?xml version="1.0" encoding="UTF-8" standalone="yes"?><Relationships xmlns="http://schemas.openxmlformats.org/package/2006/relationships"><Relationship Id="rId20" Type="http://schemas.openxmlformats.org/officeDocument/2006/relationships/hyperlink" Target="https://va-gov.domo.com/page/447193050" TargetMode="External"/><Relationship Id="rId11"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10" Type="http://schemas.openxmlformats.org/officeDocument/2006/relationships/hyperlink" Target="https://va-gov.domo.com/page/447193050" TargetMode="External"/><Relationship Id="rId21" Type="http://schemas.openxmlformats.org/officeDocument/2006/relationships/hyperlink" Target="https://analytics.google.com/analytics/web/" TargetMode="External"/><Relationship Id="rId13" Type="http://schemas.openxmlformats.org/officeDocument/2006/relationships/hyperlink" Target="https://va-gov.domo.com/page/447193050?userId=228456075" TargetMode="External"/><Relationship Id="rId24" Type="http://schemas.openxmlformats.org/officeDocument/2006/relationships/drawing" Target="../drawings/drawing22.xml"/><Relationship Id="rId12" Type="http://schemas.openxmlformats.org/officeDocument/2006/relationships/hyperlink" Target="https://va-gov.domo.com/page/447193050?userId=228456075" TargetMode="External"/><Relationship Id="rId23" Type="http://schemas.openxmlformats.org/officeDocument/2006/relationships/hyperlink" Target="https://va-gov.domo.com/page/447193050"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 TargetMode="External"/><Relationship Id="rId5" Type="http://schemas.openxmlformats.org/officeDocument/2006/relationships/hyperlink" Target="https://analytics.google.com/analytics/web/"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 Id="rId7" Type="http://schemas.openxmlformats.org/officeDocument/2006/relationships/hyperlink" Target="https://va-gov.domo.com/page/447193050" TargetMode="External"/><Relationship Id="rId8" Type="http://schemas.openxmlformats.org/officeDocument/2006/relationships/hyperlink" Target="https://analytics.google.com/analytics/web/" TargetMode="External"/></Relationships>
</file>

<file path=xl/worksheets/_rels/sheet23.xml.rels><?xml version="1.0" encoding="UTF-8" standalone="yes"?><Relationships xmlns="http://schemas.openxmlformats.org/package/2006/relationships"><Relationship Id="rId20" Type="http://schemas.openxmlformats.org/officeDocument/2006/relationships/hyperlink" Target="https://va-gov.domo.com/page/447193050" TargetMode="External"/><Relationship Id="rId11"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10" Type="http://schemas.openxmlformats.org/officeDocument/2006/relationships/hyperlink" Target="https://va-gov.domo.com/page/447193050" TargetMode="External"/><Relationship Id="rId21" Type="http://schemas.openxmlformats.org/officeDocument/2006/relationships/hyperlink" Target="https://analytics.google.com/analytics/web/" TargetMode="External"/><Relationship Id="rId13" Type="http://schemas.openxmlformats.org/officeDocument/2006/relationships/hyperlink" Target="https://va-gov.domo.com/page/447193050?userId=228456075" TargetMode="External"/><Relationship Id="rId24" Type="http://schemas.openxmlformats.org/officeDocument/2006/relationships/drawing" Target="../drawings/drawing23.xml"/><Relationship Id="rId12" Type="http://schemas.openxmlformats.org/officeDocument/2006/relationships/hyperlink" Target="https://va-gov.domo.com/page/447193050?userId=228456075" TargetMode="External"/><Relationship Id="rId23" Type="http://schemas.openxmlformats.org/officeDocument/2006/relationships/hyperlink" Target="https://va-gov.domo.com/page/447193050"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 TargetMode="External"/><Relationship Id="rId5" Type="http://schemas.openxmlformats.org/officeDocument/2006/relationships/hyperlink" Target="https://analytics.google.com/analytics/web/"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 Id="rId7" Type="http://schemas.openxmlformats.org/officeDocument/2006/relationships/hyperlink" Target="https://va-gov.domo.com/page/447193050" TargetMode="External"/><Relationship Id="rId8" Type="http://schemas.openxmlformats.org/officeDocument/2006/relationships/hyperlink" Target="https://analytics.google.com/analytics/web/" TargetMode="External"/></Relationships>
</file>

<file path=xl/worksheets/_rels/sheet24.xml.rels><?xml version="1.0" encoding="UTF-8" standalone="yes"?><Relationships xmlns="http://schemas.openxmlformats.org/package/2006/relationships"><Relationship Id="rId20" Type="http://schemas.openxmlformats.org/officeDocument/2006/relationships/hyperlink" Target="https://va-gov.domo.com/page/447193050" TargetMode="External"/><Relationship Id="rId11"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10" Type="http://schemas.openxmlformats.org/officeDocument/2006/relationships/hyperlink" Target="https://va-gov.domo.com/page/447193050" TargetMode="External"/><Relationship Id="rId21" Type="http://schemas.openxmlformats.org/officeDocument/2006/relationships/hyperlink" Target="https://analytics.google.com/analytics/web/" TargetMode="External"/><Relationship Id="rId13" Type="http://schemas.openxmlformats.org/officeDocument/2006/relationships/hyperlink" Target="https://va-gov.domo.com/page/447193050?userId=228456075" TargetMode="External"/><Relationship Id="rId24" Type="http://schemas.openxmlformats.org/officeDocument/2006/relationships/drawing" Target="../drawings/drawing24.xml"/><Relationship Id="rId12" Type="http://schemas.openxmlformats.org/officeDocument/2006/relationships/hyperlink" Target="https://va-gov.domo.com/page/447193050?userId=228456075" TargetMode="External"/><Relationship Id="rId23" Type="http://schemas.openxmlformats.org/officeDocument/2006/relationships/hyperlink" Target="https://va-gov.domo.com/page/447193050"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 TargetMode="External"/><Relationship Id="rId5" Type="http://schemas.openxmlformats.org/officeDocument/2006/relationships/hyperlink" Target="https://analytics.google.com/analytics/web/"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 Id="rId7" Type="http://schemas.openxmlformats.org/officeDocument/2006/relationships/hyperlink" Target="https://va-gov.domo.com/page/447193050" TargetMode="External"/><Relationship Id="rId8" Type="http://schemas.openxmlformats.org/officeDocument/2006/relationships/hyperlink" Target="https://analytics.google.com/analytics/web/" TargetMode="External"/></Relationships>
</file>

<file path=xl/worksheets/_rels/sheet25.xml.rels><?xml version="1.0" encoding="UTF-8" standalone="yes"?><Relationships xmlns="http://schemas.openxmlformats.org/package/2006/relationships"><Relationship Id="rId20" Type="http://schemas.openxmlformats.org/officeDocument/2006/relationships/hyperlink" Target="https://va-gov.domo.com/page/447193050" TargetMode="External"/><Relationship Id="rId11"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10" Type="http://schemas.openxmlformats.org/officeDocument/2006/relationships/hyperlink" Target="https://va-gov.domo.com/page/447193050" TargetMode="External"/><Relationship Id="rId21" Type="http://schemas.openxmlformats.org/officeDocument/2006/relationships/hyperlink" Target="https://analytics.google.com/analytics/web/" TargetMode="External"/><Relationship Id="rId13" Type="http://schemas.openxmlformats.org/officeDocument/2006/relationships/hyperlink" Target="https://va-gov.domo.com/page/447193050?userId=228456075" TargetMode="External"/><Relationship Id="rId24" Type="http://schemas.openxmlformats.org/officeDocument/2006/relationships/drawing" Target="../drawings/drawing25.xml"/><Relationship Id="rId12" Type="http://schemas.openxmlformats.org/officeDocument/2006/relationships/hyperlink" Target="https://va-gov.domo.com/page/447193050?userId=228456075" TargetMode="External"/><Relationship Id="rId23" Type="http://schemas.openxmlformats.org/officeDocument/2006/relationships/hyperlink" Target="https://va-gov.domo.com/page/447193050"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 TargetMode="External"/><Relationship Id="rId5" Type="http://schemas.openxmlformats.org/officeDocument/2006/relationships/hyperlink" Target="https://analytics.google.com/analytics/web/"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 Id="rId7" Type="http://schemas.openxmlformats.org/officeDocument/2006/relationships/hyperlink" Target="https://va-gov.domo.com/page/447193050" TargetMode="External"/><Relationship Id="rId8" Type="http://schemas.openxmlformats.org/officeDocument/2006/relationships/hyperlink" Target="https://analytics.google.com/analytics/web/" TargetMode="External"/></Relationships>
</file>

<file path=xl/worksheets/_rels/sheet26.xml.rels><?xml version="1.0" encoding="UTF-8" standalone="yes"?><Relationships xmlns="http://schemas.openxmlformats.org/package/2006/relationships"><Relationship Id="rId20" Type="http://schemas.openxmlformats.org/officeDocument/2006/relationships/hyperlink" Target="https://va-gov.domo.com/page/447193050" TargetMode="External"/><Relationship Id="rId11"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10" Type="http://schemas.openxmlformats.org/officeDocument/2006/relationships/hyperlink" Target="https://va-gov.domo.com/page/447193050" TargetMode="External"/><Relationship Id="rId21" Type="http://schemas.openxmlformats.org/officeDocument/2006/relationships/hyperlink" Target="https://analytics.google.com/analytics/web/" TargetMode="External"/><Relationship Id="rId13" Type="http://schemas.openxmlformats.org/officeDocument/2006/relationships/hyperlink" Target="https://va-gov.domo.com/page/447193050?userId=228456075" TargetMode="External"/><Relationship Id="rId24" Type="http://schemas.openxmlformats.org/officeDocument/2006/relationships/drawing" Target="../drawings/drawing26.xml"/><Relationship Id="rId12" Type="http://schemas.openxmlformats.org/officeDocument/2006/relationships/hyperlink" Target="https://va-gov.domo.com/page/447193050?userId=228456075" TargetMode="External"/><Relationship Id="rId23" Type="http://schemas.openxmlformats.org/officeDocument/2006/relationships/hyperlink" Target="https://va-gov.domo.com/page/447193050"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 TargetMode="External"/><Relationship Id="rId5" Type="http://schemas.openxmlformats.org/officeDocument/2006/relationships/hyperlink" Target="https://analytics.google.com/analytics/web/"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 Id="rId7" Type="http://schemas.openxmlformats.org/officeDocument/2006/relationships/hyperlink" Target="https://va-gov.domo.com/page/447193050" TargetMode="External"/><Relationship Id="rId8" Type="http://schemas.openxmlformats.org/officeDocument/2006/relationships/hyperlink" Target="https://analytics.google.com/analytics/web/" TargetMode="External"/></Relationships>
</file>

<file path=xl/worksheets/_rels/sheet27.xml.rels><?xml version="1.0" encoding="UTF-8" standalone="yes"?><Relationships xmlns="http://schemas.openxmlformats.org/package/2006/relationships"><Relationship Id="rId20" Type="http://schemas.openxmlformats.org/officeDocument/2006/relationships/hyperlink" Target="https://va-gov.domo.com/page/447193050" TargetMode="External"/><Relationship Id="rId11"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10" Type="http://schemas.openxmlformats.org/officeDocument/2006/relationships/hyperlink" Target="https://va-gov.domo.com/page/447193050" TargetMode="External"/><Relationship Id="rId21" Type="http://schemas.openxmlformats.org/officeDocument/2006/relationships/hyperlink" Target="https://analytics.google.com/analytics/web/" TargetMode="External"/><Relationship Id="rId13" Type="http://schemas.openxmlformats.org/officeDocument/2006/relationships/hyperlink" Target="https://va-gov.domo.com/page/447193050?userId=228456075" TargetMode="External"/><Relationship Id="rId24" Type="http://schemas.openxmlformats.org/officeDocument/2006/relationships/drawing" Target="../drawings/drawing27.xml"/><Relationship Id="rId12" Type="http://schemas.openxmlformats.org/officeDocument/2006/relationships/hyperlink" Target="https://va-gov.domo.com/page/447193050?userId=228456075" TargetMode="External"/><Relationship Id="rId23" Type="http://schemas.openxmlformats.org/officeDocument/2006/relationships/hyperlink" Target="https://va-gov.domo.com/page/447193050"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 TargetMode="External"/><Relationship Id="rId5" Type="http://schemas.openxmlformats.org/officeDocument/2006/relationships/hyperlink" Target="https://analytics.google.com/analytics/web/"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 Id="rId7" Type="http://schemas.openxmlformats.org/officeDocument/2006/relationships/hyperlink" Target="https://va-gov.domo.com/page/447193050" TargetMode="External"/><Relationship Id="rId8" Type="http://schemas.openxmlformats.org/officeDocument/2006/relationships/hyperlink" Target="https://analytics.google.com/analytics/web/" TargetMode="External"/></Relationships>
</file>

<file path=xl/worksheets/_rels/sheet28.xml.rels><?xml version="1.0" encoding="UTF-8" standalone="yes"?><Relationships xmlns="http://schemas.openxmlformats.org/package/2006/relationships"><Relationship Id="rId10" Type="http://schemas.openxmlformats.org/officeDocument/2006/relationships/drawing" Target="../drawings/drawing28.xml"/><Relationship Id="rId1" Type="http://schemas.openxmlformats.org/officeDocument/2006/relationships/hyperlink" Target="https://va-gov.domo.com/page/447193050?userId=228456075"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omo.com/page/447193050?userId=228456075" TargetMode="External"/><Relationship Id="rId5" Type="http://schemas.openxmlformats.org/officeDocument/2006/relationships/hyperlink" Target="https://va-gov.domo.com/page/447193050?userId=228456075" TargetMode="External"/><Relationship Id="rId6" Type="http://schemas.openxmlformats.org/officeDocument/2006/relationships/hyperlink" Target="https://analytics.google.com/analytics/web/" TargetMode="External"/><Relationship Id="rId7" Type="http://schemas.openxmlformats.org/officeDocument/2006/relationships/hyperlink" Target="https://va-gov.domo.com/page/447193050?userId=228456075" TargetMode="External"/><Relationship Id="rId8" Type="http://schemas.openxmlformats.org/officeDocument/2006/relationships/hyperlink" Target="https://va-gov.domo.com/page/447193050?userId=228456075"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1" Type="http://schemas.openxmlformats.org/officeDocument/2006/relationships/drawing" Target="../drawings/drawing31.xml"/><Relationship Id="rId10" Type="http://schemas.openxmlformats.org/officeDocument/2006/relationships/hyperlink" Target="https://va-gov.domo.com/page/447193050?userId=228456075" TargetMode="External"/><Relationship Id="rId1" Type="http://schemas.openxmlformats.org/officeDocument/2006/relationships/hyperlink" Target="https://va-gov.domo.com/page/447193050?userId=228456075"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authuser=0" TargetMode="External"/><Relationship Id="rId9" Type="http://schemas.openxmlformats.org/officeDocument/2006/relationships/hyperlink" Target="https://va-gov.domo.com/page/447193050?userId=228456075" TargetMode="External"/><Relationship Id="rId5" Type="http://schemas.openxmlformats.org/officeDocument/2006/relationships/hyperlink" Target="https://analytics.google.com/analytics/web/" TargetMode="External"/><Relationship Id="rId6" Type="http://schemas.openxmlformats.org/officeDocument/2006/relationships/hyperlink" Target="https://va-gov.domo.com/page/447193050?userId=228456075" TargetMode="External"/><Relationship Id="rId7" Type="http://schemas.openxmlformats.org/officeDocument/2006/relationships/hyperlink" Target="https://analytics.google.com/analytics/web/" TargetMode="External"/><Relationship Id="rId8" Type="http://schemas.openxmlformats.org/officeDocument/2006/relationships/hyperlink" Target="https://va-gov.domo.com/page/447193050?userId=228456075" TargetMode="External"/></Relationships>
</file>

<file path=xl/worksheets/_rels/sheet32.xml.rels><?xml version="1.0" encoding="UTF-8" standalone="yes"?><Relationships xmlns="http://schemas.openxmlformats.org/package/2006/relationships"><Relationship Id="rId11" Type="http://schemas.openxmlformats.org/officeDocument/2006/relationships/drawing" Target="../drawings/drawing32.xml"/><Relationship Id="rId10" Type="http://schemas.openxmlformats.org/officeDocument/2006/relationships/hyperlink" Target="https://va-gov.domo.com/page/447193050?userId=228456075" TargetMode="External"/><Relationship Id="rId1" Type="http://schemas.openxmlformats.org/officeDocument/2006/relationships/hyperlink" Target="https://va-gov.domo.com/page/447193050?userId=228456075"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authuser=0" TargetMode="External"/><Relationship Id="rId9" Type="http://schemas.openxmlformats.org/officeDocument/2006/relationships/hyperlink" Target="https://va-gov.domo.com/page/447193050?userId=228456075" TargetMode="External"/><Relationship Id="rId5" Type="http://schemas.openxmlformats.org/officeDocument/2006/relationships/hyperlink" Target="https://analytics.google.com/analytics/web/" TargetMode="External"/><Relationship Id="rId6" Type="http://schemas.openxmlformats.org/officeDocument/2006/relationships/hyperlink" Target="https://va-gov.domo.com/page/447193050?userId=228456075" TargetMode="External"/><Relationship Id="rId7" Type="http://schemas.openxmlformats.org/officeDocument/2006/relationships/hyperlink" Target="https://analytics.google.com/analytics/web/" TargetMode="External"/><Relationship Id="rId8" Type="http://schemas.openxmlformats.org/officeDocument/2006/relationships/hyperlink" Target="https://va-gov.domo.com/page/447193050?userId=228456075" TargetMode="External"/></Relationships>
</file>

<file path=xl/worksheets/_rels/sheet33.xml.rels><?xml version="1.0" encoding="UTF-8" standalone="yes"?><Relationships xmlns="http://schemas.openxmlformats.org/package/2006/relationships"><Relationship Id="rId10" Type="http://schemas.openxmlformats.org/officeDocument/2006/relationships/drawing" Target="../drawings/drawing33.xml"/><Relationship Id="rId1" Type="http://schemas.openxmlformats.org/officeDocument/2006/relationships/hyperlink" Target="https://va-gov.domo.com/page/447193050?userId=228456075"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omo.com/page/447193050?userId=228456075" TargetMode="External"/><Relationship Id="rId5" Type="http://schemas.openxmlformats.org/officeDocument/2006/relationships/hyperlink" Target="https://va-gov.domo.com/page/447193050?userId=228456075" TargetMode="External"/><Relationship Id="rId6" Type="http://schemas.openxmlformats.org/officeDocument/2006/relationships/hyperlink" Target="https://analytics.google.com/analytics/web/" TargetMode="External"/><Relationship Id="rId7" Type="http://schemas.openxmlformats.org/officeDocument/2006/relationships/hyperlink" Target="https://va-gov.domo.com/page/447193050?userId=228456075" TargetMode="External"/><Relationship Id="rId8" Type="http://schemas.openxmlformats.org/officeDocument/2006/relationships/hyperlink" Target="https://va-gov.domo.com/page/447193050?userId=228456075" TargetMode="External"/></Relationships>
</file>

<file path=xl/worksheets/_rels/sheet34.xml.rels><?xml version="1.0" encoding="UTF-8" standalone="yes"?><Relationships xmlns="http://schemas.openxmlformats.org/package/2006/relationships"><Relationship Id="rId10" Type="http://schemas.openxmlformats.org/officeDocument/2006/relationships/drawing" Target="../drawings/drawing34.xml"/><Relationship Id="rId1" Type="http://schemas.openxmlformats.org/officeDocument/2006/relationships/hyperlink" Target="https://va-gov.domo.com/page/447193050?userId=228456075"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omo.com/page/447193050?userId=228456075" TargetMode="External"/><Relationship Id="rId5" Type="http://schemas.openxmlformats.org/officeDocument/2006/relationships/hyperlink" Target="https://va-gov.domo.com/page/447193050?userId=228456075" TargetMode="External"/><Relationship Id="rId6" Type="http://schemas.openxmlformats.org/officeDocument/2006/relationships/hyperlink" Target="https://analytics.google.com/analytics/web/" TargetMode="External"/><Relationship Id="rId7" Type="http://schemas.openxmlformats.org/officeDocument/2006/relationships/hyperlink" Target="https://va-gov.domo.com/page/447193050?userId=228456075" TargetMode="External"/><Relationship Id="rId8" Type="http://schemas.openxmlformats.org/officeDocument/2006/relationships/hyperlink" Target="https://va-gov.domo.com/page/447193050?userId=228456075" TargetMode="External"/></Relationships>
</file>

<file path=xl/worksheets/_rels/sheet35.xml.rels><?xml version="1.0" encoding="UTF-8" standalone="yes"?><Relationships xmlns="http://schemas.openxmlformats.org/package/2006/relationships"><Relationship Id="rId11" Type="http://schemas.openxmlformats.org/officeDocument/2006/relationships/hyperlink" Target="https://va-gov.domo.com/page/447193050?userId=228456075" TargetMode="External"/><Relationship Id="rId10" Type="http://schemas.openxmlformats.org/officeDocument/2006/relationships/hyperlink" Target="https://va-gov.domo.com/page/447193050?userId=228456075" TargetMode="External"/><Relationship Id="rId13" Type="http://schemas.openxmlformats.org/officeDocument/2006/relationships/hyperlink" Target="https://va-gov.domo.com/page/447193050?userId=228456075" TargetMode="External"/><Relationship Id="rId12" Type="http://schemas.openxmlformats.org/officeDocument/2006/relationships/hyperlink" Target="https://va-gov.domo.com/page/447193050?userId=228456075"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14" Type="http://schemas.openxmlformats.org/officeDocument/2006/relationships/drawing" Target="../drawings/drawing35.xml"/><Relationship Id="rId5" Type="http://schemas.openxmlformats.org/officeDocument/2006/relationships/hyperlink" Target="https://analytics.google.com/analytics/web/"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7" Type="http://schemas.openxmlformats.org/officeDocument/2006/relationships/hyperlink" Target="https://va-gov.domo.com/page/447193050?userId=228456075" TargetMode="External"/><Relationship Id="rId8" Type="http://schemas.openxmlformats.org/officeDocument/2006/relationships/hyperlink" Target="https://analytics.google.com/analytics/web/" TargetMode="External"/></Relationships>
</file>

<file path=xl/worksheets/_rels/sheet36.xml.rels><?xml version="1.0" encoding="UTF-8" standalone="yes"?><Relationships xmlns="http://schemas.openxmlformats.org/package/2006/relationships"><Relationship Id="rId20" Type="http://schemas.openxmlformats.org/officeDocument/2006/relationships/hyperlink" Target="https://vagov.ddog-gov.com/dashboard/kjp-9wp-u47/10-10ezr?fromUser=true&amp;refresh_mode=paused&amp;view=spans&amp;from_ts=1722484800000&amp;to_ts=1725163140000&amp;live=false" TargetMode="External"/><Relationship Id="rId22" Type="http://schemas.openxmlformats.org/officeDocument/2006/relationships/hyperlink" Target="https://vagov.ddog-gov.com/dashboard/p5g-fys-epz/1010-health-apps?fromUser=true&amp;refresh_mode=paused&amp;view=spans&amp;from_ts=1722484800000&amp;to_ts=1725163140000&amp;live=false" TargetMode="External"/><Relationship Id="rId21" Type="http://schemas.openxmlformats.org/officeDocument/2006/relationships/hyperlink" Target="https://analytics.google.com/analytics/web/" TargetMode="External"/><Relationship Id="rId24" Type="http://schemas.openxmlformats.org/officeDocument/2006/relationships/hyperlink" Target="https://analytics.google.com/analytics/web/" TargetMode="External"/><Relationship Id="rId23" Type="http://schemas.openxmlformats.org/officeDocument/2006/relationships/hyperlink" Target="https://analytics.google.com/analytics/web/"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26" Type="http://schemas.openxmlformats.org/officeDocument/2006/relationships/hyperlink" Target="https://analytics.google.com/analytics/web/" TargetMode="External"/><Relationship Id="rId25" Type="http://schemas.openxmlformats.org/officeDocument/2006/relationships/hyperlink" Target="https://vagov.ddog-gov.com/dashboard/p5g-fys-epz/1010-health-apps?fromUser=true&amp;refresh_mode=paused&amp;view=spans&amp;from_ts=1722484800000&amp;to_ts=1725163140000&amp;live=false" TargetMode="External"/><Relationship Id="rId28" Type="http://schemas.openxmlformats.org/officeDocument/2006/relationships/drawing" Target="../drawings/drawing36.xml"/><Relationship Id="rId27" Type="http://schemas.openxmlformats.org/officeDocument/2006/relationships/hyperlink" Target="https://vagov.ddog-gov.com/dashboard/kjp-9wp-u47/10-10ezr?fromUser=true&amp;refresh_mode=paused&amp;view=spans&amp;from_ts=1722484800000&amp;to_ts=1725163140000&amp;live=false" TargetMode="External"/><Relationship Id="rId5" Type="http://schemas.openxmlformats.org/officeDocument/2006/relationships/hyperlink" Target="https://analytics.google.com/analytics/web/"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7" Type="http://schemas.openxmlformats.org/officeDocument/2006/relationships/hyperlink" Target="https://va-gov.domo.com/page/447193050?userId=228456075" TargetMode="External"/><Relationship Id="rId8" Type="http://schemas.openxmlformats.org/officeDocument/2006/relationships/hyperlink" Target="https://analytics.google.com/analytics/web/" TargetMode="External"/><Relationship Id="rId11" Type="http://schemas.openxmlformats.org/officeDocument/2006/relationships/hyperlink" Target="https://va-gov.domo.com/page/447193050?userId=228456075" TargetMode="External"/><Relationship Id="rId10" Type="http://schemas.openxmlformats.org/officeDocument/2006/relationships/hyperlink" Target="https://va-gov.domo.com/page/447193050?userId=228456075" TargetMode="External"/><Relationship Id="rId13" Type="http://schemas.openxmlformats.org/officeDocument/2006/relationships/hyperlink" Target="https://va-gov.domo.com/page/447193050?userId=228456075" TargetMode="External"/><Relationship Id="rId12" Type="http://schemas.openxmlformats.org/officeDocument/2006/relationships/hyperlink" Target="https://va-gov.domo.com/page/447193050?userId=228456075"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analytics.google.com/analytics/web/" TargetMode="External"/><Relationship Id="rId19" Type="http://schemas.openxmlformats.org/officeDocument/2006/relationships/hyperlink" Target="https://analytics.google.com/analytics/web/" TargetMode="External"/><Relationship Id="rId18" Type="http://schemas.openxmlformats.org/officeDocument/2006/relationships/hyperlink" Target="https://vagov.ddog-gov.com/dashboard/p5g-fys-epz/1010-health-apps?fromUser=true&amp;refresh_mode=paused&amp;view=spans&amp;from_ts=1722484800000&amp;to_ts=1725163140000&amp;live=false" TargetMode="External"/></Relationships>
</file>

<file path=xl/worksheets/_rels/sheet37.xml.rels><?xml version="1.0" encoding="UTF-8" standalone="yes"?><Relationships xmlns="http://schemas.openxmlformats.org/package/2006/relationships"><Relationship Id="rId20" Type="http://schemas.openxmlformats.org/officeDocument/2006/relationships/hyperlink" Target="https://va-gov.domo.com/page/447193050?userId=228456075" TargetMode="External"/><Relationship Id="rId22" Type="http://schemas.openxmlformats.org/officeDocument/2006/relationships/hyperlink" Target="https://vagov.ddog-gov.com/dashboard/kjp-9wp-u47/10-10ezr?fromUser=true&amp;refresh_mode=paused&amp;view=spans&amp;from_ts=1722484800000&amp;to_ts=1725163140000&amp;live=false" TargetMode="External"/><Relationship Id="rId21" Type="http://schemas.openxmlformats.org/officeDocument/2006/relationships/hyperlink" Target="https://analytics.google.com/analytics/web/" TargetMode="External"/><Relationship Id="rId24" Type="http://schemas.openxmlformats.org/officeDocument/2006/relationships/drawing" Target="../drawings/drawing37.xml"/><Relationship Id="rId23" Type="http://schemas.openxmlformats.org/officeDocument/2006/relationships/hyperlink" Target="https://va-gov.domo.com/page/447193050?userId=228456075" TargetMode="External"/><Relationship Id="rId1" Type="http://schemas.openxmlformats.org/officeDocument/2006/relationships/hyperlink" Target="https://analytics.google.com/analytics/web/" TargetMode="External"/><Relationship Id="rId2" Type="http://schemas.openxmlformats.org/officeDocument/2006/relationships/hyperlink" Target="https://vagov.ddog-gov.com/dashboard/p5g-fys-epz/1010-health-apps?fromUser=true&amp;refresh_mode=paused&amp;view=spans&amp;from_ts=1722484800000&amp;to_ts=1725163140000&amp;live=false"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 TargetMode="External"/><Relationship Id="rId9" Type="http://schemas.openxmlformats.org/officeDocument/2006/relationships/hyperlink" Target="https://vagov.ddog-gov.com/dashboard/kjp-9wp-u47/10-10ezr?fromUser=true&amp;refresh_mode=paused&amp;view=spans&amp;from_ts=1722484800000&amp;to_ts=1725163140000&amp;live=false" TargetMode="External"/><Relationship Id="rId5" Type="http://schemas.openxmlformats.org/officeDocument/2006/relationships/hyperlink" Target="https://analytics.google.com/analytics/web/" TargetMode="External"/><Relationship Id="rId6" Type="http://schemas.openxmlformats.org/officeDocument/2006/relationships/hyperlink" Target="https://vagov.ddog-gov.com/dashboard/p5g-fys-epz/1010-health-apps?fromUser=true&amp;refresh_mode=paused&amp;view=spans&amp;from_ts=1722484800000&amp;to_ts=1725163140000&amp;live=false" TargetMode="External"/><Relationship Id="rId7" Type="http://schemas.openxmlformats.org/officeDocument/2006/relationships/hyperlink" Target="https://va-gov.domo.com/page/447193050?userId=228456075" TargetMode="External"/><Relationship Id="rId8" Type="http://schemas.openxmlformats.org/officeDocument/2006/relationships/hyperlink" Target="https://analytics.google.com/analytics/web/" TargetMode="External"/><Relationship Id="rId11" Type="http://schemas.openxmlformats.org/officeDocument/2006/relationships/hyperlink" Target="https://va-gov.domo.com/page/447193050?userId=228456075" TargetMode="External"/><Relationship Id="rId10" Type="http://schemas.openxmlformats.org/officeDocument/2006/relationships/hyperlink" Target="https://va-gov.domo.com/page/447193050?userId=228456075" TargetMode="External"/><Relationship Id="rId13" Type="http://schemas.openxmlformats.org/officeDocument/2006/relationships/hyperlink" Target="https://va-gov.domo.com/page/447193050?userId=228456075" TargetMode="External"/><Relationship Id="rId12" Type="http://schemas.openxmlformats.org/officeDocument/2006/relationships/hyperlink" Target="https://va-gov.domo.com/page/447193050?userId=228456075" TargetMode="External"/><Relationship Id="rId15" Type="http://schemas.openxmlformats.org/officeDocument/2006/relationships/hyperlink" Target="https://vagov.ddog-gov.com/dashboard/p5g-fys-epz/1010-health-apps?fromUser=true&amp;refresh_mode=paused&amp;view=spans&amp;from_ts=1722484800000&amp;to_ts=1725163140000&amp;live=false" TargetMode="External"/><Relationship Id="rId14" Type="http://schemas.openxmlformats.org/officeDocument/2006/relationships/hyperlink" Target="https://analytics.google.com/analytics/web/" TargetMode="External"/><Relationship Id="rId17" Type="http://schemas.openxmlformats.org/officeDocument/2006/relationships/hyperlink" Target="https://analytics.google.com/analytics/web/" TargetMode="External"/><Relationship Id="rId16" Type="http://schemas.openxmlformats.org/officeDocument/2006/relationships/hyperlink" Target="https://va-gov.domo.com/page/447193050?userId=228456075" TargetMode="External"/><Relationship Id="rId19" Type="http://schemas.openxmlformats.org/officeDocument/2006/relationships/hyperlink" Target="https://vagov.ddog-gov.com/dashboard/p5g-fys-epz/1010-health-apps?fromUser=true&amp;refresh_mode=paused&amp;view=spans&amp;from_ts=1722484800000&amp;to_ts=1725163140000&amp;live=false" TargetMode="External"/><Relationship Id="rId18" Type="http://schemas.openxmlformats.org/officeDocument/2006/relationships/hyperlink" Target="https://analytics.google.com/analytics/web/"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va-gov.domo.com/page/447193050?userId=228456075"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authuser=0" TargetMode="External"/><Relationship Id="rId9" Type="http://schemas.openxmlformats.org/officeDocument/2006/relationships/hyperlink" Target="https://va-gov.domo.com/page/447193050?userId=228456075" TargetMode="External"/><Relationship Id="rId5" Type="http://schemas.openxmlformats.org/officeDocument/2006/relationships/hyperlink" Target="https://analytics.google.com/analytics/web/" TargetMode="External"/><Relationship Id="rId6" Type="http://schemas.openxmlformats.org/officeDocument/2006/relationships/hyperlink" Target="https://va-gov.domo.com/page/447193050?userId=228456075" TargetMode="External"/><Relationship Id="rId7" Type="http://schemas.openxmlformats.org/officeDocument/2006/relationships/hyperlink" Target="https://analytics.google.com/analytics/web/" TargetMode="External"/><Relationship Id="rId8" Type="http://schemas.openxmlformats.org/officeDocument/2006/relationships/hyperlink" Target="https://va-gov.domo.com/page/447193050?userId=228456075" TargetMode="External"/><Relationship Id="rId11" Type="http://schemas.openxmlformats.org/officeDocument/2006/relationships/drawing" Target="../drawings/drawing38.xml"/><Relationship Id="rId10" Type="http://schemas.openxmlformats.org/officeDocument/2006/relationships/hyperlink" Target="https://va-gov.domo.com/page/447193050?userId=228456075"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va-gov.domo.com/page/447193050?userId=228456075"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authuser=0" TargetMode="External"/><Relationship Id="rId9" Type="http://schemas.openxmlformats.org/officeDocument/2006/relationships/hyperlink" Target="https://va-gov.domo.com/page/447193050?userId=228456075" TargetMode="External"/><Relationship Id="rId5" Type="http://schemas.openxmlformats.org/officeDocument/2006/relationships/hyperlink" Target="https://analytics.google.com/analytics/web/" TargetMode="External"/><Relationship Id="rId6" Type="http://schemas.openxmlformats.org/officeDocument/2006/relationships/hyperlink" Target="https://va-gov.domo.com/page/447193050?userId=228456075" TargetMode="External"/><Relationship Id="rId7" Type="http://schemas.openxmlformats.org/officeDocument/2006/relationships/hyperlink" Target="https://analytics.google.com/analytics/web/" TargetMode="External"/><Relationship Id="rId8" Type="http://schemas.openxmlformats.org/officeDocument/2006/relationships/hyperlink" Target="https://va-gov.domo.com/page/447193050?userId=228456075" TargetMode="External"/><Relationship Id="rId11" Type="http://schemas.openxmlformats.org/officeDocument/2006/relationships/drawing" Target="../drawings/drawing39.xml"/><Relationship Id="rId10" Type="http://schemas.openxmlformats.org/officeDocument/2006/relationships/hyperlink" Target="https://va-gov.domo.com/page/447193050?userId=228456075"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va-gov.domo.com/page/447193050?userId=228456075"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va-gov.domo.com/page/447193050?userId=228456075" TargetMode="External"/><Relationship Id="rId4" Type="http://schemas.openxmlformats.org/officeDocument/2006/relationships/hyperlink" Target="https://analytics.google.com/analytics/web/?authuser=0" TargetMode="External"/><Relationship Id="rId9" Type="http://schemas.openxmlformats.org/officeDocument/2006/relationships/hyperlink" Target="https://va-gov.domo.com/page/447193050?userId=228456075" TargetMode="External"/><Relationship Id="rId5" Type="http://schemas.openxmlformats.org/officeDocument/2006/relationships/hyperlink" Target="https://analytics.google.com/analytics/web/" TargetMode="External"/><Relationship Id="rId6" Type="http://schemas.openxmlformats.org/officeDocument/2006/relationships/hyperlink" Target="https://va-gov.domo.com/page/447193050?userId=228456075" TargetMode="External"/><Relationship Id="rId7" Type="http://schemas.openxmlformats.org/officeDocument/2006/relationships/hyperlink" Target="https://analytics.google.com/analytics/web/" TargetMode="External"/><Relationship Id="rId8" Type="http://schemas.openxmlformats.org/officeDocument/2006/relationships/hyperlink" Target="https://va-gov.domo.com/page/447193050?userId=228456075" TargetMode="External"/><Relationship Id="rId11" Type="http://schemas.openxmlformats.org/officeDocument/2006/relationships/drawing" Target="../drawings/drawing40.xml"/><Relationship Id="rId10" Type="http://schemas.openxmlformats.org/officeDocument/2006/relationships/hyperlink" Target="https://va-gov.domo.com/page/447193050?userId=228456075"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analytics.google.com/analytics/web/?authuser=0"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analytics.google.com/analytics/web/?authuser=0" TargetMode="External"/><Relationship Id="rId4" Type="http://schemas.openxmlformats.org/officeDocument/2006/relationships/hyperlink" Target="https://analytics.google.com/analytics/web/" TargetMode="External"/><Relationship Id="rId5"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analytics.google.com/analytics/web/?authuser=0"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analytics.google.com/analytics/web/?authuser=0" TargetMode="External"/><Relationship Id="rId4" Type="http://schemas.openxmlformats.org/officeDocument/2006/relationships/hyperlink" Target="https://analytics.google.com/analytics/web/" TargetMode="External"/><Relationship Id="rId5"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analytics.google.com/analytics/web/?authuser=0"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analytics.google.com/analytics/web/?authuser=0" TargetMode="External"/><Relationship Id="rId4" Type="http://schemas.openxmlformats.org/officeDocument/2006/relationships/hyperlink" Target="https://analytics.google.com/analytics/web/" TargetMode="External"/><Relationship Id="rId5"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analytics.google.com/analytics/web/?authuser=0"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analytics.google.com/analytics/web/?authuser=0" TargetMode="External"/><Relationship Id="rId4" Type="http://schemas.openxmlformats.org/officeDocument/2006/relationships/hyperlink" Target="https://analytics.google.com/analytics/web/" TargetMode="External"/><Relationship Id="rId5"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s://analytics.google.com/analytics/web/?authuser=0" TargetMode="External"/><Relationship Id="rId2" Type="http://schemas.openxmlformats.org/officeDocument/2006/relationships/hyperlink" Target="https://analytics.google.com/analytics/web/?authuser=0" TargetMode="External"/><Relationship Id="rId3" Type="http://schemas.openxmlformats.org/officeDocument/2006/relationships/hyperlink" Target="https://analytics.google.com/analytics/web/" TargetMode="External"/><Relationship Id="rId4"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s://analytics.google.com/analytics/web/?authuser=0" TargetMode="External"/><Relationship Id="rId2" Type="http://schemas.openxmlformats.org/officeDocument/2006/relationships/hyperlink" Target="https://vagov.ddog-gov.com/dashboard/p5g-fys-epz/1010-health-apps?from_ts=1667275200000&amp;to_ts=1668441480000&amp;live=false" TargetMode="External"/><Relationship Id="rId3"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hyperlink" Target="http://www.va.gov/" TargetMode="External"/><Relationship Id="rId2" Type="http://schemas.openxmlformats.org/officeDocument/2006/relationships/hyperlink" Target="http://www.va.gov/" TargetMode="External"/><Relationship Id="rId3" Type="http://schemas.openxmlformats.org/officeDocument/2006/relationships/hyperlink" Target="http://www.va.gov/" TargetMode="External"/><Relationship Id="rId4" Type="http://schemas.openxmlformats.org/officeDocument/2006/relationships/hyperlink" Target="http://www.va.gov/" TargetMode="External"/><Relationship Id="rId5"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40" Type="http://schemas.openxmlformats.org/officeDocument/2006/relationships/hyperlink" Target="https://staging.va.gov/health-care/apply/application/veteran-information/contact-information" TargetMode="External"/><Relationship Id="rId42" Type="http://schemas.openxmlformats.org/officeDocument/2006/relationships/hyperlink" Target="http://localhost:3001/health-care/apply/application/va-benefits/confirm-service-pay" TargetMode="External"/><Relationship Id="rId41" Type="http://schemas.openxmlformats.org/officeDocument/2006/relationships/hyperlink" Target="https://staging.va.gov/health-care/apply/application/va-benefits/basic-information" TargetMode="External"/><Relationship Id="rId44" Type="http://schemas.openxmlformats.org/officeDocument/2006/relationships/hyperlink" Target="https://staging.va.gov/health-care/apply/application/military-service/service-information" TargetMode="External"/><Relationship Id="rId43" Type="http://schemas.openxmlformats.org/officeDocument/2006/relationships/hyperlink" Target="https://staging.va.gov/health-care/apply/application/va-benefits/pension-information" TargetMode="External"/><Relationship Id="rId46" Type="http://schemas.openxmlformats.org/officeDocument/2006/relationships/hyperlink" Target="https://staging.va.gov/health-care/apply/application/military-service/documents" TargetMode="External"/><Relationship Id="rId45" Type="http://schemas.openxmlformats.org/officeDocument/2006/relationships/hyperlink" Target="https://staging.va.gov/health-care/apply/application/military-service/additional-information" TargetMode="External"/><Relationship Id="rId1" Type="http://schemas.openxmlformats.org/officeDocument/2006/relationships/hyperlink" Target="https://staging.va.gov/health-care/apply/application/household-information-v2/financial-information-use" TargetMode="External"/><Relationship Id="rId2" Type="http://schemas.openxmlformats.org/officeDocument/2006/relationships/hyperlink" Target="https://staging.va.gov/health-care/apply/application/household-information-v2/share-financial-information" TargetMode="External"/><Relationship Id="rId3" Type="http://schemas.openxmlformats.org/officeDocument/2006/relationships/hyperlink" Target="http://staging.va.gov/health-care/apply/application/household-information-v2/share-financial-information-confirm/" TargetMode="External"/><Relationship Id="rId4" Type="http://schemas.openxmlformats.org/officeDocument/2006/relationships/hyperlink" Target="https://staging.va.gov/health-care/apply/application/household-information-v2/financial-information-needed" TargetMode="External"/><Relationship Id="rId9" Type="http://schemas.openxmlformats.org/officeDocument/2006/relationships/hyperlink" Target="https://staging.va.gov/health-care/apply/application/household-information-v2/dependents" TargetMode="External"/><Relationship Id="rId48" Type="http://schemas.openxmlformats.org/officeDocument/2006/relationships/hyperlink" Target="https://staging.va.gov/health-care/apply/application/household-information/marital-status" TargetMode="External"/><Relationship Id="rId47" Type="http://schemas.openxmlformats.org/officeDocument/2006/relationships/hyperlink" Target="https://staging.va.gov/health-care/apply/application/household-information/financial-disclosure" TargetMode="External"/><Relationship Id="rId49" Type="http://schemas.openxmlformats.org/officeDocument/2006/relationships/hyperlink" Target="https://staging.va.gov/health-care/apply/application/household-information/spouse-information" TargetMode="External"/><Relationship Id="rId5" Type="http://schemas.openxmlformats.org/officeDocument/2006/relationships/hyperlink" Target="https://staging.va.gov/health-care/apply/application/household-information-v2/marital-status" TargetMode="External"/><Relationship Id="rId6" Type="http://schemas.openxmlformats.org/officeDocument/2006/relationships/hyperlink" Target="https://staging.va.gov/health-care/apply/application/household-information-v2/spouse-personal-information" TargetMode="External"/><Relationship Id="rId7" Type="http://schemas.openxmlformats.org/officeDocument/2006/relationships/hyperlink" Target="https://staging.va.gov/health-care/apply/application/household-information-v2/spouse-additional-information" TargetMode="External"/><Relationship Id="rId8" Type="http://schemas.openxmlformats.org/officeDocument/2006/relationships/hyperlink" Target="https://staging.va.gov/health-care/apply/application/household-information-v2/spouse-contact-information" TargetMode="External"/><Relationship Id="rId31" Type="http://schemas.openxmlformats.org/officeDocument/2006/relationships/hyperlink" Target="https://staging.va.gov/health-care/apply/application/veteran-information/profile-information" TargetMode="External"/><Relationship Id="rId30" Type="http://schemas.openxmlformats.org/officeDocument/2006/relationships/hyperlink" Target="https://staging.va.gov/health-care/apply/application/id-form" TargetMode="External"/><Relationship Id="rId33" Type="http://schemas.openxmlformats.org/officeDocument/2006/relationships/hyperlink" Target="https://staging.va.gov/health-care/apply/application/veteran-information/profile-information-dob" TargetMode="External"/><Relationship Id="rId32" Type="http://schemas.openxmlformats.org/officeDocument/2006/relationships/hyperlink" Target="https://staging.va.gov/health-care/apply/application/veteran-information/profile-information-ssn" TargetMode="External"/><Relationship Id="rId35" Type="http://schemas.openxmlformats.org/officeDocument/2006/relationships/hyperlink" Target="https://staging.va.gov/health-care/apply/application/veteran-information/maiden-name-information" TargetMode="External"/><Relationship Id="rId34" Type="http://schemas.openxmlformats.org/officeDocument/2006/relationships/hyperlink" Target="https://staging.va.gov/health-care/apply/application/veteran-information/birth-information" TargetMode="External"/><Relationship Id="rId37" Type="http://schemas.openxmlformats.org/officeDocument/2006/relationships/hyperlink" Target="https://staging.va.gov/health-care/apply/application/veteran-information/demographic-information" TargetMode="External"/><Relationship Id="rId36" Type="http://schemas.openxmlformats.org/officeDocument/2006/relationships/hyperlink" Target="https://staging.va.gov/health-care/apply/application/veteran-information/birth-sex" TargetMode="External"/><Relationship Id="rId39" Type="http://schemas.openxmlformats.org/officeDocument/2006/relationships/hyperlink" Target="https://staging.va.gov/health-care/apply/application/veteran-information/veteran-home-address" TargetMode="External"/><Relationship Id="rId38" Type="http://schemas.openxmlformats.org/officeDocument/2006/relationships/hyperlink" Target="https://staging.va.gov/health-care/apply/application/veteran-information/veteran-address" TargetMode="External"/><Relationship Id="rId61" Type="http://schemas.openxmlformats.org/officeDocument/2006/relationships/drawing" Target="../drawings/drawing57.xml"/><Relationship Id="rId20" Type="http://schemas.openxmlformats.org/officeDocument/2006/relationships/hyperlink" Target="https://staging.va.gov/health-care/apply/application/household-information-v2/spouse-personal-information" TargetMode="External"/><Relationship Id="rId22" Type="http://schemas.openxmlformats.org/officeDocument/2006/relationships/hyperlink" Target="https://staging.va.gov/health-care/apply/application/household-information-v2/spouse-contact-information" TargetMode="External"/><Relationship Id="rId21" Type="http://schemas.openxmlformats.org/officeDocument/2006/relationships/hyperlink" Target="https://staging.va.gov/health-care/apply/application/household-information-v2/spouse-additional-information" TargetMode="External"/><Relationship Id="rId24" Type="http://schemas.openxmlformats.org/officeDocument/2006/relationships/hyperlink" Target="https://staging.va.gov/health-care/apply/application/household-information-v2/dependent-information?index=0" TargetMode="External"/><Relationship Id="rId23" Type="http://schemas.openxmlformats.org/officeDocument/2006/relationships/hyperlink" Target="https://staging.va.gov/health-care/apply/application/household-information-v2/dependents" TargetMode="External"/><Relationship Id="rId60" Type="http://schemas.openxmlformats.org/officeDocument/2006/relationships/hyperlink" Target="https://analytics.google.com/analytics/web/?authuser=0" TargetMode="External"/><Relationship Id="rId26" Type="http://schemas.openxmlformats.org/officeDocument/2006/relationships/hyperlink" Target="https://staging.va.gov/health-care/apply/application/household-information-v2/veteran-annual-income" TargetMode="External"/><Relationship Id="rId25" Type="http://schemas.openxmlformats.org/officeDocument/2006/relationships/hyperlink" Target="https://staging.va.gov/health-care/apply/application/household-information-v2/dependent-information?index=1" TargetMode="External"/><Relationship Id="rId28" Type="http://schemas.openxmlformats.org/officeDocument/2006/relationships/hyperlink" Target="https://staging.va.gov/health-care/apply/application/household-information-v2/deductible-expenses" TargetMode="External"/><Relationship Id="rId27" Type="http://schemas.openxmlformats.org/officeDocument/2006/relationships/hyperlink" Target="https://staging.va.gov/health-care/apply/application/household-information-v2/spouse-annual-income" TargetMode="External"/><Relationship Id="rId29" Type="http://schemas.openxmlformats.org/officeDocument/2006/relationships/hyperlink" Target="http://www.va.gov/health-care/apply/application/introduction" TargetMode="External"/><Relationship Id="rId51" Type="http://schemas.openxmlformats.org/officeDocument/2006/relationships/hyperlink" Target="https://staging.va.gov/health-care/apply/application/household-information/annual-income" TargetMode="External"/><Relationship Id="rId50" Type="http://schemas.openxmlformats.org/officeDocument/2006/relationships/hyperlink" Target="https://staging.va.gov/health-care/apply/application/household-information/dependent-information" TargetMode="External"/><Relationship Id="rId53" Type="http://schemas.openxmlformats.org/officeDocument/2006/relationships/hyperlink" Target="https://staging.va.gov/health-care/apply/application/insurance-information/medicaid" TargetMode="External"/><Relationship Id="rId52" Type="http://schemas.openxmlformats.org/officeDocument/2006/relationships/hyperlink" Target="https://staging.va.gov/health-care/apply/application/household-information/deductible-expenses" TargetMode="External"/><Relationship Id="rId11" Type="http://schemas.openxmlformats.org/officeDocument/2006/relationships/hyperlink" Target="https://staging.va.gov/health-care/apply/application/household-information-v2/dependent-information?index=1" TargetMode="External"/><Relationship Id="rId55" Type="http://schemas.openxmlformats.org/officeDocument/2006/relationships/hyperlink" Target="https://staging.va.gov/health-care/apply/application/insurance-information/medicare-part-a-effective-date" TargetMode="External"/><Relationship Id="rId10" Type="http://schemas.openxmlformats.org/officeDocument/2006/relationships/hyperlink" Target="https://staging.va.gov/health-care/apply/application/household-information-v2/dependent-information?index=0" TargetMode="External"/><Relationship Id="rId54" Type="http://schemas.openxmlformats.org/officeDocument/2006/relationships/hyperlink" Target="https://staging.va.gov/health-care/apply/application/insurance-information/medicare" TargetMode="External"/><Relationship Id="rId13" Type="http://schemas.openxmlformats.org/officeDocument/2006/relationships/hyperlink" Target="https://staging.va.gov/health-care/apply/application/household-information-v2/spouse-annual-income" TargetMode="External"/><Relationship Id="rId57" Type="http://schemas.openxmlformats.org/officeDocument/2006/relationships/hyperlink" Target="https://staging.va.gov/health-care/apply/application/insurance-information/va-facility" TargetMode="External"/><Relationship Id="rId12" Type="http://schemas.openxmlformats.org/officeDocument/2006/relationships/hyperlink" Target="https://staging.va.gov/health-care/apply/application/household-information-v2/veteran-annual-income" TargetMode="External"/><Relationship Id="rId56" Type="http://schemas.openxmlformats.org/officeDocument/2006/relationships/hyperlink" Target="https://staging.va.gov/health-care/apply/application/insurance-information/general" TargetMode="External"/><Relationship Id="rId15" Type="http://schemas.openxmlformats.org/officeDocument/2006/relationships/hyperlink" Target="https://staging.va.gov/health-care/apply/application/household-information-v2/financial-information-use" TargetMode="External"/><Relationship Id="rId59" Type="http://schemas.openxmlformats.org/officeDocument/2006/relationships/hyperlink" Target="https://staging.va.gov/health-care/apply/application/confirmation" TargetMode="External"/><Relationship Id="rId14" Type="http://schemas.openxmlformats.org/officeDocument/2006/relationships/hyperlink" Target="https://staging.va.gov/health-care/apply/application/household-information-v2/deductible-expenses" TargetMode="External"/><Relationship Id="rId58" Type="http://schemas.openxmlformats.org/officeDocument/2006/relationships/hyperlink" Target="https://staging.va.gov/health-care/apply/application/review-and-submit" TargetMode="External"/><Relationship Id="rId17" Type="http://schemas.openxmlformats.org/officeDocument/2006/relationships/hyperlink" Target="http://staging.va.gov/health-care/apply/application/household-information-v2/share-financial-information-confirm/" TargetMode="External"/><Relationship Id="rId16" Type="http://schemas.openxmlformats.org/officeDocument/2006/relationships/hyperlink" Target="https://staging.va.gov/health-care/apply/application/household-information-v2/share-financial-information" TargetMode="External"/><Relationship Id="rId19" Type="http://schemas.openxmlformats.org/officeDocument/2006/relationships/hyperlink" Target="https://staging.va.gov/health-care/apply/application/household-information-v2/marital-status" TargetMode="External"/><Relationship Id="rId18" Type="http://schemas.openxmlformats.org/officeDocument/2006/relationships/hyperlink" Target="https://staging.va.gov/health-care/apply/application/household-information-v2/financial-information-needed" TargetMode="Externa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hyperlink" Target="https://analytics.google.com/analytics/web/" TargetMode="External"/><Relationship Id="rId2" Type="http://schemas.openxmlformats.org/officeDocument/2006/relationships/hyperlink" Target="https://analytics.google.com/analytics/web/" TargetMode="External"/><Relationship Id="rId3" Type="http://schemas.openxmlformats.org/officeDocument/2006/relationships/hyperlink" Target="https://analytics.google.com/analytics/web/" TargetMode="External"/><Relationship Id="rId4" Type="http://schemas.openxmlformats.org/officeDocument/2006/relationships/hyperlink" Target="https://analytics.google.com/analytics/web/" TargetMode="External"/><Relationship Id="rId5"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5" max="15" width="21.38"/>
    <col customWidth="1" min="16" max="16" width="13.38"/>
    <col customWidth="1" min="17" max="17" width="14.0"/>
  </cols>
  <sheetData>
    <row r="1">
      <c r="L1" s="1" t="s">
        <v>0</v>
      </c>
    </row>
    <row r="2">
      <c r="A2" s="2" t="s">
        <v>1</v>
      </c>
      <c r="I2" s="2" t="s">
        <v>2</v>
      </c>
      <c r="L2" s="3">
        <v>45872.0</v>
      </c>
      <c r="O2" s="4" t="s">
        <v>3</v>
      </c>
      <c r="P2" s="4" t="s">
        <v>4</v>
      </c>
      <c r="Q2" s="4" t="s">
        <v>5</v>
      </c>
      <c r="R2" s="4" t="s">
        <v>6</v>
      </c>
      <c r="S2" s="4" t="s">
        <v>7</v>
      </c>
      <c r="T2" s="4" t="s">
        <v>8</v>
      </c>
      <c r="U2" s="4" t="s">
        <v>9</v>
      </c>
      <c r="V2" s="4" t="s">
        <v>10</v>
      </c>
      <c r="W2" s="4" t="s">
        <v>11</v>
      </c>
      <c r="X2" s="4" t="s">
        <v>12</v>
      </c>
      <c r="Y2" s="4" t="s">
        <v>13</v>
      </c>
      <c r="Z2" s="4" t="s">
        <v>14</v>
      </c>
      <c r="AA2" s="4" t="s">
        <v>15</v>
      </c>
    </row>
    <row r="3">
      <c r="I3" s="2" t="s">
        <v>16</v>
      </c>
      <c r="O3" s="4" t="s">
        <v>17</v>
      </c>
      <c r="P3" s="5">
        <f>'Jan 2025'!G2</f>
        <v>1.39</v>
      </c>
      <c r="Q3" s="5">
        <f>'Feb 2025'!G2</f>
        <v>1.4</v>
      </c>
      <c r="R3" s="5">
        <f>'Mar 2025'!G2</f>
        <v>1.41</v>
      </c>
      <c r="S3" s="5">
        <f>'Apr 2025'!G2</f>
        <v>1.39</v>
      </c>
      <c r="T3" s="5">
        <f>'May 2025'!G2</f>
        <v>1.38</v>
      </c>
      <c r="U3" s="5">
        <f>'June 2025'!G2</f>
        <v>1.39</v>
      </c>
      <c r="V3" s="5">
        <f>'July 2025'!G2</f>
        <v>1.36</v>
      </c>
      <c r="W3" s="5" t="str">
        <f>'Aug 2025'!G2</f>
        <v>#REF!</v>
      </c>
      <c r="X3" s="5" t="str">
        <f>'Sept 2025'!G2</f>
        <v>#REF!</v>
      </c>
      <c r="Y3" s="5" t="str">
        <f>'Oct 2025'!G2</f>
        <v>#REF!</v>
      </c>
      <c r="Z3" s="5" t="str">
        <f>'Nov 2025'!G2</f>
        <v>#REF!</v>
      </c>
      <c r="AA3" s="5" t="str">
        <f>'Dec 2025'!G2</f>
        <v>#REF!</v>
      </c>
    </row>
    <row r="4">
      <c r="I4" s="2" t="s">
        <v>18</v>
      </c>
      <c r="O4" s="4" t="s">
        <v>19</v>
      </c>
      <c r="P4" s="5">
        <f>'Jan 2025'!G4</f>
        <v>1.26</v>
      </c>
      <c r="Q4" s="5">
        <f>'Feb 2025'!G4</f>
        <v>1.2</v>
      </c>
      <c r="R4" s="5" t="str">
        <f>'Mar 2025'!G4</f>
        <v>unavailable</v>
      </c>
      <c r="S4" s="5" t="str">
        <f>'Apr 2025'!G4</f>
        <v>unavailable</v>
      </c>
      <c r="T4" s="5">
        <f>'May 2025'!G4</f>
        <v>1.39</v>
      </c>
      <c r="U4" s="5">
        <f>'June 2025'!G4</f>
        <v>1.36</v>
      </c>
      <c r="V4" s="5">
        <f>'July 2025'!G4</f>
        <v>1.35</v>
      </c>
      <c r="W4" s="5" t="str">
        <f>'Aug 2025'!G4</f>
        <v>#REF!</v>
      </c>
      <c r="X4" s="5" t="str">
        <f>'Sept 2025'!G4</f>
        <v>#REF!</v>
      </c>
      <c r="Y4" s="5" t="str">
        <f>'Oct 2025'!G4</f>
        <v>#REF!</v>
      </c>
      <c r="Z4" s="5" t="str">
        <f>'Nov 2025'!G4</f>
        <v>#REF!</v>
      </c>
      <c r="AA4" s="5" t="str">
        <f>'Dec 2025'!G4</f>
        <v>#REF!</v>
      </c>
    </row>
    <row r="5">
      <c r="I5" s="2" t="s">
        <v>20</v>
      </c>
      <c r="O5" s="4" t="s">
        <v>21</v>
      </c>
      <c r="P5" s="5">
        <f>'Jan 2025'!G6</f>
        <v>1.19</v>
      </c>
      <c r="Q5" s="5">
        <f>'Feb 2025'!G6</f>
        <v>1.17</v>
      </c>
      <c r="R5" s="5">
        <f>'Mar 2025'!G6</f>
        <v>1.19</v>
      </c>
      <c r="S5" s="5">
        <f>'Apr 2025'!G6</f>
        <v>1.19</v>
      </c>
      <c r="T5" s="5">
        <f>'May 2025'!G6</f>
        <v>1.17</v>
      </c>
      <c r="U5" s="5">
        <f>'June 2025'!G6</f>
        <v>1.18</v>
      </c>
      <c r="V5" s="5">
        <f>'July 2025'!G6</f>
        <v>1.16</v>
      </c>
      <c r="W5" s="5" t="str">
        <f>'Aug 2025'!G6</f>
        <v>#REF!</v>
      </c>
      <c r="X5" s="5" t="str">
        <f>'Sept 2025'!G6</f>
        <v>#REF!</v>
      </c>
      <c r="Y5" s="5" t="str">
        <f>'Oct 2025'!G6</f>
        <v>#REF!</v>
      </c>
      <c r="Z5" s="5" t="str">
        <f>'Nov 2025'!G6</f>
        <v>#REF!</v>
      </c>
      <c r="AA5" s="5" t="str">
        <f>'Dec 2025'!G6</f>
        <v>#REF!</v>
      </c>
    </row>
    <row r="6">
      <c r="I6" s="2" t="s">
        <v>22</v>
      </c>
    </row>
    <row r="7">
      <c r="I7" s="2" t="s">
        <v>23</v>
      </c>
    </row>
    <row r="8">
      <c r="I8" s="2" t="s">
        <v>24</v>
      </c>
    </row>
    <row r="10">
      <c r="K10" s="6"/>
    </row>
    <row r="24">
      <c r="A24" s="4" t="s">
        <v>3</v>
      </c>
      <c r="B24" s="4" t="s">
        <v>4</v>
      </c>
      <c r="C24" s="4" t="s">
        <v>5</v>
      </c>
      <c r="D24" s="4" t="s">
        <v>6</v>
      </c>
      <c r="E24" s="4" t="s">
        <v>7</v>
      </c>
      <c r="F24" s="4" t="s">
        <v>8</v>
      </c>
      <c r="G24" s="4" t="s">
        <v>9</v>
      </c>
      <c r="H24" s="4" t="s">
        <v>10</v>
      </c>
      <c r="I24" s="4" t="s">
        <v>11</v>
      </c>
      <c r="J24" s="4" t="s">
        <v>12</v>
      </c>
      <c r="K24" s="4" t="s">
        <v>13</v>
      </c>
      <c r="L24" s="4" t="s">
        <v>14</v>
      </c>
      <c r="M24" s="4" t="s">
        <v>15</v>
      </c>
    </row>
    <row r="25">
      <c r="A25" s="4" t="s">
        <v>25</v>
      </c>
      <c r="B25" s="7">
        <f>'Jan 2025'!F2</f>
        <v>24868</v>
      </c>
      <c r="C25" s="7">
        <f>'Feb 2025'!F2</f>
        <v>21614</v>
      </c>
      <c r="D25" s="7">
        <f>'Mar 2025'!F2</f>
        <v>22831</v>
      </c>
      <c r="E25" s="7">
        <f>'Apr 2025'!F2</f>
        <v>21220</v>
      </c>
      <c r="F25" s="7">
        <f>'May 2025'!F2</f>
        <v>20060</v>
      </c>
      <c r="G25" s="7">
        <f>'June 2025'!F2</f>
        <v>22285</v>
      </c>
      <c r="H25" s="7">
        <f>'July 2025'!F2</f>
        <v>24638</v>
      </c>
      <c r="I25" s="7" t="str">
        <f>'Aug 2025'!F2</f>
        <v>#REF!</v>
      </c>
      <c r="J25" s="7" t="str">
        <f>'Oct 2025'!F2</f>
        <v>#REF!</v>
      </c>
      <c r="K25" s="7" t="str">
        <f>'Oct 2025'!F2</f>
        <v>#REF!</v>
      </c>
      <c r="L25" s="7" t="str">
        <f>'Nov 2025'!F2</f>
        <v>#REF!</v>
      </c>
      <c r="M25" s="7" t="str">
        <f>'Dec 2025'!F2</f>
        <v>#REF!</v>
      </c>
    </row>
    <row r="26">
      <c r="A26" s="4" t="s">
        <v>26</v>
      </c>
      <c r="B26" s="7">
        <f>'Jan 2025'!F4</f>
        <v>7780</v>
      </c>
      <c r="C26" s="7">
        <f>'Feb 2025'!F4</f>
        <v>6435</v>
      </c>
      <c r="D26" s="7">
        <f>'Mar 2025'!F4</f>
        <v>6859</v>
      </c>
      <c r="E26" s="7">
        <f>'Apr 2025'!F4</f>
        <v>6760</v>
      </c>
      <c r="F26" s="7">
        <f>'May 2025'!F4</f>
        <v>7250</v>
      </c>
      <c r="G26" s="7">
        <f>'June 2025'!F4</f>
        <v>7369</v>
      </c>
      <c r="H26" s="7">
        <f>'July 2025'!F4</f>
        <v>8707</v>
      </c>
      <c r="I26" s="7" t="str">
        <f>'Aug 2025'!F4</f>
        <v>#REF!</v>
      </c>
      <c r="J26" s="7" t="str">
        <f>'Oct 2025'!F4</f>
        <v>#REF!</v>
      </c>
      <c r="K26" s="7" t="str">
        <f>'Oct 2025'!F4</f>
        <v>#REF!</v>
      </c>
      <c r="L26" s="7" t="str">
        <f>'Nov 2025'!F4</f>
        <v>#REF!</v>
      </c>
      <c r="M26" s="7" t="str">
        <f>'Dec 2025'!F4</f>
        <v>#REF!</v>
      </c>
    </row>
    <row r="27">
      <c r="A27" s="4" t="s">
        <v>27</v>
      </c>
      <c r="B27" s="7">
        <f>'Jan 2025'!F6</f>
        <v>5478</v>
      </c>
      <c r="C27" s="7">
        <f>'Feb 2025'!F6</f>
        <v>4220</v>
      </c>
      <c r="D27" s="7">
        <f>'Mar 2025'!F6</f>
        <v>4674</v>
      </c>
      <c r="E27" s="7">
        <f>'Apr 2025'!F6</f>
        <v>4607</v>
      </c>
      <c r="F27" s="7">
        <f>'May 2025'!F6</f>
        <v>4389</v>
      </c>
      <c r="G27" s="7">
        <f>'June 2025'!F6</f>
        <v>5169</v>
      </c>
      <c r="H27" s="7">
        <f>'July 2025'!F6</f>
        <v>5202</v>
      </c>
      <c r="I27" s="7" t="str">
        <f>'Aug 2025'!F6</f>
        <v>#REF!</v>
      </c>
      <c r="J27" s="7" t="str">
        <f>'Oct 2025'!F6</f>
        <v>#REF!</v>
      </c>
      <c r="K27" s="7" t="str">
        <f>'Oct 2025'!F6</f>
        <v>#REF!</v>
      </c>
      <c r="L27" s="7" t="str">
        <f>'Nov 2025'!F6</f>
        <v>#REF!</v>
      </c>
      <c r="M27" s="7" t="str">
        <f>'Dec 2025'!F6</f>
        <v>#REF!</v>
      </c>
    </row>
    <row r="28">
      <c r="F28" s="8"/>
      <c r="G28" s="8"/>
      <c r="H28" s="8"/>
      <c r="I28" s="8"/>
      <c r="J28" s="8"/>
      <c r="K28" s="9"/>
      <c r="O28" s="10" t="s">
        <v>3</v>
      </c>
      <c r="P28" s="2" t="s">
        <v>11</v>
      </c>
      <c r="Q28" s="2" t="s">
        <v>12</v>
      </c>
      <c r="R28" s="2" t="s">
        <v>13</v>
      </c>
      <c r="S28" s="2" t="s">
        <v>14</v>
      </c>
      <c r="T28" s="2" t="s">
        <v>15</v>
      </c>
      <c r="U28" s="10" t="s">
        <v>4</v>
      </c>
      <c r="V28" s="10" t="s">
        <v>5</v>
      </c>
      <c r="W28" s="10" t="s">
        <v>6</v>
      </c>
      <c r="X28" s="10" t="s">
        <v>7</v>
      </c>
      <c r="Y28" s="10" t="s">
        <v>8</v>
      </c>
      <c r="Z28" s="10" t="s">
        <v>9</v>
      </c>
    </row>
    <row r="29">
      <c r="O29" s="10" t="s">
        <v>17</v>
      </c>
      <c r="P29" s="11"/>
      <c r="Q29" s="11"/>
      <c r="R29" s="11">
        <v>1.41</v>
      </c>
      <c r="S29" s="11">
        <v>1.39</v>
      </c>
      <c r="T29" s="11">
        <v>1.42</v>
      </c>
      <c r="U29" s="12">
        <v>1.39</v>
      </c>
      <c r="V29" s="12">
        <v>1.4</v>
      </c>
      <c r="W29" s="12">
        <v>1.41</v>
      </c>
      <c r="X29" s="12">
        <v>1.39</v>
      </c>
      <c r="Y29" s="12">
        <v>1.38</v>
      </c>
      <c r="Z29" s="12">
        <v>1.39</v>
      </c>
    </row>
    <row r="30">
      <c r="B30" s="13"/>
      <c r="C30" s="13"/>
      <c r="D30" s="13"/>
      <c r="E30" s="13"/>
      <c r="F30" s="13"/>
      <c r="O30" s="10" t="s">
        <v>19</v>
      </c>
      <c r="P30" s="11"/>
      <c r="Q30" s="11"/>
      <c r="R30" s="11">
        <v>1.41</v>
      </c>
      <c r="S30" s="11">
        <v>1.4</v>
      </c>
      <c r="T30" s="11">
        <v>1.41</v>
      </c>
      <c r="U30" s="12">
        <v>1.26</v>
      </c>
      <c r="V30" s="12">
        <v>1.2</v>
      </c>
      <c r="W30" s="12" t="s">
        <v>28</v>
      </c>
      <c r="X30" s="12" t="s">
        <v>28</v>
      </c>
      <c r="Y30" s="12">
        <v>1.39</v>
      </c>
      <c r="Z30" s="12">
        <v>1.36</v>
      </c>
    </row>
    <row r="31">
      <c r="O31" s="10" t="s">
        <v>21</v>
      </c>
      <c r="P31" s="11">
        <v>1.17</v>
      </c>
      <c r="Q31" s="11">
        <v>1.17</v>
      </c>
      <c r="R31" s="11">
        <v>1.2</v>
      </c>
      <c r="S31" s="11">
        <v>1.17</v>
      </c>
      <c r="T31" s="11">
        <v>1.18</v>
      </c>
      <c r="U31" s="12">
        <v>1.19</v>
      </c>
      <c r="V31" s="12">
        <v>1.17</v>
      </c>
      <c r="W31" s="12">
        <v>1.19</v>
      </c>
      <c r="X31" s="12">
        <v>1.19</v>
      </c>
      <c r="Y31" s="12">
        <v>1.17</v>
      </c>
      <c r="Z31" s="12">
        <v>1.18</v>
      </c>
    </row>
    <row r="45">
      <c r="N45" s="14" t="s">
        <v>29</v>
      </c>
    </row>
    <row r="51">
      <c r="M51" s="15"/>
    </row>
    <row r="52">
      <c r="M52" s="16"/>
    </row>
    <row r="53">
      <c r="A53" s="4" t="s">
        <v>3</v>
      </c>
      <c r="B53" s="4" t="s">
        <v>4</v>
      </c>
      <c r="C53" s="4" t="s">
        <v>5</v>
      </c>
      <c r="D53" s="4" t="s">
        <v>6</v>
      </c>
      <c r="E53" s="4" t="s">
        <v>7</v>
      </c>
      <c r="F53" s="4" t="s">
        <v>8</v>
      </c>
      <c r="G53" s="4" t="s">
        <v>9</v>
      </c>
      <c r="H53" s="4" t="s">
        <v>10</v>
      </c>
      <c r="I53" s="4" t="s">
        <v>11</v>
      </c>
      <c r="J53" s="4" t="s">
        <v>12</v>
      </c>
      <c r="K53" s="4" t="s">
        <v>13</v>
      </c>
      <c r="L53" s="4" t="s">
        <v>14</v>
      </c>
      <c r="M53" s="4" t="s">
        <v>15</v>
      </c>
    </row>
    <row r="54">
      <c r="A54" s="4" t="s">
        <v>25</v>
      </c>
      <c r="B54" s="17">
        <f>'Jan 2025'!H2</f>
        <v>0.7614673281</v>
      </c>
      <c r="C54" s="17">
        <f>'Feb 2025'!H2</f>
        <v>0.634548764</v>
      </c>
      <c r="D54" s="17">
        <f>'Mar 2025'!H2</f>
        <v>0.6233890345</v>
      </c>
      <c r="E54" s="17">
        <f>'Apr 2025'!H2</f>
        <v>0.6356528772</v>
      </c>
      <c r="F54" s="17">
        <f>'May 2025'!H2</f>
        <v>0.6208604147</v>
      </c>
      <c r="G54" s="17">
        <f>'June 2025'!H2</f>
        <v>0.6674353829</v>
      </c>
      <c r="H54" s="17">
        <f>'July 2025'!H2</f>
        <v>0.6796502165</v>
      </c>
      <c r="I54" s="17" t="str">
        <f>'Aug 2025'!H2</f>
        <v>#REF!</v>
      </c>
      <c r="J54" s="17" t="str">
        <f>'Sept 2025'!H2</f>
        <v>#REF!</v>
      </c>
      <c r="K54" s="17" t="str">
        <f>'Oct 2025'!H2</f>
        <v>#REF!</v>
      </c>
      <c r="L54" s="17" t="str">
        <f>'Nov 2025'!H2</f>
        <v>#REF!</v>
      </c>
      <c r="M54" s="17" t="str">
        <f>'Dec 2025'!H2</f>
        <v>#REF!</v>
      </c>
    </row>
    <row r="55">
      <c r="A55" s="4" t="s">
        <v>26</v>
      </c>
      <c r="B55" s="17">
        <f>'Jan 2025'!H4</f>
        <v>0.5598733448</v>
      </c>
      <c r="C55" s="17">
        <f>'Feb 2025'!H4</f>
        <v>0.5224910685</v>
      </c>
      <c r="D55" s="17">
        <f>'Mar 2025'!H4</f>
        <v>0.5274530914</v>
      </c>
      <c r="E55" s="17">
        <f>'Apr 2025'!H4</f>
        <v>0.5257427283</v>
      </c>
      <c r="F55" s="17">
        <f>'May 2025'!H4</f>
        <v>0.5351343372</v>
      </c>
      <c r="G55" s="17">
        <f>'June 2025'!H4</f>
        <v>0.5732845807</v>
      </c>
      <c r="H55" s="17">
        <f>'July 2025'!H4</f>
        <v>0.6205544865</v>
      </c>
      <c r="I55" s="17" t="str">
        <f>'Aug 2025'!H4</f>
        <v>#REF!</v>
      </c>
      <c r="J55" s="17" t="str">
        <f>'Sept 2025'!H4</f>
        <v>#REF!</v>
      </c>
      <c r="K55" s="17" t="str">
        <f>'Oct 2025'!H4</f>
        <v>#REF!</v>
      </c>
      <c r="L55" s="17" t="str">
        <f>'Nov 2025'!H4</f>
        <v>#REF!</v>
      </c>
      <c r="M55" s="17" t="str">
        <f>'Dec 2025'!H4</f>
        <v>#REF!</v>
      </c>
    </row>
    <row r="56">
      <c r="A56" s="4" t="s">
        <v>27</v>
      </c>
      <c r="B56" s="17">
        <f>'Jan 2025'!H6</f>
        <v>0.9654564681</v>
      </c>
      <c r="C56" s="17">
        <f>'Feb 2025'!H6</f>
        <v>0.9392388159</v>
      </c>
      <c r="D56" s="17">
        <f>'Mar 2025'!H6</f>
        <v>0.9953151618</v>
      </c>
      <c r="E56" s="17">
        <f>'Apr 2025'!H6</f>
        <v>0.966841553</v>
      </c>
      <c r="F56" s="17">
        <f>'May 2025'!H6</f>
        <v>0.9648274346</v>
      </c>
      <c r="G56" s="17">
        <f>'June 2025'!H6</f>
        <v>0.9429040496</v>
      </c>
      <c r="H56" s="17">
        <f>'July 2025'!H6</f>
        <v>0.9936962751</v>
      </c>
      <c r="I56" s="17" t="str">
        <f>'Aug 2025'!H6</f>
        <v>#REF!</v>
      </c>
      <c r="J56" s="17" t="str">
        <f>'Sept 2025'!H6</f>
        <v>#REF!</v>
      </c>
      <c r="K56" s="17" t="str">
        <f>'Oct 2025'!H6</f>
        <v>#REF!</v>
      </c>
      <c r="L56" s="17" t="str">
        <f>'Nov 2025'!H6</f>
        <v>#REF!</v>
      </c>
      <c r="M56" s="17" t="str">
        <f>'Dec 2025'!H6</f>
        <v>#REF!</v>
      </c>
    </row>
    <row r="76">
      <c r="A76" s="2" t="s">
        <v>30</v>
      </c>
    </row>
    <row r="77">
      <c r="A77" s="4" t="s">
        <v>3</v>
      </c>
      <c r="B77" s="4" t="s">
        <v>4</v>
      </c>
      <c r="C77" s="4" t="s">
        <v>5</v>
      </c>
      <c r="D77" s="4" t="s">
        <v>6</v>
      </c>
      <c r="E77" s="4" t="s">
        <v>7</v>
      </c>
      <c r="F77" s="4" t="s">
        <v>8</v>
      </c>
      <c r="G77" s="4" t="s">
        <v>31</v>
      </c>
      <c r="H77" s="4" t="s">
        <v>32</v>
      </c>
      <c r="I77" s="4" t="s">
        <v>11</v>
      </c>
      <c r="J77" s="4" t="s">
        <v>33</v>
      </c>
      <c r="K77" s="4" t="s">
        <v>13</v>
      </c>
      <c r="L77" s="4" t="s">
        <v>14</v>
      </c>
      <c r="M77" s="4" t="s">
        <v>15</v>
      </c>
    </row>
    <row r="78">
      <c r="A78" s="4" t="s">
        <v>25</v>
      </c>
      <c r="B78" s="7">
        <f>'Jan 2025'!J2</f>
        <v>2805</v>
      </c>
      <c r="C78" s="7">
        <f>'Feb 2025'!J2</f>
        <v>2455</v>
      </c>
      <c r="D78" s="7">
        <f>'Mar 2025'!J2</f>
        <v>2872</v>
      </c>
      <c r="E78" s="7">
        <f>'Apr 2025'!J2</f>
        <v>3052</v>
      </c>
      <c r="F78" s="7" t="s">
        <v>34</v>
      </c>
      <c r="G78" s="7" t="str">
        <f>'June 2025'!J2</f>
        <v>Error</v>
      </c>
      <c r="H78" s="7">
        <f>'July 2025'!J2</f>
        <v>3379</v>
      </c>
      <c r="I78" s="7" t="str">
        <f t="shared" ref="I78:I79" si="1">'Aug 2025'!J2</f>
        <v>#REF!</v>
      </c>
      <c r="J78" s="7" t="str">
        <f>'Sept 2025'!J2</f>
        <v>#REF!</v>
      </c>
      <c r="K78" s="7" t="str">
        <f t="shared" ref="K78:K79" si="2">'Oct 2025'!J2</f>
        <v>#REF!</v>
      </c>
      <c r="L78" s="7" t="str">
        <f>'Nov 2025'!J2</f>
        <v>#REF!</v>
      </c>
      <c r="M78" s="7" t="str">
        <f>'dec 2025'!J2</f>
        <v>#REF!</v>
      </c>
    </row>
    <row r="79">
      <c r="A79" s="2" t="s">
        <v>35</v>
      </c>
      <c r="B79" s="13">
        <f>'Jan 2025'!J3</f>
        <v>0.1127955606</v>
      </c>
      <c r="C79" s="13">
        <f>'Feb 2025'!J3</f>
        <v>0.1135837883</v>
      </c>
      <c r="D79" s="13">
        <f>'Mar 2025'!J3</f>
        <v>0.1257938767</v>
      </c>
      <c r="E79" s="13">
        <f>'Apr 2025'!J3</f>
        <v>0.1438265787</v>
      </c>
      <c r="F79" s="18">
        <v>0.0</v>
      </c>
      <c r="G79" s="18">
        <v>0.0</v>
      </c>
      <c r="H79" s="13">
        <f>'July 2025'!J3</f>
        <v>0.1371458722</v>
      </c>
      <c r="I79" s="13" t="str">
        <f t="shared" si="1"/>
        <v>#REF!</v>
      </c>
      <c r="J79" s="13" t="str">
        <f>'Oct 2025'!J3</f>
        <v>#REF!</v>
      </c>
      <c r="K79" s="13" t="str">
        <f t="shared" si="2"/>
        <v>#REF!</v>
      </c>
      <c r="L79" s="13" t="str">
        <f>'Oct 2025'!J3</f>
        <v>#REF!</v>
      </c>
      <c r="M79" s="13" t="str">
        <f>'Dec 2025'!J3</f>
        <v>#REF!</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L1" s="1" t="s">
        <v>0</v>
      </c>
    </row>
    <row r="2">
      <c r="A2" s="2" t="s">
        <v>1</v>
      </c>
      <c r="I2" s="2" t="s">
        <v>2</v>
      </c>
      <c r="L2" s="3">
        <v>45872.0</v>
      </c>
    </row>
    <row r="3">
      <c r="I3" s="2" t="s">
        <v>16</v>
      </c>
      <c r="O3" s="19"/>
      <c r="P3" s="19"/>
      <c r="Q3" s="19"/>
      <c r="R3" s="19"/>
      <c r="S3" s="19"/>
      <c r="T3" s="19"/>
      <c r="U3" s="19"/>
      <c r="V3" s="19"/>
      <c r="W3" s="19"/>
      <c r="X3" s="19"/>
      <c r="Y3" s="19"/>
      <c r="Z3" s="19"/>
      <c r="AA3" s="19"/>
      <c r="AB3" s="19"/>
      <c r="AC3" s="19"/>
    </row>
    <row r="4">
      <c r="I4" s="2" t="s">
        <v>18</v>
      </c>
      <c r="O4" s="19"/>
      <c r="P4" s="20"/>
      <c r="Q4" s="20"/>
      <c r="R4" s="20"/>
      <c r="S4" s="20"/>
      <c r="T4" s="20"/>
      <c r="U4" s="20"/>
      <c r="V4" s="20"/>
      <c r="W4" s="20"/>
      <c r="X4" s="20"/>
      <c r="Y4" s="20"/>
      <c r="Z4" s="20"/>
      <c r="AA4" s="20"/>
      <c r="AB4" s="20"/>
      <c r="AC4" s="20"/>
    </row>
    <row r="5">
      <c r="I5" s="2" t="s">
        <v>20</v>
      </c>
    </row>
    <row r="6">
      <c r="I6" s="2" t="s">
        <v>22</v>
      </c>
    </row>
    <row r="7">
      <c r="I7" s="2" t="s">
        <v>23</v>
      </c>
    </row>
    <row r="10">
      <c r="K10" s="6"/>
    </row>
    <row r="12" ht="35.25" customHeight="1"/>
    <row r="21">
      <c r="A21" s="2" t="s">
        <v>36</v>
      </c>
    </row>
    <row r="22">
      <c r="A22" s="4" t="s">
        <v>3</v>
      </c>
      <c r="B22" s="4" t="s">
        <v>37</v>
      </c>
      <c r="C22" s="4" t="s">
        <v>38</v>
      </c>
      <c r="D22" s="4" t="s">
        <v>39</v>
      </c>
      <c r="E22" s="4" t="s">
        <v>40</v>
      </c>
      <c r="F22" s="4" t="s">
        <v>41</v>
      </c>
      <c r="G22" s="4" t="s">
        <v>42</v>
      </c>
      <c r="H22" s="4" t="s">
        <v>43</v>
      </c>
      <c r="I22" s="4" t="s">
        <v>44</v>
      </c>
      <c r="J22" s="21" t="s">
        <v>45</v>
      </c>
      <c r="K22" s="21" t="s">
        <v>46</v>
      </c>
      <c r="L22" s="21" t="s">
        <v>47</v>
      </c>
      <c r="M22" s="4" t="s">
        <v>48</v>
      </c>
      <c r="N22" s="4" t="s">
        <v>49</v>
      </c>
    </row>
    <row r="23">
      <c r="A23" s="4" t="s">
        <v>25</v>
      </c>
      <c r="B23" s="7">
        <f>'July 2024'!F2</f>
        <v>15094</v>
      </c>
      <c r="C23" s="7">
        <f>'Aug 2024'!F2</f>
        <v>14507</v>
      </c>
      <c r="D23" s="7">
        <f>'Sept 2024'!F2</f>
        <v>13602</v>
      </c>
      <c r="E23" s="7">
        <f>'Oct 2024'!F2</f>
        <v>19916</v>
      </c>
      <c r="F23" s="7">
        <f>'Nov 2024'!F2</f>
        <v>21530</v>
      </c>
      <c r="G23" s="7">
        <f>'Dec 2024'!F2</f>
        <v>21485</v>
      </c>
      <c r="H23" s="7">
        <f>'Jan 2025'!F2</f>
        <v>24868</v>
      </c>
      <c r="I23" s="7">
        <f>'Feb 2025'!F2</f>
        <v>21614</v>
      </c>
      <c r="J23" s="22">
        <f>'Mar 2025'!F2</f>
        <v>22831</v>
      </c>
      <c r="K23" s="22">
        <f>'Apr 2025'!F2</f>
        <v>21220</v>
      </c>
      <c r="L23" s="22">
        <f>'May 2025'!F2</f>
        <v>20060</v>
      </c>
      <c r="M23" s="7">
        <f>'June 2025'!F2</f>
        <v>22285</v>
      </c>
      <c r="N23" s="7">
        <f>'July 2025'!F2</f>
        <v>24638</v>
      </c>
    </row>
    <row r="24">
      <c r="A24" s="4" t="s">
        <v>26</v>
      </c>
      <c r="B24" s="7">
        <f>'July 2024'!F5</f>
        <v>6851</v>
      </c>
      <c r="C24" s="7">
        <f>'Aug 2024'!F4</f>
        <v>7697</v>
      </c>
      <c r="D24" s="7">
        <f>'Sept 2024'!F4</f>
        <v>6788</v>
      </c>
      <c r="E24" s="7">
        <f>'Oct 2024'!F4</f>
        <v>7016</v>
      </c>
      <c r="F24" s="7">
        <f>'Nov 2024'!F4</f>
        <v>6363</v>
      </c>
      <c r="G24" s="7">
        <f>'Dec 2024'!F4</f>
        <v>6234</v>
      </c>
      <c r="H24" s="7">
        <f>'Jan 2025'!F4</f>
        <v>7780</v>
      </c>
      <c r="I24" s="7">
        <f>'Feb 2025'!F4</f>
        <v>6435</v>
      </c>
      <c r="J24" s="22">
        <f>'Mar 2025'!F4</f>
        <v>6859</v>
      </c>
      <c r="K24" s="22">
        <f>'Apr 2025'!F4</f>
        <v>6760</v>
      </c>
      <c r="L24" s="22">
        <f>'May 2025'!F4</f>
        <v>7250</v>
      </c>
      <c r="M24" s="7">
        <f>'June 2025'!F4</f>
        <v>7369</v>
      </c>
      <c r="N24" s="7">
        <f>'July 2025'!F4</f>
        <v>8707</v>
      </c>
    </row>
    <row r="25">
      <c r="A25" s="4" t="s">
        <v>27</v>
      </c>
      <c r="B25" s="7">
        <f>'July 2024'!F8</f>
        <v>4378</v>
      </c>
      <c r="C25" s="7">
        <f>'Aug 2024'!F6</f>
        <v>4276</v>
      </c>
      <c r="D25" s="7">
        <f>'Sept 2024'!F6</f>
        <v>4329</v>
      </c>
      <c r="E25" s="7">
        <f>'Oct 2024'!F6</f>
        <v>5213</v>
      </c>
      <c r="F25" s="7">
        <f>'Nov 2024'!F6</f>
        <v>4696</v>
      </c>
      <c r="G25" s="7">
        <f>'Dec 2024'!F6</f>
        <v>4549</v>
      </c>
      <c r="H25" s="7">
        <f>'Jan 2025'!F6</f>
        <v>5478</v>
      </c>
      <c r="I25" s="7">
        <f>'Feb 2025'!F6</f>
        <v>4220</v>
      </c>
      <c r="J25" s="22">
        <f>'Mar 2025'!F6</f>
        <v>4674</v>
      </c>
      <c r="K25" s="22">
        <f>'Apr 2025'!F6</f>
        <v>4607</v>
      </c>
      <c r="L25" s="22">
        <f>'May 2025'!F6</f>
        <v>4389</v>
      </c>
      <c r="M25" s="7">
        <f>'June 2025'!F6</f>
        <v>5169</v>
      </c>
      <c r="N25" s="7">
        <f>'July 2025'!F6</f>
        <v>5202</v>
      </c>
    </row>
    <row r="47">
      <c r="A47" s="2" t="s">
        <v>50</v>
      </c>
    </row>
    <row r="48">
      <c r="A48" s="4" t="s">
        <v>3</v>
      </c>
      <c r="B48" s="4" t="s">
        <v>37</v>
      </c>
      <c r="C48" s="4" t="s">
        <v>38</v>
      </c>
      <c r="D48" s="4" t="s">
        <v>39</v>
      </c>
      <c r="E48" s="4" t="s">
        <v>40</v>
      </c>
      <c r="F48" s="4" t="s">
        <v>41</v>
      </c>
      <c r="G48" s="4" t="s">
        <v>42</v>
      </c>
      <c r="H48" s="4" t="s">
        <v>43</v>
      </c>
      <c r="I48" s="4" t="s">
        <v>44</v>
      </c>
      <c r="J48" s="4" t="s">
        <v>45</v>
      </c>
      <c r="K48" s="4" t="s">
        <v>46</v>
      </c>
      <c r="L48" s="4" t="s">
        <v>47</v>
      </c>
      <c r="M48" s="4" t="s">
        <v>48</v>
      </c>
      <c r="N48" s="4" t="s">
        <v>49</v>
      </c>
    </row>
    <row r="49">
      <c r="A49" s="4" t="s">
        <v>25</v>
      </c>
      <c r="B49" s="17">
        <f>'July 2024'!H2</f>
        <v>0.7958871606</v>
      </c>
      <c r="C49" s="17">
        <f>'Aug 2024'!H2</f>
        <v>0.8284033805</v>
      </c>
      <c r="D49" s="17">
        <f>'Sept 2024'!H2</f>
        <v>0.9558678848</v>
      </c>
      <c r="E49" s="17">
        <f>'Oct 2024'!H2</f>
        <v>0.9700925475</v>
      </c>
      <c r="F49" s="17">
        <f>'Nov 2024'!H2</f>
        <v>0.6990032791</v>
      </c>
      <c r="G49" s="17">
        <f>'Dec 2024'!H2</f>
        <v>0.8201007711</v>
      </c>
      <c r="H49" s="17">
        <f>'Jan 2025'!H2</f>
        <v>0.7614673281</v>
      </c>
      <c r="I49" s="17">
        <f>'Feb 2025'!H2</f>
        <v>0.634548764</v>
      </c>
      <c r="J49" s="17">
        <f>'Mar 2025'!H2</f>
        <v>0.6233890345</v>
      </c>
      <c r="K49" s="17">
        <f>'Apr 2025'!H2</f>
        <v>0.6356528772</v>
      </c>
      <c r="L49" s="17">
        <f>'May 2025'!H2</f>
        <v>0.6208604147</v>
      </c>
      <c r="M49" s="17">
        <f>'June 2025'!H2</f>
        <v>0.6674353829</v>
      </c>
      <c r="N49" s="17">
        <f>'July 2025'!H2</f>
        <v>0.6796502165</v>
      </c>
    </row>
    <row r="50">
      <c r="A50" s="4" t="s">
        <v>26</v>
      </c>
      <c r="B50" s="17">
        <f>'July 2024'!H5</f>
        <v>0.6821666833</v>
      </c>
      <c r="C50" s="17">
        <f>'Aug 2024'!H4</f>
        <v>0.6216281699</v>
      </c>
      <c r="D50" s="17">
        <f>'Sept 2024'!H4</f>
        <v>0.6319709524</v>
      </c>
      <c r="E50" s="17">
        <f>'Oct 2024'!H4</f>
        <v>0.6483689123</v>
      </c>
      <c r="F50" s="17">
        <f>'Nov 2024'!H4</f>
        <v>0.5755766621</v>
      </c>
      <c r="G50" s="17">
        <f>'Dec 2024'!H4</f>
        <v>0.5640097711</v>
      </c>
      <c r="H50" s="17">
        <f>'Jan 2025'!H4</f>
        <v>0.5598733448</v>
      </c>
      <c r="I50" s="17">
        <f>'Feb 2025'!H4</f>
        <v>0.5224910685</v>
      </c>
      <c r="J50" s="17">
        <f>'Mar 2025'!H4</f>
        <v>0.5274530914</v>
      </c>
      <c r="K50" s="17">
        <f>'Apr 2025'!H4</f>
        <v>0.5257427283</v>
      </c>
      <c r="L50" s="17">
        <f>'May 2025'!H4</f>
        <v>0.5351343372</v>
      </c>
      <c r="M50" s="17">
        <f>'June 2025'!H4</f>
        <v>0.5732845807</v>
      </c>
      <c r="N50" s="17">
        <f>'July 2025'!H4</f>
        <v>0.6205544865</v>
      </c>
    </row>
    <row r="51">
      <c r="A51" s="4" t="s">
        <v>27</v>
      </c>
      <c r="B51" s="17">
        <f>'July 2024'!H8</f>
        <v>0.833428517</v>
      </c>
      <c r="C51" s="17">
        <f>'Aug 2024'!H6</f>
        <v>0.8751534998</v>
      </c>
      <c r="D51" s="17">
        <f>'Sept 2024'!H6</f>
        <v>0.8796992481</v>
      </c>
      <c r="E51" s="17">
        <f>'Oct 2024'!H6</f>
        <v>0.8314194577</v>
      </c>
      <c r="F51" s="17">
        <f>'Nov 2024'!H6</f>
        <v>0.9141522289</v>
      </c>
      <c r="G51" s="17">
        <f>'Dec 2024'!H6</f>
        <v>0.8924857759</v>
      </c>
      <c r="H51" s="17">
        <f>'Jan 2025'!H6</f>
        <v>0.9654564681</v>
      </c>
      <c r="I51" s="17">
        <f>'Feb 2025'!H6</f>
        <v>0.9392388159</v>
      </c>
      <c r="J51" s="17">
        <f>'Mar 2025'!H6</f>
        <v>0.9953151618</v>
      </c>
      <c r="K51" s="17">
        <f>'Apr 2025'!H6</f>
        <v>0.966841553</v>
      </c>
      <c r="L51" s="17">
        <f>'May 2025'!H6</f>
        <v>0.9648274346</v>
      </c>
      <c r="M51" s="17">
        <f>'June 2025'!H6</f>
        <v>0.9429040496</v>
      </c>
      <c r="N51" s="17">
        <f>'July 2025'!H6</f>
        <v>0.9936962751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63"/>
    <col customWidth="1" min="12" max="12" width="2.88"/>
    <col customWidth="1" min="18" max="18" width="3.25"/>
    <col customWidth="1" min="24" max="24" width="3.75"/>
  </cols>
  <sheetData>
    <row r="1">
      <c r="A1" s="23" t="s">
        <v>13</v>
      </c>
      <c r="B1" s="23" t="s">
        <v>51</v>
      </c>
      <c r="C1" s="23" t="s">
        <v>52</v>
      </c>
      <c r="D1" s="23" t="s">
        <v>53</v>
      </c>
      <c r="E1" s="23" t="s">
        <v>54</v>
      </c>
      <c r="F1" s="24"/>
      <c r="G1" s="23" t="s">
        <v>14</v>
      </c>
      <c r="H1" s="23" t="s">
        <v>51</v>
      </c>
      <c r="I1" s="23" t="s">
        <v>52</v>
      </c>
      <c r="J1" s="23" t="s">
        <v>53</v>
      </c>
      <c r="K1" s="23" t="s">
        <v>54</v>
      </c>
      <c r="L1" s="24"/>
      <c r="M1" s="23" t="s">
        <v>15</v>
      </c>
      <c r="N1" s="23" t="s">
        <v>51</v>
      </c>
      <c r="O1" s="23" t="s">
        <v>52</v>
      </c>
      <c r="P1" s="23" t="s">
        <v>53</v>
      </c>
      <c r="Q1" s="23" t="s">
        <v>54</v>
      </c>
      <c r="R1" s="24"/>
      <c r="S1" s="23" t="s">
        <v>4</v>
      </c>
      <c r="T1" s="23" t="s">
        <v>51</v>
      </c>
      <c r="U1" s="23" t="s">
        <v>52</v>
      </c>
      <c r="V1" s="23" t="s">
        <v>53</v>
      </c>
      <c r="W1" s="23" t="s">
        <v>54</v>
      </c>
      <c r="X1" s="24"/>
      <c r="Y1" s="23" t="s">
        <v>5</v>
      </c>
      <c r="Z1" s="23" t="s">
        <v>51</v>
      </c>
      <c r="AA1" s="23" t="s">
        <v>52</v>
      </c>
      <c r="AB1" s="23" t="s">
        <v>53</v>
      </c>
      <c r="AC1" s="23" t="s">
        <v>54</v>
      </c>
    </row>
    <row r="2">
      <c r="A2" s="2">
        <v>1.0</v>
      </c>
      <c r="B2" s="2">
        <v>5.0</v>
      </c>
      <c r="C2" s="2">
        <v>4.0</v>
      </c>
      <c r="D2" s="10">
        <f t="shared" ref="D2:D32" si="1">B2-C2</f>
        <v>1</v>
      </c>
      <c r="E2" s="13">
        <f t="shared" ref="E2:E33" si="2">C2/B2</f>
        <v>0.8</v>
      </c>
      <c r="F2" s="25"/>
      <c r="G2" s="2">
        <v>1.0</v>
      </c>
      <c r="H2" s="2">
        <v>154.0</v>
      </c>
      <c r="I2" s="2">
        <v>159.0</v>
      </c>
      <c r="J2" s="10">
        <f t="shared" ref="J2:J31" si="3">H2-I2</f>
        <v>-5</v>
      </c>
      <c r="K2" s="13">
        <f t="shared" ref="K2:K32" si="4">I2/H2</f>
        <v>1.032467532</v>
      </c>
      <c r="L2" s="25"/>
      <c r="M2" s="23">
        <v>1.0</v>
      </c>
      <c r="N2" s="23">
        <v>159.0</v>
      </c>
      <c r="O2" s="23">
        <v>159.0</v>
      </c>
      <c r="P2" s="26">
        <f t="shared" ref="P2:P32" si="5">N2-O2</f>
        <v>0</v>
      </c>
      <c r="Q2" s="27">
        <f t="shared" ref="Q2:Q33" si="6">O2/N2</f>
        <v>1</v>
      </c>
      <c r="R2" s="25"/>
      <c r="S2" s="23">
        <v>1.0</v>
      </c>
      <c r="T2" s="23">
        <v>64.0</v>
      </c>
      <c r="U2" s="23">
        <v>65.0</v>
      </c>
      <c r="V2" s="26">
        <f t="shared" ref="V2:V32" si="7">T2-U2</f>
        <v>-1</v>
      </c>
      <c r="W2" s="27">
        <f t="shared" ref="W2:W33" si="8">U2/T2</f>
        <v>1.015625</v>
      </c>
      <c r="X2" s="25"/>
      <c r="Y2" s="23">
        <v>1.0</v>
      </c>
      <c r="Z2" s="23">
        <v>143.0</v>
      </c>
      <c r="AA2" s="23">
        <v>158.0</v>
      </c>
      <c r="AB2" s="26">
        <f t="shared" ref="AB2:AB32" si="9">Z2-AA2</f>
        <v>-15</v>
      </c>
      <c r="AC2" s="27">
        <f t="shared" ref="AC2:AC33" si="10">AA2/Z2</f>
        <v>1.104895105</v>
      </c>
    </row>
    <row r="3">
      <c r="A3" s="2">
        <v>2.0</v>
      </c>
      <c r="B3" s="2">
        <v>1.0</v>
      </c>
      <c r="C3" s="2">
        <v>2.0</v>
      </c>
      <c r="D3" s="10">
        <f t="shared" si="1"/>
        <v>-1</v>
      </c>
      <c r="E3" s="13">
        <f t="shared" si="2"/>
        <v>2</v>
      </c>
      <c r="F3" s="25"/>
      <c r="G3" s="2">
        <v>2.0</v>
      </c>
      <c r="H3" s="2">
        <v>180.0</v>
      </c>
      <c r="I3" s="2">
        <v>167.0</v>
      </c>
      <c r="J3" s="10">
        <f t="shared" si="3"/>
        <v>13</v>
      </c>
      <c r="K3" s="13">
        <f t="shared" si="4"/>
        <v>0.9277777778</v>
      </c>
      <c r="L3" s="25"/>
      <c r="M3" s="23">
        <v>2.0</v>
      </c>
      <c r="N3" s="23">
        <v>110.0</v>
      </c>
      <c r="O3" s="23">
        <v>102.0</v>
      </c>
      <c r="P3" s="26">
        <f t="shared" si="5"/>
        <v>8</v>
      </c>
      <c r="Q3" s="27">
        <f t="shared" si="6"/>
        <v>0.9272727273</v>
      </c>
      <c r="R3" s="25"/>
      <c r="S3" s="23">
        <v>2.0</v>
      </c>
      <c r="T3" s="23">
        <v>82.0</v>
      </c>
      <c r="U3" s="23">
        <v>83.0</v>
      </c>
      <c r="V3" s="26">
        <f t="shared" si="7"/>
        <v>-1</v>
      </c>
      <c r="W3" s="27">
        <f t="shared" si="8"/>
        <v>1.012195122</v>
      </c>
      <c r="X3" s="25"/>
      <c r="Y3" s="23">
        <v>2.0</v>
      </c>
      <c r="Z3" s="23">
        <v>157.0</v>
      </c>
      <c r="AA3" s="23">
        <v>142.0</v>
      </c>
      <c r="AB3" s="26">
        <f t="shared" si="9"/>
        <v>15</v>
      </c>
      <c r="AC3" s="27">
        <f t="shared" si="10"/>
        <v>0.9044585987</v>
      </c>
    </row>
    <row r="4">
      <c r="A4" s="2">
        <v>3.0</v>
      </c>
      <c r="B4" s="2">
        <v>7.0</v>
      </c>
      <c r="C4" s="2">
        <v>5.0</v>
      </c>
      <c r="D4" s="10">
        <f t="shared" si="1"/>
        <v>2</v>
      </c>
      <c r="E4" s="13">
        <f t="shared" si="2"/>
        <v>0.7142857143</v>
      </c>
      <c r="F4" s="25"/>
      <c r="G4" s="2">
        <v>3.0</v>
      </c>
      <c r="H4" s="2">
        <v>156.0</v>
      </c>
      <c r="I4" s="2">
        <v>150.0</v>
      </c>
      <c r="J4" s="10">
        <f t="shared" si="3"/>
        <v>6</v>
      </c>
      <c r="K4" s="13">
        <f t="shared" si="4"/>
        <v>0.9615384615</v>
      </c>
      <c r="L4" s="25"/>
      <c r="M4" s="23">
        <v>3.0</v>
      </c>
      <c r="N4" s="23">
        <v>42.0</v>
      </c>
      <c r="O4" s="23">
        <v>50.0</v>
      </c>
      <c r="P4" s="26">
        <f t="shared" si="5"/>
        <v>-8</v>
      </c>
      <c r="Q4" s="27">
        <f t="shared" si="6"/>
        <v>1.19047619</v>
      </c>
      <c r="R4" s="25"/>
      <c r="S4" s="23">
        <v>3.0</v>
      </c>
      <c r="T4" s="23">
        <v>182.0</v>
      </c>
      <c r="U4" s="23">
        <v>188.0</v>
      </c>
      <c r="V4" s="26">
        <f t="shared" si="7"/>
        <v>-6</v>
      </c>
      <c r="W4" s="27">
        <f t="shared" si="8"/>
        <v>1.032967033</v>
      </c>
      <c r="X4" s="25"/>
      <c r="Y4" s="23">
        <v>3.0</v>
      </c>
      <c r="Z4" s="23">
        <v>89.0</v>
      </c>
      <c r="AA4" s="23">
        <v>112.0</v>
      </c>
      <c r="AB4" s="26">
        <f t="shared" si="9"/>
        <v>-23</v>
      </c>
      <c r="AC4" s="27">
        <f t="shared" si="10"/>
        <v>1.258426966</v>
      </c>
    </row>
    <row r="5">
      <c r="A5" s="2">
        <v>4.0</v>
      </c>
      <c r="B5" s="2">
        <v>8.0</v>
      </c>
      <c r="C5" s="2">
        <v>9.0</v>
      </c>
      <c r="D5" s="10">
        <f t="shared" si="1"/>
        <v>-1</v>
      </c>
      <c r="E5" s="13">
        <f t="shared" si="2"/>
        <v>1.125</v>
      </c>
      <c r="F5" s="25"/>
      <c r="G5" s="2">
        <v>4.0</v>
      </c>
      <c r="H5" s="2">
        <v>119.0</v>
      </c>
      <c r="I5" s="2">
        <v>120.0</v>
      </c>
      <c r="J5" s="10">
        <f t="shared" si="3"/>
        <v>-1</v>
      </c>
      <c r="K5" s="13">
        <f t="shared" si="4"/>
        <v>1.008403361</v>
      </c>
      <c r="L5" s="25"/>
      <c r="M5" s="23">
        <v>4.0</v>
      </c>
      <c r="N5" s="23">
        <v>58.0</v>
      </c>
      <c r="O5" s="23">
        <v>57.0</v>
      </c>
      <c r="P5" s="26">
        <f t="shared" si="5"/>
        <v>1</v>
      </c>
      <c r="Q5" s="27">
        <f t="shared" si="6"/>
        <v>0.9827586207</v>
      </c>
      <c r="R5" s="25"/>
      <c r="S5" s="23">
        <v>4.0</v>
      </c>
      <c r="T5" s="23">
        <v>172.0</v>
      </c>
      <c r="U5" s="23">
        <v>160.0</v>
      </c>
      <c r="V5" s="26">
        <f t="shared" si="7"/>
        <v>12</v>
      </c>
      <c r="W5" s="27">
        <f t="shared" si="8"/>
        <v>0.9302325581</v>
      </c>
      <c r="X5" s="25"/>
      <c r="Y5" s="23">
        <v>4.0</v>
      </c>
      <c r="Z5" s="23">
        <v>55.0</v>
      </c>
      <c r="AA5" s="23">
        <v>58.0</v>
      </c>
      <c r="AB5" s="26">
        <f t="shared" si="9"/>
        <v>-3</v>
      </c>
      <c r="AC5" s="27">
        <f t="shared" si="10"/>
        <v>1.054545455</v>
      </c>
    </row>
    <row r="6">
      <c r="A6" s="2">
        <v>5.0</v>
      </c>
      <c r="B6" s="2">
        <v>9.0</v>
      </c>
      <c r="C6" s="2">
        <v>8.0</v>
      </c>
      <c r="D6" s="10">
        <f t="shared" si="1"/>
        <v>1</v>
      </c>
      <c r="E6" s="13">
        <f t="shared" si="2"/>
        <v>0.8888888889</v>
      </c>
      <c r="F6" s="25"/>
      <c r="G6" s="2">
        <v>5.0</v>
      </c>
      <c r="H6" s="2">
        <v>50.0</v>
      </c>
      <c r="I6" s="2">
        <v>54.0</v>
      </c>
      <c r="J6" s="10">
        <f t="shared" si="3"/>
        <v>-4</v>
      </c>
      <c r="K6" s="13">
        <f t="shared" si="4"/>
        <v>1.08</v>
      </c>
      <c r="L6" s="25"/>
      <c r="M6" s="23">
        <v>5.0</v>
      </c>
      <c r="N6" s="23">
        <v>139.0</v>
      </c>
      <c r="O6" s="23">
        <v>137.0</v>
      </c>
      <c r="P6" s="26">
        <f t="shared" si="5"/>
        <v>2</v>
      </c>
      <c r="Q6" s="27">
        <f t="shared" si="6"/>
        <v>0.9856115108</v>
      </c>
      <c r="R6" s="25"/>
      <c r="S6" s="23">
        <v>5.0</v>
      </c>
      <c r="T6" s="23">
        <v>159.0</v>
      </c>
      <c r="U6" s="23">
        <v>163.0</v>
      </c>
      <c r="V6" s="26">
        <f t="shared" si="7"/>
        <v>-4</v>
      </c>
      <c r="W6" s="27">
        <f t="shared" si="8"/>
        <v>1.025157233</v>
      </c>
      <c r="X6" s="25"/>
      <c r="Y6" s="23">
        <v>5.0</v>
      </c>
      <c r="Z6" s="23">
        <v>65.0</v>
      </c>
      <c r="AA6" s="23">
        <v>65.0</v>
      </c>
      <c r="AB6" s="26">
        <f t="shared" si="9"/>
        <v>0</v>
      </c>
      <c r="AC6" s="27">
        <f t="shared" si="10"/>
        <v>1</v>
      </c>
    </row>
    <row r="7">
      <c r="A7" s="2">
        <v>6.0</v>
      </c>
      <c r="B7" s="2">
        <v>6.0</v>
      </c>
      <c r="C7" s="2">
        <v>5.0</v>
      </c>
      <c r="D7" s="10">
        <f t="shared" si="1"/>
        <v>1</v>
      </c>
      <c r="E7" s="13">
        <f t="shared" si="2"/>
        <v>0.8333333333</v>
      </c>
      <c r="F7" s="25"/>
      <c r="G7" s="2">
        <v>6.0</v>
      </c>
      <c r="H7" s="2">
        <v>64.0</v>
      </c>
      <c r="I7" s="2">
        <v>61.0</v>
      </c>
      <c r="J7" s="10">
        <f t="shared" si="3"/>
        <v>3</v>
      </c>
      <c r="K7" s="13">
        <f t="shared" si="4"/>
        <v>0.953125</v>
      </c>
      <c r="L7" s="25"/>
      <c r="M7" s="23">
        <v>6.0</v>
      </c>
      <c r="N7" s="23">
        <v>144.0</v>
      </c>
      <c r="O7" s="23">
        <v>149.0</v>
      </c>
      <c r="P7" s="26">
        <f t="shared" si="5"/>
        <v>-5</v>
      </c>
      <c r="Q7" s="27">
        <f t="shared" si="6"/>
        <v>1.034722222</v>
      </c>
      <c r="R7" s="25"/>
      <c r="S7" s="23">
        <v>6.0</v>
      </c>
      <c r="T7" s="23">
        <v>122.0</v>
      </c>
      <c r="U7" s="23">
        <v>123.0</v>
      </c>
      <c r="V7" s="26">
        <f t="shared" si="7"/>
        <v>-1</v>
      </c>
      <c r="W7" s="27">
        <f t="shared" si="8"/>
        <v>1.008196721</v>
      </c>
      <c r="X7" s="25"/>
      <c r="Y7" s="23">
        <v>6.0</v>
      </c>
      <c r="Z7" s="23">
        <v>141.0</v>
      </c>
      <c r="AA7" s="23">
        <v>156.0</v>
      </c>
      <c r="AB7" s="26">
        <f t="shared" si="9"/>
        <v>-15</v>
      </c>
      <c r="AC7" s="27">
        <f t="shared" si="10"/>
        <v>1.106382979</v>
      </c>
    </row>
    <row r="8">
      <c r="A8" s="2">
        <v>7.0</v>
      </c>
      <c r="B8" s="2">
        <v>6.0</v>
      </c>
      <c r="C8" s="2">
        <v>8.0</v>
      </c>
      <c r="D8" s="10">
        <f t="shared" si="1"/>
        <v>-2</v>
      </c>
      <c r="E8" s="13">
        <f t="shared" si="2"/>
        <v>1.333333333</v>
      </c>
      <c r="F8" s="25"/>
      <c r="G8" s="2">
        <v>7.0</v>
      </c>
      <c r="H8" s="2">
        <v>163.0</v>
      </c>
      <c r="I8" s="2">
        <v>166.0</v>
      </c>
      <c r="J8" s="10">
        <f t="shared" si="3"/>
        <v>-3</v>
      </c>
      <c r="K8" s="13">
        <f t="shared" si="4"/>
        <v>1.018404908</v>
      </c>
      <c r="L8" s="25"/>
      <c r="M8" s="23">
        <v>7.0</v>
      </c>
      <c r="N8" s="23">
        <v>147.0</v>
      </c>
      <c r="O8" s="23">
        <v>133.0</v>
      </c>
      <c r="P8" s="26">
        <f t="shared" si="5"/>
        <v>14</v>
      </c>
      <c r="Q8" s="27">
        <f t="shared" si="6"/>
        <v>0.9047619048</v>
      </c>
      <c r="R8" s="25"/>
      <c r="S8" s="23">
        <v>7.0</v>
      </c>
      <c r="T8" s="23">
        <v>61.0</v>
      </c>
      <c r="U8" s="23">
        <v>58.0</v>
      </c>
      <c r="V8" s="26">
        <f t="shared" si="7"/>
        <v>3</v>
      </c>
      <c r="W8" s="27">
        <f t="shared" si="8"/>
        <v>0.9508196721</v>
      </c>
      <c r="X8" s="25"/>
      <c r="Y8" s="23">
        <v>7.0</v>
      </c>
      <c r="Z8" s="23">
        <v>172.0</v>
      </c>
      <c r="AA8" s="23">
        <v>166.0</v>
      </c>
      <c r="AB8" s="26">
        <f t="shared" si="9"/>
        <v>6</v>
      </c>
      <c r="AC8" s="27">
        <f t="shared" si="10"/>
        <v>0.9651162791</v>
      </c>
    </row>
    <row r="9">
      <c r="A9" s="2">
        <v>8.0</v>
      </c>
      <c r="B9" s="2">
        <v>3.0</v>
      </c>
      <c r="C9" s="2">
        <v>4.0</v>
      </c>
      <c r="D9" s="10">
        <f t="shared" si="1"/>
        <v>-1</v>
      </c>
      <c r="E9" s="13">
        <f t="shared" si="2"/>
        <v>1.333333333</v>
      </c>
      <c r="F9" s="25"/>
      <c r="G9" s="2">
        <v>8.0</v>
      </c>
      <c r="H9" s="2">
        <v>182.0</v>
      </c>
      <c r="I9" s="2">
        <v>185.0</v>
      </c>
      <c r="J9" s="10">
        <f t="shared" si="3"/>
        <v>-3</v>
      </c>
      <c r="K9" s="13">
        <f t="shared" si="4"/>
        <v>1.016483516</v>
      </c>
      <c r="L9" s="25"/>
      <c r="M9" s="23">
        <v>8.0</v>
      </c>
      <c r="N9" s="23">
        <v>148.0</v>
      </c>
      <c r="O9" s="23">
        <v>152.0</v>
      </c>
      <c r="P9" s="26">
        <f t="shared" si="5"/>
        <v>-4</v>
      </c>
      <c r="Q9" s="27">
        <f t="shared" si="6"/>
        <v>1.027027027</v>
      </c>
      <c r="R9" s="25"/>
      <c r="S9" s="23">
        <v>8.0</v>
      </c>
      <c r="T9" s="23">
        <v>66.0</v>
      </c>
      <c r="U9" s="23">
        <v>68.0</v>
      </c>
      <c r="V9" s="26">
        <f t="shared" si="7"/>
        <v>-2</v>
      </c>
      <c r="W9" s="27">
        <f t="shared" si="8"/>
        <v>1.03030303</v>
      </c>
      <c r="X9" s="25"/>
      <c r="Y9" s="23">
        <v>8.0</v>
      </c>
      <c r="Z9" s="23">
        <v>157.0</v>
      </c>
      <c r="AA9" s="23">
        <v>164.0</v>
      </c>
      <c r="AB9" s="26">
        <f t="shared" si="9"/>
        <v>-7</v>
      </c>
      <c r="AC9" s="27">
        <f t="shared" si="10"/>
        <v>1.044585987</v>
      </c>
    </row>
    <row r="10">
      <c r="A10" s="2">
        <v>9.0</v>
      </c>
      <c r="B10" s="2">
        <v>1.0</v>
      </c>
      <c r="C10" s="2">
        <v>1.0</v>
      </c>
      <c r="D10" s="10">
        <f t="shared" si="1"/>
        <v>0</v>
      </c>
      <c r="E10" s="13">
        <f t="shared" si="2"/>
        <v>1</v>
      </c>
      <c r="F10" s="25"/>
      <c r="G10" s="2">
        <v>9.0</v>
      </c>
      <c r="H10" s="2">
        <v>128.0</v>
      </c>
      <c r="I10" s="2">
        <v>134.0</v>
      </c>
      <c r="J10" s="10">
        <f t="shared" si="3"/>
        <v>-6</v>
      </c>
      <c r="K10" s="13">
        <f t="shared" si="4"/>
        <v>1.046875</v>
      </c>
      <c r="L10" s="25"/>
      <c r="M10" s="23">
        <v>9.0</v>
      </c>
      <c r="N10" s="23">
        <v>122.0</v>
      </c>
      <c r="O10" s="23">
        <v>129.0</v>
      </c>
      <c r="P10" s="26">
        <f t="shared" si="5"/>
        <v>-7</v>
      </c>
      <c r="Q10" s="27">
        <f t="shared" si="6"/>
        <v>1.057377049</v>
      </c>
      <c r="R10" s="25"/>
      <c r="S10" s="23">
        <v>9.0</v>
      </c>
      <c r="T10" s="23">
        <v>174.0</v>
      </c>
      <c r="U10" s="23">
        <v>181.0</v>
      </c>
      <c r="V10" s="26">
        <f t="shared" si="7"/>
        <v>-7</v>
      </c>
      <c r="W10" s="27">
        <f t="shared" si="8"/>
        <v>1.040229885</v>
      </c>
      <c r="X10" s="25"/>
      <c r="Y10" s="23">
        <v>9.0</v>
      </c>
      <c r="Z10" s="23">
        <v>133.0</v>
      </c>
      <c r="AA10" s="23">
        <v>139.0</v>
      </c>
      <c r="AB10" s="26">
        <f t="shared" si="9"/>
        <v>-6</v>
      </c>
      <c r="AC10" s="27">
        <f t="shared" si="10"/>
        <v>1.045112782</v>
      </c>
    </row>
    <row r="11">
      <c r="A11" s="2">
        <v>10.0</v>
      </c>
      <c r="B11" s="2">
        <v>4.0</v>
      </c>
      <c r="C11" s="2">
        <v>5.0</v>
      </c>
      <c r="D11" s="10">
        <f t="shared" si="1"/>
        <v>-1</v>
      </c>
      <c r="E11" s="13">
        <f t="shared" si="2"/>
        <v>1.25</v>
      </c>
      <c r="F11" s="25"/>
      <c r="G11" s="2">
        <v>10.0</v>
      </c>
      <c r="H11" s="2">
        <v>111.0</v>
      </c>
      <c r="I11" s="2">
        <v>109.0</v>
      </c>
      <c r="J11" s="10">
        <f t="shared" si="3"/>
        <v>2</v>
      </c>
      <c r="K11" s="13">
        <f t="shared" si="4"/>
        <v>0.981981982</v>
      </c>
      <c r="L11" s="25"/>
      <c r="M11" s="23">
        <v>10.0</v>
      </c>
      <c r="N11" s="23">
        <v>45.0</v>
      </c>
      <c r="O11" s="23">
        <v>49.0</v>
      </c>
      <c r="P11" s="26">
        <f t="shared" si="5"/>
        <v>-4</v>
      </c>
      <c r="Q11" s="27">
        <f t="shared" si="6"/>
        <v>1.088888889</v>
      </c>
      <c r="R11" s="25"/>
      <c r="S11" s="23">
        <v>10.0</v>
      </c>
      <c r="T11" s="23">
        <v>157.0</v>
      </c>
      <c r="U11" s="23">
        <v>169.0</v>
      </c>
      <c r="V11" s="26">
        <f t="shared" si="7"/>
        <v>-12</v>
      </c>
      <c r="W11" s="27">
        <f t="shared" si="8"/>
        <v>1.076433121</v>
      </c>
      <c r="X11" s="25"/>
      <c r="Y11" s="23">
        <v>10.0</v>
      </c>
      <c r="Z11" s="23">
        <v>123.0</v>
      </c>
      <c r="AA11" s="23">
        <v>132.0</v>
      </c>
      <c r="AB11" s="26">
        <f t="shared" si="9"/>
        <v>-9</v>
      </c>
      <c r="AC11" s="27">
        <f t="shared" si="10"/>
        <v>1.073170732</v>
      </c>
    </row>
    <row r="12">
      <c r="A12" s="2">
        <v>11.0</v>
      </c>
      <c r="B12" s="2">
        <v>7.0</v>
      </c>
      <c r="C12" s="2">
        <v>5.0</v>
      </c>
      <c r="D12" s="10">
        <f t="shared" si="1"/>
        <v>2</v>
      </c>
      <c r="E12" s="13">
        <f t="shared" si="2"/>
        <v>0.7142857143</v>
      </c>
      <c r="F12" s="25"/>
      <c r="G12" s="2">
        <v>11.0</v>
      </c>
      <c r="H12" s="2">
        <v>85.0</v>
      </c>
      <c r="I12" s="2">
        <v>97.0</v>
      </c>
      <c r="J12" s="10">
        <f t="shared" si="3"/>
        <v>-12</v>
      </c>
      <c r="K12" s="13">
        <f t="shared" si="4"/>
        <v>1.141176471</v>
      </c>
      <c r="L12" s="25"/>
      <c r="M12" s="23">
        <v>11.0</v>
      </c>
      <c r="N12" s="23">
        <v>48.0</v>
      </c>
      <c r="O12" s="23">
        <v>57.0</v>
      </c>
      <c r="P12" s="26">
        <f t="shared" si="5"/>
        <v>-9</v>
      </c>
      <c r="Q12" s="27">
        <f t="shared" si="6"/>
        <v>1.1875</v>
      </c>
      <c r="R12" s="25"/>
      <c r="S12" s="23">
        <v>11.0</v>
      </c>
      <c r="T12" s="23">
        <v>146.0</v>
      </c>
      <c r="U12" s="23">
        <v>152.0</v>
      </c>
      <c r="V12" s="26">
        <f t="shared" si="7"/>
        <v>-6</v>
      </c>
      <c r="W12" s="27">
        <f t="shared" si="8"/>
        <v>1.04109589</v>
      </c>
      <c r="X12" s="25"/>
      <c r="Y12" s="23">
        <v>11.0</v>
      </c>
      <c r="Z12" s="23">
        <v>53.0</v>
      </c>
      <c r="AA12" s="23">
        <v>46.0</v>
      </c>
      <c r="AB12" s="26">
        <f t="shared" si="9"/>
        <v>7</v>
      </c>
      <c r="AC12" s="27">
        <f t="shared" si="10"/>
        <v>0.8679245283</v>
      </c>
    </row>
    <row r="13">
      <c r="A13" s="2">
        <v>12.0</v>
      </c>
      <c r="B13" s="2">
        <v>7.0</v>
      </c>
      <c r="C13" s="2">
        <v>6.0</v>
      </c>
      <c r="D13" s="10">
        <f t="shared" si="1"/>
        <v>1</v>
      </c>
      <c r="E13" s="13">
        <f t="shared" si="2"/>
        <v>0.8571428571</v>
      </c>
      <c r="F13" s="25"/>
      <c r="G13" s="2">
        <v>12.0</v>
      </c>
      <c r="H13" s="2">
        <v>46.0</v>
      </c>
      <c r="I13" s="2">
        <v>40.0</v>
      </c>
      <c r="J13" s="10">
        <f t="shared" si="3"/>
        <v>6</v>
      </c>
      <c r="K13" s="13">
        <f t="shared" si="4"/>
        <v>0.8695652174</v>
      </c>
      <c r="L13" s="25"/>
      <c r="M13" s="23">
        <v>12.0</v>
      </c>
      <c r="N13" s="23">
        <v>154.0</v>
      </c>
      <c r="O13" s="23">
        <v>159.0</v>
      </c>
      <c r="P13" s="26">
        <f t="shared" si="5"/>
        <v>-5</v>
      </c>
      <c r="Q13" s="27">
        <f t="shared" si="6"/>
        <v>1.032467532</v>
      </c>
      <c r="R13" s="25"/>
      <c r="S13" s="23">
        <v>12.0</v>
      </c>
      <c r="T13" s="23">
        <v>139.0</v>
      </c>
      <c r="U13" s="23">
        <v>147.0</v>
      </c>
      <c r="V13" s="26">
        <f t="shared" si="7"/>
        <v>-8</v>
      </c>
      <c r="W13" s="27">
        <f t="shared" si="8"/>
        <v>1.057553957</v>
      </c>
      <c r="X13" s="25"/>
      <c r="Y13" s="23">
        <v>12.0</v>
      </c>
      <c r="Z13" s="23">
        <v>57.0</v>
      </c>
      <c r="AA13" s="23">
        <v>59.0</v>
      </c>
      <c r="AB13" s="26">
        <f t="shared" si="9"/>
        <v>-2</v>
      </c>
      <c r="AC13" s="27">
        <f t="shared" si="10"/>
        <v>1.035087719</v>
      </c>
    </row>
    <row r="14">
      <c r="A14" s="2">
        <v>13.0</v>
      </c>
      <c r="B14" s="2">
        <v>13.0</v>
      </c>
      <c r="C14" s="2">
        <v>12.0</v>
      </c>
      <c r="D14" s="10">
        <f t="shared" si="1"/>
        <v>1</v>
      </c>
      <c r="E14" s="13">
        <f t="shared" si="2"/>
        <v>0.9230769231</v>
      </c>
      <c r="F14" s="25"/>
      <c r="G14" s="2">
        <v>13.0</v>
      </c>
      <c r="H14" s="2">
        <v>54.0</v>
      </c>
      <c r="I14" s="2">
        <v>49.0</v>
      </c>
      <c r="J14" s="10">
        <f t="shared" si="3"/>
        <v>5</v>
      </c>
      <c r="K14" s="13">
        <f t="shared" si="4"/>
        <v>0.9074074074</v>
      </c>
      <c r="L14" s="25"/>
      <c r="M14" s="23">
        <v>13.0</v>
      </c>
      <c r="N14" s="23">
        <v>148.0</v>
      </c>
      <c r="O14" s="23">
        <v>154.0</v>
      </c>
      <c r="P14" s="26">
        <f t="shared" si="5"/>
        <v>-6</v>
      </c>
      <c r="Q14" s="27">
        <f t="shared" si="6"/>
        <v>1.040540541</v>
      </c>
      <c r="R14" s="25"/>
      <c r="S14" s="23">
        <v>13.0</v>
      </c>
      <c r="T14" s="23">
        <v>110.0</v>
      </c>
      <c r="U14" s="23">
        <v>106.0</v>
      </c>
      <c r="V14" s="26">
        <f t="shared" si="7"/>
        <v>4</v>
      </c>
      <c r="W14" s="27">
        <f t="shared" si="8"/>
        <v>0.9636363636</v>
      </c>
      <c r="X14" s="25"/>
      <c r="Y14" s="23">
        <v>13.0</v>
      </c>
      <c r="Z14" s="23">
        <v>146.0</v>
      </c>
      <c r="AA14" s="23">
        <v>149.0</v>
      </c>
      <c r="AB14" s="26">
        <f t="shared" si="9"/>
        <v>-3</v>
      </c>
      <c r="AC14" s="27">
        <f t="shared" si="10"/>
        <v>1.020547945</v>
      </c>
    </row>
    <row r="15">
      <c r="A15" s="2">
        <v>14.0</v>
      </c>
      <c r="B15" s="2">
        <v>4.0</v>
      </c>
      <c r="C15" s="2">
        <v>4.0</v>
      </c>
      <c r="D15" s="10">
        <f t="shared" si="1"/>
        <v>0</v>
      </c>
      <c r="E15" s="13">
        <f t="shared" si="2"/>
        <v>1</v>
      </c>
      <c r="F15" s="25"/>
      <c r="G15" s="2">
        <v>14.0</v>
      </c>
      <c r="H15" s="2">
        <v>174.0</v>
      </c>
      <c r="I15" s="2">
        <v>178.0</v>
      </c>
      <c r="J15" s="10">
        <f t="shared" si="3"/>
        <v>-4</v>
      </c>
      <c r="K15" s="13">
        <f t="shared" si="4"/>
        <v>1.022988506</v>
      </c>
      <c r="L15" s="25"/>
      <c r="M15" s="23">
        <v>14.0</v>
      </c>
      <c r="N15" s="23">
        <v>132.0</v>
      </c>
      <c r="O15" s="23">
        <v>126.0</v>
      </c>
      <c r="P15" s="26">
        <f t="shared" si="5"/>
        <v>6</v>
      </c>
      <c r="Q15" s="27">
        <f t="shared" si="6"/>
        <v>0.9545454545</v>
      </c>
      <c r="R15" s="25"/>
      <c r="S15" s="23">
        <v>14.0</v>
      </c>
      <c r="T15" s="23">
        <v>55.0</v>
      </c>
      <c r="U15" s="23">
        <v>52.0</v>
      </c>
      <c r="V15" s="26">
        <f t="shared" si="7"/>
        <v>3</v>
      </c>
      <c r="W15" s="27">
        <f t="shared" si="8"/>
        <v>0.9454545455</v>
      </c>
      <c r="X15" s="25"/>
      <c r="Y15" s="23">
        <v>14.0</v>
      </c>
      <c r="Z15" s="23">
        <v>132.0</v>
      </c>
      <c r="AA15" s="23">
        <v>137.0</v>
      </c>
      <c r="AB15" s="26">
        <f t="shared" si="9"/>
        <v>-5</v>
      </c>
      <c r="AC15" s="27">
        <f t="shared" si="10"/>
        <v>1.037878788</v>
      </c>
    </row>
    <row r="16">
      <c r="A16" s="2">
        <v>15.0</v>
      </c>
      <c r="B16" s="2">
        <v>1.0</v>
      </c>
      <c r="C16" s="2">
        <v>3.0</v>
      </c>
      <c r="D16" s="10">
        <f t="shared" si="1"/>
        <v>-2</v>
      </c>
      <c r="E16" s="13">
        <f t="shared" si="2"/>
        <v>3</v>
      </c>
      <c r="F16" s="25"/>
      <c r="G16" s="2">
        <v>15.0</v>
      </c>
      <c r="H16" s="2">
        <v>159.0</v>
      </c>
      <c r="I16" s="2">
        <v>165.0</v>
      </c>
      <c r="J16" s="10">
        <f t="shared" si="3"/>
        <v>-6</v>
      </c>
      <c r="K16" s="13">
        <f t="shared" si="4"/>
        <v>1.037735849</v>
      </c>
      <c r="L16" s="25"/>
      <c r="M16" s="23">
        <v>15.0</v>
      </c>
      <c r="N16" s="23">
        <v>127.0</v>
      </c>
      <c r="O16" s="23">
        <v>134.0</v>
      </c>
      <c r="P16" s="26">
        <f t="shared" si="5"/>
        <v>-7</v>
      </c>
      <c r="Q16" s="27">
        <f t="shared" si="6"/>
        <v>1.05511811</v>
      </c>
      <c r="R16" s="25"/>
      <c r="S16" s="23">
        <v>15.0</v>
      </c>
      <c r="T16" s="23">
        <v>60.0</v>
      </c>
      <c r="U16" s="23">
        <v>60.0</v>
      </c>
      <c r="V16" s="26">
        <f t="shared" si="7"/>
        <v>0</v>
      </c>
      <c r="W16" s="27">
        <f t="shared" si="8"/>
        <v>1</v>
      </c>
      <c r="X16" s="25"/>
      <c r="Y16" s="23">
        <v>15.0</v>
      </c>
      <c r="Z16" s="23">
        <v>159.0</v>
      </c>
      <c r="AA16" s="23">
        <v>158.0</v>
      </c>
      <c r="AB16" s="26">
        <f t="shared" si="9"/>
        <v>1</v>
      </c>
      <c r="AC16" s="27">
        <f t="shared" si="10"/>
        <v>0.9937106918</v>
      </c>
    </row>
    <row r="17">
      <c r="A17" s="2">
        <v>16.0</v>
      </c>
      <c r="B17" s="2">
        <v>2.0</v>
      </c>
      <c r="C17" s="2">
        <v>2.0</v>
      </c>
      <c r="D17" s="10">
        <f t="shared" si="1"/>
        <v>0</v>
      </c>
      <c r="E17" s="13">
        <f t="shared" si="2"/>
        <v>1</v>
      </c>
      <c r="F17" s="25"/>
      <c r="G17" s="2">
        <v>16.0</v>
      </c>
      <c r="H17" s="2">
        <v>146.0</v>
      </c>
      <c r="I17" s="2">
        <v>156.0</v>
      </c>
      <c r="J17" s="10">
        <f t="shared" si="3"/>
        <v>-10</v>
      </c>
      <c r="K17" s="13">
        <f t="shared" si="4"/>
        <v>1.068493151</v>
      </c>
      <c r="L17" s="25"/>
      <c r="M17" s="23">
        <v>16.0</v>
      </c>
      <c r="N17" s="23">
        <v>101.0</v>
      </c>
      <c r="O17" s="23">
        <v>96.0</v>
      </c>
      <c r="P17" s="26">
        <f t="shared" si="5"/>
        <v>5</v>
      </c>
      <c r="Q17" s="27">
        <f t="shared" si="6"/>
        <v>0.9504950495</v>
      </c>
      <c r="R17" s="25"/>
      <c r="S17" s="23">
        <v>16.0</v>
      </c>
      <c r="T17" s="23">
        <v>101.0</v>
      </c>
      <c r="U17" s="23">
        <v>99.0</v>
      </c>
      <c r="V17" s="26">
        <f t="shared" si="7"/>
        <v>2</v>
      </c>
      <c r="W17" s="27">
        <f t="shared" si="8"/>
        <v>0.9801980198</v>
      </c>
      <c r="X17" s="25"/>
      <c r="Y17" s="23">
        <v>16.0</v>
      </c>
      <c r="Z17" s="23">
        <v>154.0</v>
      </c>
      <c r="AA17" s="23">
        <v>151.0</v>
      </c>
      <c r="AB17" s="26">
        <f t="shared" si="9"/>
        <v>3</v>
      </c>
      <c r="AC17" s="27">
        <f t="shared" si="10"/>
        <v>0.9805194805</v>
      </c>
    </row>
    <row r="18">
      <c r="A18" s="2">
        <v>17.0</v>
      </c>
      <c r="B18" s="2">
        <v>53.0</v>
      </c>
      <c r="C18" s="2">
        <v>49.0</v>
      </c>
      <c r="D18" s="10">
        <f t="shared" si="1"/>
        <v>4</v>
      </c>
      <c r="E18" s="13">
        <f t="shared" si="2"/>
        <v>0.9245283019</v>
      </c>
      <c r="F18" s="25"/>
      <c r="G18" s="2">
        <v>17.0</v>
      </c>
      <c r="H18" s="2">
        <v>137.0</v>
      </c>
      <c r="I18" s="2">
        <v>134.0</v>
      </c>
      <c r="J18" s="10">
        <f t="shared" si="3"/>
        <v>3</v>
      </c>
      <c r="K18" s="13">
        <f t="shared" si="4"/>
        <v>0.9781021898</v>
      </c>
      <c r="L18" s="25"/>
      <c r="M18" s="23">
        <v>17.0</v>
      </c>
      <c r="N18" s="23">
        <v>53.0</v>
      </c>
      <c r="O18" s="23">
        <v>53.0</v>
      </c>
      <c r="P18" s="26">
        <f t="shared" si="5"/>
        <v>0</v>
      </c>
      <c r="Q18" s="27">
        <f t="shared" si="6"/>
        <v>1</v>
      </c>
      <c r="R18" s="25"/>
      <c r="S18" s="23">
        <v>17.0</v>
      </c>
      <c r="T18" s="23">
        <v>119.0</v>
      </c>
      <c r="U18" s="23">
        <v>101.0</v>
      </c>
      <c r="V18" s="26">
        <f t="shared" si="7"/>
        <v>18</v>
      </c>
      <c r="W18" s="27">
        <f t="shared" si="8"/>
        <v>0.8487394958</v>
      </c>
      <c r="X18" s="25"/>
      <c r="Y18" s="23">
        <v>17.0</v>
      </c>
      <c r="Z18" s="23">
        <v>110.0</v>
      </c>
      <c r="AA18" s="23">
        <v>119.0</v>
      </c>
      <c r="AB18" s="26">
        <f t="shared" si="9"/>
        <v>-9</v>
      </c>
      <c r="AC18" s="27">
        <f t="shared" si="10"/>
        <v>1.081818182</v>
      </c>
    </row>
    <row r="19">
      <c r="A19" s="2">
        <v>18.0</v>
      </c>
      <c r="B19" s="2">
        <v>35.0</v>
      </c>
      <c r="C19" s="2">
        <v>38.0</v>
      </c>
      <c r="D19" s="10">
        <f t="shared" si="1"/>
        <v>-3</v>
      </c>
      <c r="E19" s="13">
        <f t="shared" si="2"/>
        <v>1.085714286</v>
      </c>
      <c r="F19" s="25"/>
      <c r="G19" s="2">
        <v>18.0</v>
      </c>
      <c r="H19" s="2">
        <v>98.0</v>
      </c>
      <c r="I19" s="2">
        <v>108.0</v>
      </c>
      <c r="J19" s="10">
        <f t="shared" si="3"/>
        <v>-10</v>
      </c>
      <c r="K19" s="13">
        <f t="shared" si="4"/>
        <v>1.102040816</v>
      </c>
      <c r="L19" s="25"/>
      <c r="M19" s="23">
        <v>18.0</v>
      </c>
      <c r="N19" s="23">
        <v>44.0</v>
      </c>
      <c r="O19" s="23">
        <v>46.0</v>
      </c>
      <c r="P19" s="26">
        <f t="shared" si="5"/>
        <v>-2</v>
      </c>
      <c r="Q19" s="27">
        <f t="shared" si="6"/>
        <v>1.045454545</v>
      </c>
      <c r="R19" s="25"/>
      <c r="S19" s="23">
        <v>18.0</v>
      </c>
      <c r="T19" s="23">
        <v>165.0</v>
      </c>
      <c r="U19" s="23">
        <v>167.0</v>
      </c>
      <c r="V19" s="26">
        <f t="shared" si="7"/>
        <v>-2</v>
      </c>
      <c r="W19" s="27">
        <f t="shared" si="8"/>
        <v>1.012121212</v>
      </c>
      <c r="X19" s="25"/>
      <c r="Y19" s="23">
        <v>18.0</v>
      </c>
      <c r="Z19" s="23">
        <v>53.0</v>
      </c>
      <c r="AA19" s="23">
        <v>59.0</v>
      </c>
      <c r="AB19" s="26">
        <f t="shared" si="9"/>
        <v>-6</v>
      </c>
      <c r="AC19" s="27">
        <f t="shared" si="10"/>
        <v>1.113207547</v>
      </c>
    </row>
    <row r="20">
      <c r="A20" s="2">
        <v>19.0</v>
      </c>
      <c r="B20" s="2">
        <v>58.0</v>
      </c>
      <c r="C20" s="2">
        <v>56.0</v>
      </c>
      <c r="D20" s="10">
        <f t="shared" si="1"/>
        <v>2</v>
      </c>
      <c r="E20" s="13">
        <f t="shared" si="2"/>
        <v>0.9655172414</v>
      </c>
      <c r="F20" s="25"/>
      <c r="G20" s="2">
        <v>19.0</v>
      </c>
      <c r="H20" s="2">
        <v>63.0</v>
      </c>
      <c r="I20" s="2">
        <v>55.0</v>
      </c>
      <c r="J20" s="10">
        <f t="shared" si="3"/>
        <v>8</v>
      </c>
      <c r="K20" s="13">
        <f t="shared" si="4"/>
        <v>0.873015873</v>
      </c>
      <c r="L20" s="25"/>
      <c r="M20" s="23">
        <v>19.0</v>
      </c>
      <c r="N20" s="23">
        <v>135.0</v>
      </c>
      <c r="O20" s="23">
        <v>135.0</v>
      </c>
      <c r="P20" s="26">
        <f t="shared" si="5"/>
        <v>0</v>
      </c>
      <c r="Q20" s="27">
        <f t="shared" si="6"/>
        <v>1</v>
      </c>
      <c r="R20" s="25"/>
      <c r="S20" s="23">
        <v>19.0</v>
      </c>
      <c r="T20" s="23">
        <v>123.0</v>
      </c>
      <c r="U20" s="23">
        <v>127.0</v>
      </c>
      <c r="V20" s="26">
        <f t="shared" si="7"/>
        <v>-4</v>
      </c>
      <c r="W20" s="27">
        <f t="shared" si="8"/>
        <v>1.032520325</v>
      </c>
      <c r="X20" s="25"/>
      <c r="Y20" s="23">
        <v>19.0</v>
      </c>
      <c r="Z20" s="23">
        <v>57.0</v>
      </c>
      <c r="AA20" s="23">
        <v>56.0</v>
      </c>
      <c r="AB20" s="26">
        <f t="shared" si="9"/>
        <v>1</v>
      </c>
      <c r="AC20" s="27">
        <f t="shared" si="10"/>
        <v>0.9824561404</v>
      </c>
    </row>
    <row r="21">
      <c r="A21" s="2">
        <v>20.0</v>
      </c>
      <c r="B21" s="2">
        <v>40.0</v>
      </c>
      <c r="C21" s="2">
        <v>38.0</v>
      </c>
      <c r="D21" s="10">
        <f t="shared" si="1"/>
        <v>2</v>
      </c>
      <c r="E21" s="13">
        <f t="shared" si="2"/>
        <v>0.95</v>
      </c>
      <c r="F21" s="25"/>
      <c r="G21" s="2">
        <v>20.0</v>
      </c>
      <c r="H21" s="2">
        <v>62.0</v>
      </c>
      <c r="I21" s="2">
        <v>60.0</v>
      </c>
      <c r="J21" s="10">
        <f t="shared" si="3"/>
        <v>2</v>
      </c>
      <c r="K21" s="13">
        <f t="shared" si="4"/>
        <v>0.9677419355</v>
      </c>
      <c r="L21" s="25"/>
      <c r="M21" s="23">
        <v>20.0</v>
      </c>
      <c r="N21" s="23">
        <v>132.0</v>
      </c>
      <c r="O21" s="23">
        <v>139.0</v>
      </c>
      <c r="P21" s="26">
        <f t="shared" si="5"/>
        <v>-7</v>
      </c>
      <c r="Q21" s="27">
        <f t="shared" si="6"/>
        <v>1.053030303</v>
      </c>
      <c r="R21" s="25"/>
      <c r="S21" s="23">
        <v>20.0</v>
      </c>
      <c r="T21" s="23">
        <v>126.0</v>
      </c>
      <c r="U21" s="23">
        <v>120.0</v>
      </c>
      <c r="V21" s="26">
        <f t="shared" si="7"/>
        <v>6</v>
      </c>
      <c r="W21" s="27">
        <f t="shared" si="8"/>
        <v>0.9523809524</v>
      </c>
      <c r="X21" s="25"/>
      <c r="Y21" s="23">
        <v>20.0</v>
      </c>
      <c r="Z21" s="23">
        <v>98.0</v>
      </c>
      <c r="AA21" s="23">
        <v>94.0</v>
      </c>
      <c r="AB21" s="26">
        <f t="shared" si="9"/>
        <v>4</v>
      </c>
      <c r="AC21" s="27">
        <f t="shared" si="10"/>
        <v>0.9591836735</v>
      </c>
    </row>
    <row r="22">
      <c r="A22" s="2">
        <v>21.0</v>
      </c>
      <c r="B22" s="2">
        <v>29.0</v>
      </c>
      <c r="C22" s="2">
        <v>30.0</v>
      </c>
      <c r="D22" s="10">
        <f t="shared" si="1"/>
        <v>-1</v>
      </c>
      <c r="E22" s="13">
        <f t="shared" si="2"/>
        <v>1.034482759</v>
      </c>
      <c r="F22" s="25"/>
      <c r="G22" s="2">
        <v>21.0</v>
      </c>
      <c r="H22" s="2">
        <v>143.0</v>
      </c>
      <c r="I22" s="2">
        <v>141.0</v>
      </c>
      <c r="J22" s="10">
        <f t="shared" si="3"/>
        <v>2</v>
      </c>
      <c r="K22" s="13">
        <f t="shared" si="4"/>
        <v>0.986013986</v>
      </c>
      <c r="L22" s="25"/>
      <c r="M22" s="23">
        <v>21.0</v>
      </c>
      <c r="N22" s="23">
        <v>113.0</v>
      </c>
      <c r="O22" s="23">
        <v>106.0</v>
      </c>
      <c r="P22" s="26">
        <f t="shared" si="5"/>
        <v>7</v>
      </c>
      <c r="Q22" s="27">
        <f t="shared" si="6"/>
        <v>0.9380530973</v>
      </c>
      <c r="R22" s="25"/>
      <c r="S22" s="23">
        <v>21.0</v>
      </c>
      <c r="T22" s="23">
        <v>51.0</v>
      </c>
      <c r="U22" s="23">
        <v>56.0</v>
      </c>
      <c r="V22" s="26">
        <f t="shared" si="7"/>
        <v>-5</v>
      </c>
      <c r="W22" s="27">
        <f t="shared" si="8"/>
        <v>1.098039216</v>
      </c>
      <c r="X22" s="25"/>
      <c r="Y22" s="23">
        <v>21.0</v>
      </c>
      <c r="Z22" s="23">
        <v>173.0</v>
      </c>
      <c r="AA22" s="23">
        <v>173.0</v>
      </c>
      <c r="AB22" s="26">
        <f t="shared" si="9"/>
        <v>0</v>
      </c>
      <c r="AC22" s="27">
        <f t="shared" si="10"/>
        <v>1</v>
      </c>
    </row>
    <row r="23">
      <c r="A23" s="2">
        <v>22.0</v>
      </c>
      <c r="B23" s="2">
        <v>12.0</v>
      </c>
      <c r="C23" s="2">
        <v>14.0</v>
      </c>
      <c r="D23" s="10">
        <f t="shared" si="1"/>
        <v>-2</v>
      </c>
      <c r="E23" s="13">
        <f t="shared" si="2"/>
        <v>1.166666667</v>
      </c>
      <c r="F23" s="25"/>
      <c r="G23" s="2">
        <v>22.0</v>
      </c>
      <c r="H23" s="2">
        <v>123.0</v>
      </c>
      <c r="I23" s="2">
        <v>123.0</v>
      </c>
      <c r="J23" s="10">
        <f t="shared" si="3"/>
        <v>0</v>
      </c>
      <c r="K23" s="13">
        <f t="shared" si="4"/>
        <v>1</v>
      </c>
      <c r="L23" s="25"/>
      <c r="M23" s="23">
        <v>22.0</v>
      </c>
      <c r="N23" s="23">
        <v>96.0</v>
      </c>
      <c r="O23" s="23">
        <v>100.0</v>
      </c>
      <c r="P23" s="26">
        <f t="shared" si="5"/>
        <v>-4</v>
      </c>
      <c r="Q23" s="27">
        <f t="shared" si="6"/>
        <v>1.041666667</v>
      </c>
      <c r="R23" s="25"/>
      <c r="S23" s="23">
        <v>22.0</v>
      </c>
      <c r="T23" s="23">
        <v>63.0</v>
      </c>
      <c r="U23" s="23">
        <v>55.0</v>
      </c>
      <c r="V23" s="26">
        <f t="shared" si="7"/>
        <v>8</v>
      </c>
      <c r="W23" s="27">
        <f t="shared" si="8"/>
        <v>0.873015873</v>
      </c>
      <c r="X23" s="25"/>
      <c r="Y23" s="23">
        <v>22.0</v>
      </c>
      <c r="Z23" s="23">
        <v>143.0</v>
      </c>
      <c r="AA23" s="23">
        <v>151.0</v>
      </c>
      <c r="AB23" s="26">
        <f t="shared" si="9"/>
        <v>-8</v>
      </c>
      <c r="AC23" s="27">
        <f t="shared" si="10"/>
        <v>1.055944056</v>
      </c>
    </row>
    <row r="24">
      <c r="A24" s="2">
        <v>23.0</v>
      </c>
      <c r="B24" s="2">
        <v>21.0</v>
      </c>
      <c r="C24" s="2">
        <v>21.0</v>
      </c>
      <c r="D24" s="10">
        <f t="shared" si="1"/>
        <v>0</v>
      </c>
      <c r="E24" s="13">
        <f t="shared" si="2"/>
        <v>1</v>
      </c>
      <c r="F24" s="25"/>
      <c r="G24" s="2">
        <v>23.0</v>
      </c>
      <c r="H24" s="2">
        <v>95.0</v>
      </c>
      <c r="I24" s="2">
        <v>97.0</v>
      </c>
      <c r="J24" s="10">
        <f t="shared" si="3"/>
        <v>-2</v>
      </c>
      <c r="K24" s="13">
        <f t="shared" si="4"/>
        <v>1.021052632</v>
      </c>
      <c r="L24" s="25"/>
      <c r="M24" s="23">
        <v>23.0</v>
      </c>
      <c r="N24" s="23">
        <v>83.0</v>
      </c>
      <c r="O24" s="23">
        <v>83.0</v>
      </c>
      <c r="P24" s="26">
        <f t="shared" si="5"/>
        <v>0</v>
      </c>
      <c r="Q24" s="27">
        <f t="shared" si="6"/>
        <v>1</v>
      </c>
      <c r="R24" s="25"/>
      <c r="S24" s="23">
        <v>23.0</v>
      </c>
      <c r="T24" s="23">
        <v>162.0</v>
      </c>
      <c r="U24" s="23">
        <v>171.0</v>
      </c>
      <c r="V24" s="26">
        <f t="shared" si="7"/>
        <v>-9</v>
      </c>
      <c r="W24" s="27">
        <f t="shared" si="8"/>
        <v>1.055555556</v>
      </c>
      <c r="X24" s="25"/>
      <c r="Y24" s="23">
        <v>23.0</v>
      </c>
      <c r="Z24" s="23">
        <v>158.0</v>
      </c>
      <c r="AA24" s="23">
        <v>155.0</v>
      </c>
      <c r="AB24" s="26">
        <f t="shared" si="9"/>
        <v>3</v>
      </c>
      <c r="AC24" s="27">
        <f t="shared" si="10"/>
        <v>0.9810126582</v>
      </c>
    </row>
    <row r="25">
      <c r="A25" s="2">
        <v>24.0</v>
      </c>
      <c r="B25" s="2">
        <v>82.0</v>
      </c>
      <c r="C25" s="2">
        <v>84.0</v>
      </c>
      <c r="D25" s="10">
        <f t="shared" si="1"/>
        <v>-2</v>
      </c>
      <c r="E25" s="13">
        <f t="shared" si="2"/>
        <v>1.024390244</v>
      </c>
      <c r="F25" s="25"/>
      <c r="G25" s="2">
        <v>24.0</v>
      </c>
      <c r="H25" s="2">
        <v>47.0</v>
      </c>
      <c r="I25" s="2">
        <v>46.0</v>
      </c>
      <c r="J25" s="10">
        <f t="shared" si="3"/>
        <v>1</v>
      </c>
      <c r="K25" s="13">
        <f t="shared" si="4"/>
        <v>0.9787234043</v>
      </c>
      <c r="L25" s="25"/>
      <c r="M25" s="23">
        <v>24.0</v>
      </c>
      <c r="N25" s="23">
        <v>31.0</v>
      </c>
      <c r="O25" s="23">
        <v>31.0</v>
      </c>
      <c r="P25" s="26">
        <f t="shared" si="5"/>
        <v>0</v>
      </c>
      <c r="Q25" s="27">
        <f t="shared" si="6"/>
        <v>1</v>
      </c>
      <c r="R25" s="25"/>
      <c r="S25" s="23">
        <v>24.0</v>
      </c>
      <c r="T25" s="23">
        <v>144.0</v>
      </c>
      <c r="U25" s="23">
        <v>139.0</v>
      </c>
      <c r="V25" s="26">
        <f t="shared" si="7"/>
        <v>5</v>
      </c>
      <c r="W25" s="27">
        <f t="shared" si="8"/>
        <v>0.9652777778</v>
      </c>
      <c r="X25" s="25"/>
      <c r="Y25" s="23">
        <v>24.0</v>
      </c>
      <c r="Z25" s="23">
        <v>106.0</v>
      </c>
      <c r="AA25" s="23">
        <v>112.0</v>
      </c>
      <c r="AB25" s="26">
        <f t="shared" si="9"/>
        <v>-6</v>
      </c>
      <c r="AC25" s="27">
        <f t="shared" si="10"/>
        <v>1.056603774</v>
      </c>
    </row>
    <row r="26">
      <c r="A26" s="2">
        <v>25.0</v>
      </c>
      <c r="B26" s="2">
        <v>69.0</v>
      </c>
      <c r="C26" s="2">
        <v>62.0</v>
      </c>
      <c r="D26" s="10">
        <f t="shared" si="1"/>
        <v>7</v>
      </c>
      <c r="E26" s="13">
        <f t="shared" si="2"/>
        <v>0.8985507246</v>
      </c>
      <c r="F26" s="25"/>
      <c r="G26" s="2">
        <v>25.0</v>
      </c>
      <c r="H26" s="2">
        <v>51.0</v>
      </c>
      <c r="I26" s="2">
        <v>58.0</v>
      </c>
      <c r="J26" s="10">
        <f t="shared" si="3"/>
        <v>-7</v>
      </c>
      <c r="K26" s="13">
        <f t="shared" si="4"/>
        <v>1.137254902</v>
      </c>
      <c r="L26" s="25"/>
      <c r="M26" s="23">
        <v>25.0</v>
      </c>
      <c r="N26" s="23">
        <v>28.0</v>
      </c>
      <c r="O26" s="23">
        <v>26.0</v>
      </c>
      <c r="P26" s="26">
        <f t="shared" si="5"/>
        <v>2</v>
      </c>
      <c r="Q26" s="27">
        <f t="shared" si="6"/>
        <v>0.9285714286</v>
      </c>
      <c r="R26" s="25"/>
      <c r="S26" s="23">
        <v>25.0</v>
      </c>
      <c r="T26" s="23">
        <v>159.0</v>
      </c>
      <c r="U26" s="23">
        <v>161.0</v>
      </c>
      <c r="V26" s="26">
        <f t="shared" si="7"/>
        <v>-2</v>
      </c>
      <c r="W26" s="27">
        <f t="shared" si="8"/>
        <v>1.012578616</v>
      </c>
      <c r="X26" s="25"/>
      <c r="Y26" s="23">
        <v>25.0</v>
      </c>
      <c r="Z26" s="23">
        <v>66.0</v>
      </c>
      <c r="AA26" s="23">
        <v>63.0</v>
      </c>
      <c r="AB26" s="26">
        <f t="shared" si="9"/>
        <v>3</v>
      </c>
      <c r="AC26" s="27">
        <f t="shared" si="10"/>
        <v>0.9545454545</v>
      </c>
    </row>
    <row r="27">
      <c r="A27" s="2">
        <v>26.0</v>
      </c>
      <c r="B27" s="2">
        <v>104.0</v>
      </c>
      <c r="C27" s="2">
        <v>102.0</v>
      </c>
      <c r="D27" s="10">
        <f t="shared" si="1"/>
        <v>2</v>
      </c>
      <c r="E27" s="13">
        <f t="shared" si="2"/>
        <v>0.9807692308</v>
      </c>
      <c r="F27" s="25"/>
      <c r="G27" s="2">
        <v>26.0</v>
      </c>
      <c r="H27" s="2">
        <v>45.0</v>
      </c>
      <c r="I27" s="2">
        <v>39.0</v>
      </c>
      <c r="J27" s="10">
        <f t="shared" si="3"/>
        <v>6</v>
      </c>
      <c r="K27" s="13">
        <f t="shared" si="4"/>
        <v>0.8666666667</v>
      </c>
      <c r="L27" s="25"/>
      <c r="M27" s="23">
        <v>26.0</v>
      </c>
      <c r="N27" s="23">
        <v>68.0</v>
      </c>
      <c r="O27" s="23">
        <v>68.0</v>
      </c>
      <c r="P27" s="26">
        <f t="shared" si="5"/>
        <v>0</v>
      </c>
      <c r="Q27" s="27">
        <f t="shared" si="6"/>
        <v>1</v>
      </c>
      <c r="R27" s="25"/>
      <c r="S27" s="23">
        <v>26.0</v>
      </c>
      <c r="T27" s="23">
        <v>139.0</v>
      </c>
      <c r="U27" s="23">
        <v>137.0</v>
      </c>
      <c r="V27" s="26">
        <f t="shared" si="7"/>
        <v>2</v>
      </c>
      <c r="W27" s="27">
        <f t="shared" si="8"/>
        <v>0.9856115108</v>
      </c>
      <c r="X27" s="25"/>
      <c r="Y27" s="23">
        <v>26.0</v>
      </c>
      <c r="Z27" s="23">
        <v>62.0</v>
      </c>
      <c r="AA27" s="23">
        <v>66.0</v>
      </c>
      <c r="AB27" s="26">
        <f t="shared" si="9"/>
        <v>-4</v>
      </c>
      <c r="AC27" s="27">
        <f t="shared" si="10"/>
        <v>1.064516129</v>
      </c>
    </row>
    <row r="28">
      <c r="A28" s="2">
        <v>27.0</v>
      </c>
      <c r="B28" s="2">
        <v>74.0</v>
      </c>
      <c r="C28" s="2">
        <v>84.0</v>
      </c>
      <c r="D28" s="10">
        <f t="shared" si="1"/>
        <v>-10</v>
      </c>
      <c r="E28" s="13">
        <f t="shared" si="2"/>
        <v>1.135135135</v>
      </c>
      <c r="F28" s="25"/>
      <c r="G28" s="2">
        <v>27.0</v>
      </c>
      <c r="H28" s="2">
        <v>70.0</v>
      </c>
      <c r="I28" s="2">
        <v>74.0</v>
      </c>
      <c r="J28" s="10">
        <f t="shared" si="3"/>
        <v>-4</v>
      </c>
      <c r="K28" s="13">
        <f t="shared" si="4"/>
        <v>1.057142857</v>
      </c>
      <c r="L28" s="25"/>
      <c r="M28" s="23">
        <v>27.0</v>
      </c>
      <c r="N28" s="23">
        <v>138.0</v>
      </c>
      <c r="O28" s="23">
        <v>135.0</v>
      </c>
      <c r="P28" s="26">
        <f t="shared" si="5"/>
        <v>3</v>
      </c>
      <c r="Q28" s="27">
        <f t="shared" si="6"/>
        <v>0.9782608696</v>
      </c>
      <c r="R28" s="25"/>
      <c r="S28" s="23">
        <v>27.0</v>
      </c>
      <c r="T28" s="23">
        <v>129.0</v>
      </c>
      <c r="U28" s="23">
        <v>130.0</v>
      </c>
      <c r="V28" s="26">
        <f t="shared" si="7"/>
        <v>-1</v>
      </c>
      <c r="W28" s="27">
        <f t="shared" si="8"/>
        <v>1.007751938</v>
      </c>
      <c r="X28" s="25"/>
      <c r="Y28" s="23">
        <v>27.0</v>
      </c>
      <c r="Z28" s="23">
        <v>158.0</v>
      </c>
      <c r="AA28" s="23">
        <v>163.0</v>
      </c>
      <c r="AB28" s="26">
        <f t="shared" si="9"/>
        <v>-5</v>
      </c>
      <c r="AC28" s="27">
        <f t="shared" si="10"/>
        <v>1.03164557</v>
      </c>
    </row>
    <row r="29">
      <c r="A29" s="2">
        <v>28.0</v>
      </c>
      <c r="B29" s="2">
        <v>92.0</v>
      </c>
      <c r="C29" s="2">
        <v>89.0</v>
      </c>
      <c r="D29" s="10">
        <f t="shared" si="1"/>
        <v>3</v>
      </c>
      <c r="E29" s="13">
        <f t="shared" si="2"/>
        <v>0.9673913043</v>
      </c>
      <c r="F29" s="25"/>
      <c r="G29" s="2">
        <v>28.0</v>
      </c>
      <c r="H29" s="2">
        <v>161.0</v>
      </c>
      <c r="I29" s="2">
        <v>169.0</v>
      </c>
      <c r="J29" s="10">
        <f t="shared" si="3"/>
        <v>-8</v>
      </c>
      <c r="K29" s="13">
        <f t="shared" si="4"/>
        <v>1.049689441</v>
      </c>
      <c r="L29" s="25"/>
      <c r="M29" s="23">
        <v>28.0</v>
      </c>
      <c r="N29" s="23">
        <v>117.0</v>
      </c>
      <c r="O29" s="23">
        <v>127.0</v>
      </c>
      <c r="P29" s="26">
        <f t="shared" si="5"/>
        <v>-10</v>
      </c>
      <c r="Q29" s="27">
        <f t="shared" si="6"/>
        <v>1.085470085</v>
      </c>
      <c r="R29" s="25"/>
      <c r="S29" s="23">
        <v>28.0</v>
      </c>
      <c r="T29" s="23">
        <v>59.0</v>
      </c>
      <c r="U29" s="23">
        <v>59.0</v>
      </c>
      <c r="V29" s="26">
        <f t="shared" si="7"/>
        <v>0</v>
      </c>
      <c r="W29" s="27">
        <f t="shared" si="8"/>
        <v>1</v>
      </c>
      <c r="X29" s="25"/>
      <c r="Y29" s="23">
        <v>28.0</v>
      </c>
      <c r="Z29" s="23">
        <v>149.0</v>
      </c>
      <c r="AA29" s="23">
        <v>152.0</v>
      </c>
      <c r="AB29" s="26">
        <f t="shared" si="9"/>
        <v>-3</v>
      </c>
      <c r="AC29" s="27">
        <f t="shared" si="10"/>
        <v>1.020134228</v>
      </c>
    </row>
    <row r="30">
      <c r="A30" s="2">
        <v>29.0</v>
      </c>
      <c r="B30" s="2">
        <v>30.0</v>
      </c>
      <c r="C30" s="2">
        <v>24.0</v>
      </c>
      <c r="D30" s="10">
        <f t="shared" si="1"/>
        <v>6</v>
      </c>
      <c r="E30" s="13">
        <f t="shared" si="2"/>
        <v>0.8</v>
      </c>
      <c r="F30" s="25"/>
      <c r="G30" s="2">
        <v>29.0</v>
      </c>
      <c r="H30" s="2">
        <v>169.0</v>
      </c>
      <c r="I30" s="2">
        <v>179.0</v>
      </c>
      <c r="J30" s="10">
        <f t="shared" si="3"/>
        <v>-10</v>
      </c>
      <c r="K30" s="13">
        <f t="shared" si="4"/>
        <v>1.059171598</v>
      </c>
      <c r="L30" s="25"/>
      <c r="M30" s="23">
        <v>29.0</v>
      </c>
      <c r="N30" s="23">
        <v>108.0</v>
      </c>
      <c r="O30" s="23">
        <v>93.0</v>
      </c>
      <c r="P30" s="26">
        <f t="shared" si="5"/>
        <v>15</v>
      </c>
      <c r="Q30" s="27">
        <f t="shared" si="6"/>
        <v>0.8611111111</v>
      </c>
      <c r="R30" s="25"/>
      <c r="S30" s="23">
        <v>29.0</v>
      </c>
      <c r="T30" s="23">
        <v>72.0</v>
      </c>
      <c r="U30" s="23">
        <v>69.0</v>
      </c>
      <c r="V30" s="26">
        <f t="shared" si="7"/>
        <v>3</v>
      </c>
      <c r="W30" s="27">
        <f t="shared" si="8"/>
        <v>0.9583333333</v>
      </c>
      <c r="X30" s="25"/>
      <c r="Y30" s="23">
        <v>29.0</v>
      </c>
      <c r="Z30" s="23">
        <v>0.0</v>
      </c>
      <c r="AA30" s="23">
        <v>0.0</v>
      </c>
      <c r="AB30" s="26">
        <f t="shared" si="9"/>
        <v>0</v>
      </c>
      <c r="AC30" s="27" t="str">
        <f t="shared" si="10"/>
        <v>#DIV/0!</v>
      </c>
    </row>
    <row r="31">
      <c r="A31" s="2">
        <v>30.0</v>
      </c>
      <c r="B31" s="2">
        <v>47.0</v>
      </c>
      <c r="C31" s="2">
        <v>47.0</v>
      </c>
      <c r="D31" s="10">
        <f t="shared" si="1"/>
        <v>0</v>
      </c>
      <c r="E31" s="13">
        <f t="shared" si="2"/>
        <v>1</v>
      </c>
      <c r="F31" s="25"/>
      <c r="G31" s="28">
        <v>30.0</v>
      </c>
      <c r="H31" s="28">
        <v>147.0</v>
      </c>
      <c r="I31" s="28">
        <v>151.0</v>
      </c>
      <c r="J31" s="29">
        <f t="shared" si="3"/>
        <v>-4</v>
      </c>
      <c r="K31" s="30">
        <f t="shared" si="4"/>
        <v>1.027210884</v>
      </c>
      <c r="L31" s="25"/>
      <c r="M31" s="23">
        <v>30.0</v>
      </c>
      <c r="N31" s="23">
        <v>88.0</v>
      </c>
      <c r="O31" s="23">
        <v>93.0</v>
      </c>
      <c r="P31" s="26">
        <f t="shared" si="5"/>
        <v>-5</v>
      </c>
      <c r="Q31" s="27">
        <f t="shared" si="6"/>
        <v>1.056818182</v>
      </c>
      <c r="R31" s="25"/>
      <c r="S31" s="23">
        <v>30.0</v>
      </c>
      <c r="T31" s="23">
        <v>206.0</v>
      </c>
      <c r="U31" s="23">
        <v>213.0</v>
      </c>
      <c r="V31" s="26">
        <f t="shared" si="7"/>
        <v>-7</v>
      </c>
      <c r="W31" s="27">
        <f t="shared" si="8"/>
        <v>1.033980583</v>
      </c>
      <c r="X31" s="25"/>
      <c r="Y31" s="23">
        <v>30.0</v>
      </c>
      <c r="Z31" s="23">
        <v>0.0</v>
      </c>
      <c r="AA31" s="23">
        <v>0.0</v>
      </c>
      <c r="AB31" s="26">
        <f t="shared" si="9"/>
        <v>0</v>
      </c>
      <c r="AC31" s="27" t="str">
        <f t="shared" si="10"/>
        <v>#DIV/0!</v>
      </c>
    </row>
    <row r="32">
      <c r="A32" s="28">
        <v>31.0</v>
      </c>
      <c r="B32" s="28">
        <v>131.0</v>
      </c>
      <c r="C32" s="28">
        <v>132.0</v>
      </c>
      <c r="D32" s="29">
        <f t="shared" si="1"/>
        <v>-1</v>
      </c>
      <c r="E32" s="30">
        <f t="shared" si="2"/>
        <v>1.007633588</v>
      </c>
      <c r="F32" s="25"/>
      <c r="H32" s="10">
        <f t="shared" ref="H32:I32" si="11">SUM(H1:H31)</f>
        <v>3382</v>
      </c>
      <c r="I32" s="10">
        <f t="shared" si="11"/>
        <v>3424</v>
      </c>
      <c r="J32" s="10">
        <f>sum(J1:J31)</f>
        <v>-42</v>
      </c>
      <c r="K32" s="13">
        <f t="shared" si="4"/>
        <v>1.012418687</v>
      </c>
      <c r="L32" s="25"/>
      <c r="M32" s="31">
        <v>31.0</v>
      </c>
      <c r="N32" s="31">
        <v>44.0</v>
      </c>
      <c r="O32" s="31">
        <v>35.0</v>
      </c>
      <c r="P32" s="32">
        <f t="shared" si="5"/>
        <v>9</v>
      </c>
      <c r="Q32" s="33">
        <f t="shared" si="6"/>
        <v>0.7954545455</v>
      </c>
      <c r="R32" s="25"/>
      <c r="S32" s="31">
        <v>31.0</v>
      </c>
      <c r="T32" s="31">
        <v>167.0</v>
      </c>
      <c r="U32" s="31">
        <v>178.0</v>
      </c>
      <c r="V32" s="32">
        <f t="shared" si="7"/>
        <v>-11</v>
      </c>
      <c r="W32" s="33">
        <f t="shared" si="8"/>
        <v>1.065868263</v>
      </c>
      <c r="X32" s="25"/>
      <c r="Y32" s="31">
        <v>31.0</v>
      </c>
      <c r="Z32" s="31">
        <v>0.0</v>
      </c>
      <c r="AA32" s="31">
        <v>0.0</v>
      </c>
      <c r="AB32" s="32">
        <f t="shared" si="9"/>
        <v>0</v>
      </c>
      <c r="AC32" s="33" t="str">
        <f t="shared" si="10"/>
        <v>#DIV/0!</v>
      </c>
    </row>
    <row r="33">
      <c r="B33" s="10">
        <f t="shared" ref="B33:C33" si="12">SUM(B2:B32)</f>
        <v>961</v>
      </c>
      <c r="C33" s="10">
        <f t="shared" si="12"/>
        <v>953</v>
      </c>
      <c r="D33" s="10">
        <f>sum(D2:D32)</f>
        <v>8</v>
      </c>
      <c r="E33" s="13">
        <f t="shared" si="2"/>
        <v>0.9916753382</v>
      </c>
      <c r="F33" s="25"/>
      <c r="L33" s="25"/>
      <c r="M33" s="26"/>
      <c r="N33" s="26">
        <f t="shared" ref="N33:O33" si="13">SUM(N2:N32)</f>
        <v>3102</v>
      </c>
      <c r="O33" s="26">
        <f t="shared" si="13"/>
        <v>3113</v>
      </c>
      <c r="P33" s="26">
        <f>sum(P2:P32)</f>
        <v>-11</v>
      </c>
      <c r="Q33" s="27">
        <f t="shared" si="6"/>
        <v>1.003546099</v>
      </c>
      <c r="R33" s="25"/>
      <c r="S33" s="26"/>
      <c r="T33" s="26">
        <f t="shared" ref="T33:U33" si="14">SUM(T2:T32)</f>
        <v>3734</v>
      </c>
      <c r="U33" s="26">
        <f t="shared" si="14"/>
        <v>3757</v>
      </c>
      <c r="V33" s="26">
        <f>sum(V2:V32)</f>
        <v>-23</v>
      </c>
      <c r="W33" s="27">
        <f t="shared" si="8"/>
        <v>1.006159614</v>
      </c>
      <c r="X33" s="25"/>
      <c r="Y33" s="26"/>
      <c r="Z33" s="26">
        <f t="shared" ref="Z33:AA33" si="15">SUM(Z2:Z32)</f>
        <v>3269</v>
      </c>
      <c r="AA33" s="26">
        <f t="shared" si="15"/>
        <v>3355</v>
      </c>
      <c r="AB33" s="26">
        <f>sum(AB2:AB32)</f>
        <v>-86</v>
      </c>
      <c r="AC33" s="27">
        <f t="shared" si="10"/>
        <v>1.026307739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55</v>
      </c>
      <c r="B1" s="34" t="s">
        <v>56</v>
      </c>
      <c r="C1" s="34" t="s">
        <v>57</v>
      </c>
      <c r="D1" s="34" t="s">
        <v>58</v>
      </c>
      <c r="E1" s="34" t="s">
        <v>59</v>
      </c>
      <c r="F1" s="35" t="s">
        <v>60</v>
      </c>
      <c r="G1" s="35" t="s">
        <v>61</v>
      </c>
    </row>
    <row r="2">
      <c r="A2" s="36" t="s">
        <v>62</v>
      </c>
      <c r="B2" s="37">
        <v>128.0</v>
      </c>
      <c r="C2" s="37">
        <v>116.0</v>
      </c>
      <c r="D2" s="37">
        <v>38.0</v>
      </c>
      <c r="E2" s="17">
        <v>0.3276</v>
      </c>
      <c r="F2" s="7">
        <v>78.0</v>
      </c>
      <c r="G2" s="38">
        <v>0.6724</v>
      </c>
    </row>
    <row r="3">
      <c r="A3" s="36" t="s">
        <v>63</v>
      </c>
      <c r="B3" s="37">
        <v>103.0</v>
      </c>
      <c r="C3" s="37">
        <v>85.0</v>
      </c>
      <c r="D3" s="37">
        <v>43.0</v>
      </c>
      <c r="E3" s="17">
        <v>0.5059</v>
      </c>
      <c r="F3" s="7">
        <v>42.0</v>
      </c>
      <c r="G3" s="38">
        <v>0.4941</v>
      </c>
    </row>
    <row r="4">
      <c r="A4" s="36" t="s">
        <v>64</v>
      </c>
      <c r="B4" s="37">
        <v>114.0</v>
      </c>
      <c r="C4" s="37">
        <v>95.0</v>
      </c>
      <c r="D4" s="37">
        <v>56.0</v>
      </c>
      <c r="E4" s="17">
        <f>'March 2022'!F2</f>
        <v>0.589</v>
      </c>
      <c r="F4" s="7">
        <f>'March 2022'!G2</f>
        <v>37</v>
      </c>
      <c r="G4" s="39">
        <f>'March 2022'!H2</f>
        <v>0.389</v>
      </c>
    </row>
    <row r="5">
      <c r="A5" s="36" t="s">
        <v>65</v>
      </c>
      <c r="B5" s="37">
        <v>115.0</v>
      </c>
      <c r="C5" s="37">
        <v>100.0</v>
      </c>
      <c r="D5" s="37">
        <v>55.0</v>
      </c>
      <c r="E5" s="17">
        <f>'April 2022'!F15</f>
        <v>0.55</v>
      </c>
      <c r="F5" s="7">
        <f>'April 2022'!G15</f>
        <v>45</v>
      </c>
      <c r="G5" s="39">
        <f>'April 2022'!H15</f>
        <v>0.45</v>
      </c>
    </row>
    <row r="6">
      <c r="A6" s="36" t="s">
        <v>8</v>
      </c>
      <c r="B6" s="37">
        <f>'May 2022'!B15</f>
        <v>154</v>
      </c>
      <c r="C6" s="37">
        <f>'May 2022'!D15</f>
        <v>139</v>
      </c>
      <c r="D6" s="37">
        <f>'May 2022'!E15</f>
        <v>78</v>
      </c>
      <c r="E6" s="17">
        <f>'May 2022'!F15</f>
        <v>0.5611</v>
      </c>
      <c r="F6" s="7">
        <f>'May 2022'!G15</f>
        <v>61</v>
      </c>
      <c r="G6" s="39">
        <f>'May 2022'!H15</f>
        <v>0.4388</v>
      </c>
    </row>
    <row r="7">
      <c r="A7" s="36" t="s">
        <v>31</v>
      </c>
      <c r="B7" s="37">
        <f>'June 2022'!B15</f>
        <v>171</v>
      </c>
      <c r="C7" s="37">
        <f>'June 2022'!D15</f>
        <v>142</v>
      </c>
      <c r="D7" s="37">
        <f>'June 2022'!E15</f>
        <v>69</v>
      </c>
      <c r="E7" s="17">
        <f>'June 2022'!F15</f>
        <v>0.4859</v>
      </c>
      <c r="F7" s="7">
        <f>'June 2022'!G15</f>
        <v>73</v>
      </c>
      <c r="G7" s="39">
        <f>'June 2022'!H15</f>
        <v>0.5141</v>
      </c>
    </row>
    <row r="8">
      <c r="A8" s="36" t="s">
        <v>32</v>
      </c>
      <c r="B8" s="37">
        <f>'July 2022'!B16</f>
        <v>221</v>
      </c>
      <c r="C8" s="37">
        <f>'July 2022'!D16</f>
        <v>176</v>
      </c>
      <c r="D8" s="37">
        <f>'July 2022'!E16</f>
        <v>121</v>
      </c>
      <c r="E8" s="17">
        <f>'July 2022'!F16</f>
        <v>0.6875</v>
      </c>
      <c r="F8" s="7">
        <f>'July 2022'!G16</f>
        <v>55</v>
      </c>
      <c r="G8" s="39">
        <f>'July 2022'!H16</f>
        <v>0.3125</v>
      </c>
    </row>
    <row r="9">
      <c r="A9" s="36" t="s">
        <v>11</v>
      </c>
      <c r="B9" s="37">
        <f>'Aug 2022'!B16</f>
        <v>184</v>
      </c>
      <c r="C9" s="37">
        <f>'Aug 2022'!D16</f>
        <v>184</v>
      </c>
      <c r="D9" s="37">
        <f>'Aug 2022'!E16</f>
        <v>134</v>
      </c>
      <c r="E9" s="17">
        <f>'Aug 2022'!F16</f>
        <v>0.7282</v>
      </c>
      <c r="F9" s="7">
        <f>'Aug 2022'!G16</f>
        <v>50</v>
      </c>
      <c r="G9" s="39">
        <f>'Aug 2022'!H16</f>
        <v>0.2717</v>
      </c>
    </row>
    <row r="10">
      <c r="A10" s="36" t="s">
        <v>33</v>
      </c>
      <c r="B10" s="37">
        <f>'Sept 2022'!B16</f>
        <v>175</v>
      </c>
      <c r="C10" s="37">
        <f>'Sept 2022'!D16</f>
        <v>175</v>
      </c>
      <c r="D10" s="37">
        <f>'Sept 2022'!E16</f>
        <v>124</v>
      </c>
      <c r="E10" s="17">
        <f>'Sept 2022'!F16</f>
        <v>0.7085</v>
      </c>
      <c r="F10" s="7">
        <f>'Sept 2022'!G16</f>
        <v>51</v>
      </c>
      <c r="G10" s="39">
        <f>'Sept 2022'!H16</f>
        <v>0.2914</v>
      </c>
    </row>
    <row r="13">
      <c r="A13" s="2" t="s">
        <v>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8.13"/>
  </cols>
  <sheetData>
    <row r="1">
      <c r="A1" s="40" t="s">
        <v>62</v>
      </c>
    </row>
    <row r="2">
      <c r="A2" s="41" t="s">
        <v>67</v>
      </c>
    </row>
    <row r="3">
      <c r="A3" s="42" t="s">
        <v>68</v>
      </c>
    </row>
    <row r="4">
      <c r="A4" s="42" t="s">
        <v>69</v>
      </c>
    </row>
    <row r="5">
      <c r="A5" s="42" t="s">
        <v>70</v>
      </c>
    </row>
    <row r="6">
      <c r="B6" s="43" t="s">
        <v>71</v>
      </c>
    </row>
    <row r="7">
      <c r="B7" s="43" t="s">
        <v>72</v>
      </c>
    </row>
    <row r="8">
      <c r="B8" s="43" t="s">
        <v>73</v>
      </c>
    </row>
    <row r="9">
      <c r="B9" s="43" t="s">
        <v>74</v>
      </c>
    </row>
    <row r="10">
      <c r="B10" s="44" t="s">
        <v>75</v>
      </c>
    </row>
    <row r="11">
      <c r="A11" s="42" t="s">
        <v>76</v>
      </c>
    </row>
    <row r="18">
      <c r="A18" s="40" t="s">
        <v>63</v>
      </c>
    </row>
    <row r="19">
      <c r="A19" s="45" t="s">
        <v>77</v>
      </c>
    </row>
    <row r="20">
      <c r="A20" s="42" t="s">
        <v>78</v>
      </c>
    </row>
    <row r="21">
      <c r="A21" s="42" t="s">
        <v>79</v>
      </c>
    </row>
    <row r="22">
      <c r="A22" s="42" t="s">
        <v>80</v>
      </c>
    </row>
    <row r="23">
      <c r="B23" s="43" t="s">
        <v>81</v>
      </c>
    </row>
    <row r="24">
      <c r="B24" s="43" t="s">
        <v>82</v>
      </c>
    </row>
    <row r="25">
      <c r="B25" s="43" t="s">
        <v>83</v>
      </c>
    </row>
    <row r="26">
      <c r="B26" s="2" t="s">
        <v>84</v>
      </c>
    </row>
    <row r="27">
      <c r="B27" s="46" t="s">
        <v>85</v>
      </c>
    </row>
    <row r="28">
      <c r="A28" s="42" t="s">
        <v>86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 width="20.88"/>
  </cols>
  <sheetData>
    <row r="1">
      <c r="A1" s="4" t="s">
        <v>3</v>
      </c>
      <c r="B1" s="36" t="s">
        <v>56</v>
      </c>
      <c r="C1" s="36" t="s">
        <v>87</v>
      </c>
      <c r="D1" s="36" t="s">
        <v>88</v>
      </c>
      <c r="E1" s="36" t="s">
        <v>89</v>
      </c>
      <c r="F1" s="36" t="s">
        <v>90</v>
      </c>
      <c r="G1" s="36" t="s">
        <v>91</v>
      </c>
      <c r="H1" s="36" t="s">
        <v>92</v>
      </c>
      <c r="I1" s="36" t="s">
        <v>93</v>
      </c>
      <c r="J1" s="36" t="s">
        <v>94</v>
      </c>
    </row>
    <row r="2">
      <c r="A2" s="36" t="s">
        <v>55</v>
      </c>
      <c r="B2" s="37">
        <v>114.0</v>
      </c>
      <c r="C2" s="37">
        <v>19.0</v>
      </c>
      <c r="D2" s="37">
        <v>95.0</v>
      </c>
      <c r="E2" s="37">
        <v>56.0</v>
      </c>
      <c r="F2" s="47">
        <v>0.589</v>
      </c>
      <c r="G2" s="37">
        <v>37.0</v>
      </c>
      <c r="H2" s="47">
        <v>0.389</v>
      </c>
      <c r="I2" s="7">
        <v>31.0</v>
      </c>
      <c r="J2" s="47">
        <v>0.838</v>
      </c>
    </row>
    <row r="4">
      <c r="A4" s="48" t="s">
        <v>95</v>
      </c>
    </row>
    <row r="5">
      <c r="A5" s="48" t="s">
        <v>96</v>
      </c>
    </row>
    <row r="6">
      <c r="A6" s="48" t="s">
        <v>97</v>
      </c>
    </row>
    <row r="7">
      <c r="A7" s="48" t="s">
        <v>98</v>
      </c>
    </row>
    <row r="8">
      <c r="A8" s="48" t="s">
        <v>99</v>
      </c>
    </row>
    <row r="9">
      <c r="B9" s="48" t="s">
        <v>100</v>
      </c>
    </row>
    <row r="10">
      <c r="B10" s="48" t="s">
        <v>101</v>
      </c>
    </row>
    <row r="11">
      <c r="B11" s="48" t="s">
        <v>102</v>
      </c>
    </row>
    <row r="12">
      <c r="B12" s="48" t="s">
        <v>103</v>
      </c>
    </row>
    <row r="13">
      <c r="B13" s="48" t="s">
        <v>104</v>
      </c>
    </row>
    <row r="14">
      <c r="B14" s="48" t="s">
        <v>105</v>
      </c>
    </row>
    <row r="15">
      <c r="A15" s="49"/>
    </row>
    <row r="16">
      <c r="A16" s="41" t="s">
        <v>106</v>
      </c>
    </row>
  </sheetData>
  <hyperlinks>
    <hyperlink r:id="rId1" ref="A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4.63"/>
    <col customWidth="1" min="3" max="3" width="14.88"/>
    <col customWidth="1" min="4" max="4" width="14.5"/>
    <col customWidth="1" min="5" max="5" width="19.0"/>
    <col customWidth="1" min="6" max="6" width="20.0"/>
    <col customWidth="1" min="7" max="7" width="21.13"/>
    <col customWidth="1" min="8" max="8" width="22.25"/>
    <col customWidth="1" min="9" max="9" width="24.25"/>
    <col customWidth="1" min="10" max="10" width="24.63"/>
  </cols>
  <sheetData>
    <row r="1">
      <c r="A1" s="4" t="s">
        <v>107</v>
      </c>
      <c r="B1" s="36" t="s">
        <v>108</v>
      </c>
      <c r="C1" s="36" t="s">
        <v>87</v>
      </c>
      <c r="D1" s="36" t="s">
        <v>88</v>
      </c>
      <c r="E1" s="36" t="s">
        <v>109</v>
      </c>
      <c r="F1" s="36" t="s">
        <v>110</v>
      </c>
      <c r="G1" s="36" t="s">
        <v>111</v>
      </c>
      <c r="H1" s="36" t="s">
        <v>112</v>
      </c>
      <c r="I1" s="36" t="s">
        <v>113</v>
      </c>
    </row>
    <row r="2">
      <c r="A2" s="4" t="s">
        <v>25</v>
      </c>
      <c r="B2" s="37" t="s">
        <v>114</v>
      </c>
      <c r="C2" s="37" t="s">
        <v>114</v>
      </c>
      <c r="D2" s="37" t="s">
        <v>114</v>
      </c>
      <c r="E2" s="7">
        <v>24908.0</v>
      </c>
      <c r="F2" s="7">
        <v>13110.0</v>
      </c>
      <c r="G2" s="37">
        <v>1.8</v>
      </c>
      <c r="H2" s="17">
        <f t="shared" ref="H2:H3" si="1">F2/E2</f>
        <v>0.5263369199</v>
      </c>
      <c r="I2" s="17"/>
    </row>
    <row r="3">
      <c r="A3" s="4" t="s">
        <v>26</v>
      </c>
      <c r="B3" s="7">
        <v>5857.0</v>
      </c>
      <c r="C3" s="7">
        <v>1416.0</v>
      </c>
      <c r="D3" s="7">
        <v>4441.0</v>
      </c>
      <c r="E3" s="7">
        <v>7054.0</v>
      </c>
      <c r="F3" s="7">
        <v>4644.0</v>
      </c>
      <c r="G3" s="37">
        <v>1.6</v>
      </c>
      <c r="H3" s="17">
        <f t="shared" si="1"/>
        <v>0.6583498724</v>
      </c>
      <c r="I3" s="17">
        <f>D3/B3</f>
        <v>0.7582380058</v>
      </c>
    </row>
    <row r="4">
      <c r="A4" s="50" t="s">
        <v>115</v>
      </c>
      <c r="B4" s="23" t="s">
        <v>116</v>
      </c>
      <c r="C4" s="23" t="s">
        <v>116</v>
      </c>
      <c r="D4" s="23" t="s">
        <v>116</v>
      </c>
      <c r="E4" s="23" t="s">
        <v>117</v>
      </c>
      <c r="F4" s="23" t="s">
        <v>118</v>
      </c>
      <c r="G4" s="23" t="s">
        <v>117</v>
      </c>
    </row>
    <row r="5">
      <c r="B5" s="26"/>
      <c r="C5" s="26"/>
      <c r="D5" s="26">
        <f>D3/B3</f>
        <v>0.7582380058</v>
      </c>
      <c r="G5" s="26"/>
    </row>
    <row r="6">
      <c r="B6" s="26"/>
      <c r="C6" s="26"/>
      <c r="D6" s="26"/>
      <c r="E6" s="26"/>
      <c r="F6" s="36" t="s">
        <v>110</v>
      </c>
      <c r="G6" s="26"/>
    </row>
    <row r="7">
      <c r="B7" s="26"/>
      <c r="C7" s="26"/>
      <c r="D7" s="26"/>
      <c r="E7" s="26"/>
      <c r="F7" s="7">
        <v>11226.0</v>
      </c>
      <c r="G7" s="51">
        <f>F2-F7</f>
        <v>1884</v>
      </c>
    </row>
    <row r="8">
      <c r="B8" s="26"/>
      <c r="C8" s="26"/>
      <c r="D8" s="26"/>
      <c r="E8" s="26"/>
      <c r="F8" s="23" t="s">
        <v>117</v>
      </c>
      <c r="G8" s="26"/>
    </row>
    <row r="9">
      <c r="B9" s="26"/>
      <c r="C9" s="26"/>
      <c r="D9" s="26"/>
      <c r="E9" s="26"/>
      <c r="F9" s="7">
        <v>4228.0</v>
      </c>
      <c r="G9" s="26"/>
    </row>
    <row r="10">
      <c r="B10" s="26"/>
      <c r="C10" s="26"/>
      <c r="D10" s="26"/>
      <c r="E10" s="26"/>
      <c r="F10" s="23" t="s">
        <v>117</v>
      </c>
      <c r="G10" s="26"/>
    </row>
    <row r="11">
      <c r="B11" s="26"/>
      <c r="C11" s="26"/>
      <c r="D11" s="26"/>
      <c r="E11" s="26"/>
      <c r="G11" s="26"/>
    </row>
    <row r="12">
      <c r="B12" s="26"/>
      <c r="C12" s="26"/>
      <c r="D12" s="26"/>
      <c r="E12" s="26"/>
      <c r="F12" s="26"/>
      <c r="G12" s="26"/>
    </row>
    <row r="13">
      <c r="B13" s="26"/>
      <c r="C13" s="26"/>
      <c r="D13" s="26"/>
      <c r="E13" s="26"/>
      <c r="F13" s="26"/>
      <c r="G13" s="26"/>
    </row>
    <row r="14">
      <c r="A14" s="4" t="s">
        <v>3</v>
      </c>
      <c r="B14" s="36" t="s">
        <v>56</v>
      </c>
      <c r="C14" s="36" t="s">
        <v>87</v>
      </c>
      <c r="D14" s="36" t="s">
        <v>88</v>
      </c>
      <c r="E14" s="36" t="s">
        <v>89</v>
      </c>
      <c r="F14" s="36" t="s">
        <v>90</v>
      </c>
      <c r="G14" s="36" t="s">
        <v>91</v>
      </c>
      <c r="H14" s="36" t="s">
        <v>92</v>
      </c>
      <c r="I14" s="36" t="s">
        <v>93</v>
      </c>
      <c r="J14" s="36" t="s">
        <v>94</v>
      </c>
    </row>
    <row r="15">
      <c r="A15" s="36" t="s">
        <v>55</v>
      </c>
      <c r="B15" s="37">
        <v>115.0</v>
      </c>
      <c r="C15" s="37">
        <v>15.0</v>
      </c>
      <c r="D15" s="37">
        <v>100.0</v>
      </c>
      <c r="E15" s="37">
        <v>55.0</v>
      </c>
      <c r="F15" s="17">
        <v>0.55</v>
      </c>
      <c r="G15" s="37">
        <v>45.0</v>
      </c>
      <c r="H15" s="52">
        <v>0.45</v>
      </c>
      <c r="I15" s="7">
        <v>42.0</v>
      </c>
      <c r="J15" s="17">
        <v>0.933</v>
      </c>
    </row>
    <row r="18">
      <c r="A18" s="48" t="s">
        <v>119</v>
      </c>
      <c r="F18" s="26"/>
      <c r="G18" s="26"/>
    </row>
    <row r="19">
      <c r="A19" s="48" t="s">
        <v>120</v>
      </c>
      <c r="B19" s="26"/>
      <c r="C19" s="26"/>
      <c r="D19" s="26"/>
      <c r="E19" s="26"/>
      <c r="F19" s="26"/>
      <c r="G19" s="26"/>
    </row>
    <row r="20">
      <c r="A20" s="48" t="s">
        <v>121</v>
      </c>
      <c r="B20" s="26"/>
      <c r="C20" s="26"/>
      <c r="D20" s="26"/>
      <c r="E20" s="26"/>
      <c r="F20" s="26"/>
      <c r="G20" s="26"/>
    </row>
    <row r="21">
      <c r="B21" s="48" t="s">
        <v>122</v>
      </c>
      <c r="C21" s="26"/>
      <c r="D21" s="26"/>
      <c r="E21" s="26"/>
      <c r="F21" s="26"/>
      <c r="G21" s="26"/>
    </row>
    <row r="22">
      <c r="B22" s="48" t="s">
        <v>123</v>
      </c>
      <c r="C22" s="26"/>
      <c r="D22" s="26"/>
      <c r="E22" s="26"/>
      <c r="F22" s="26"/>
      <c r="G22" s="26"/>
    </row>
    <row r="23">
      <c r="B23" s="48" t="s">
        <v>124</v>
      </c>
      <c r="C23" s="26"/>
      <c r="D23" s="26"/>
      <c r="E23" s="26"/>
      <c r="F23" s="26"/>
      <c r="G23" s="26"/>
    </row>
    <row r="24">
      <c r="B24" s="48" t="s">
        <v>125</v>
      </c>
      <c r="C24" s="26"/>
      <c r="D24" s="26"/>
      <c r="E24" s="26"/>
      <c r="F24" s="26"/>
      <c r="G24" s="26"/>
    </row>
    <row r="25">
      <c r="B25" s="48" t="s">
        <v>126</v>
      </c>
      <c r="C25" s="26"/>
      <c r="D25" s="26"/>
      <c r="E25" s="26"/>
      <c r="F25" s="26"/>
      <c r="G25" s="26"/>
    </row>
    <row r="26">
      <c r="B26" s="48" t="s">
        <v>127</v>
      </c>
      <c r="C26" s="26"/>
      <c r="D26" s="26"/>
      <c r="E26" s="26"/>
      <c r="F26" s="26"/>
      <c r="G26" s="26"/>
    </row>
    <row r="27">
      <c r="B27" s="48" t="s">
        <v>128</v>
      </c>
      <c r="C27" s="26"/>
      <c r="D27" s="26"/>
      <c r="E27" s="26"/>
      <c r="F27" s="26"/>
      <c r="G27" s="26"/>
    </row>
    <row r="28">
      <c r="B28" s="48" t="s">
        <v>129</v>
      </c>
      <c r="C28" s="26"/>
      <c r="D28" s="26"/>
      <c r="E28" s="26"/>
      <c r="F28" s="26"/>
      <c r="G28" s="26"/>
    </row>
    <row r="29">
      <c r="B29" s="48" t="s">
        <v>130</v>
      </c>
      <c r="C29" s="26"/>
      <c r="D29" s="26"/>
      <c r="E29" s="26"/>
      <c r="F29" s="26"/>
      <c r="G29" s="26"/>
    </row>
    <row r="30">
      <c r="B30" s="48" t="s">
        <v>131</v>
      </c>
      <c r="C30" s="26"/>
      <c r="D30" s="26"/>
      <c r="E30" s="26"/>
      <c r="F30" s="26"/>
      <c r="G30" s="26"/>
    </row>
    <row r="31">
      <c r="A31" s="53"/>
      <c r="B31" s="26"/>
      <c r="C31" s="26"/>
      <c r="D31" s="26"/>
      <c r="E31" s="26"/>
      <c r="F31" s="26"/>
      <c r="G31" s="26"/>
    </row>
    <row r="32">
      <c r="A32" s="54" t="s">
        <v>132</v>
      </c>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row r="985">
      <c r="B985" s="26"/>
      <c r="C985" s="26"/>
      <c r="D985" s="26"/>
      <c r="E985" s="26"/>
      <c r="F985" s="26"/>
      <c r="G985" s="26"/>
    </row>
    <row r="986">
      <c r="B986" s="26"/>
      <c r="C986" s="26"/>
      <c r="D986" s="26"/>
      <c r="E986" s="26"/>
      <c r="F986" s="26"/>
      <c r="G986" s="26"/>
    </row>
    <row r="987">
      <c r="B987" s="26"/>
      <c r="C987" s="26"/>
      <c r="D987" s="26"/>
      <c r="E987" s="26"/>
      <c r="F987" s="26"/>
      <c r="G987" s="26"/>
    </row>
    <row r="988">
      <c r="B988" s="26"/>
      <c r="C988" s="26"/>
      <c r="D988" s="26"/>
      <c r="E988" s="26"/>
      <c r="F988" s="26"/>
      <c r="G988" s="26"/>
    </row>
    <row r="989">
      <c r="B989" s="26"/>
      <c r="C989" s="26"/>
      <c r="D989" s="26"/>
      <c r="E989" s="26"/>
      <c r="F989" s="26"/>
      <c r="G989" s="26"/>
    </row>
    <row r="990">
      <c r="B990" s="26"/>
      <c r="C990" s="26"/>
      <c r="D990" s="26"/>
      <c r="E990" s="26"/>
      <c r="F990" s="26"/>
      <c r="G990" s="26"/>
    </row>
    <row r="991">
      <c r="B991" s="26"/>
      <c r="C991" s="26"/>
      <c r="D991" s="26"/>
      <c r="E991" s="26"/>
      <c r="F991" s="26"/>
      <c r="G991" s="26"/>
    </row>
    <row r="992">
      <c r="B992" s="26"/>
      <c r="C992" s="26"/>
      <c r="D992" s="26"/>
      <c r="E992" s="26"/>
      <c r="F992" s="26"/>
      <c r="G992" s="26"/>
    </row>
    <row r="993">
      <c r="B993" s="26"/>
      <c r="C993" s="26"/>
      <c r="D993" s="26"/>
      <c r="E993" s="26"/>
      <c r="F993" s="26"/>
      <c r="G993" s="26"/>
    </row>
    <row r="994">
      <c r="B994" s="26"/>
      <c r="C994" s="26"/>
      <c r="D994" s="26"/>
      <c r="E994" s="26"/>
      <c r="F994" s="26"/>
      <c r="G994" s="26"/>
    </row>
    <row r="995">
      <c r="B995" s="26"/>
      <c r="C995" s="26"/>
      <c r="D995" s="26"/>
      <c r="E995" s="26"/>
      <c r="F995" s="26"/>
      <c r="G995" s="26"/>
    </row>
    <row r="996">
      <c r="B996" s="26"/>
      <c r="C996" s="26"/>
      <c r="D996" s="26"/>
      <c r="E996" s="26"/>
      <c r="F996" s="26"/>
      <c r="G996" s="26"/>
    </row>
  </sheetData>
  <hyperlinks>
    <hyperlink r:id="rId1" ref="A18"/>
    <hyperlink r:id="rId2" ref="A1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4.63"/>
    <col customWidth="1" min="3" max="3" width="14.88"/>
    <col customWidth="1" min="4" max="4" width="14.5"/>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row>
    <row r="2">
      <c r="A2" s="4" t="s">
        <v>25</v>
      </c>
      <c r="B2" s="37" t="s">
        <v>114</v>
      </c>
      <c r="C2" s="37" t="s">
        <v>114</v>
      </c>
      <c r="D2" s="37" t="s">
        <v>114</v>
      </c>
      <c r="E2" s="7">
        <v>23478.0</v>
      </c>
      <c r="F2" s="7">
        <v>16896.0</v>
      </c>
      <c r="G2" s="37">
        <v>1.61</v>
      </c>
      <c r="H2" s="17">
        <f t="shared" ref="H2:H3" si="1">F2/E2</f>
        <v>0.7196524406</v>
      </c>
      <c r="I2" s="17"/>
    </row>
    <row r="3">
      <c r="A3" s="4" t="s">
        <v>26</v>
      </c>
      <c r="B3" s="7">
        <v>5921.0</v>
      </c>
      <c r="C3" s="7">
        <v>1751.0</v>
      </c>
      <c r="D3" s="7">
        <v>4170.0</v>
      </c>
      <c r="E3" s="7">
        <v>6701.0</v>
      </c>
      <c r="F3" s="7">
        <v>4423.0</v>
      </c>
      <c r="G3" s="37">
        <v>1.56</v>
      </c>
      <c r="H3" s="17">
        <f t="shared" si="1"/>
        <v>0.6600507387</v>
      </c>
      <c r="I3" s="17">
        <f>D3/B3</f>
        <v>0.7042729269</v>
      </c>
    </row>
    <row r="4">
      <c r="A4" s="50" t="s">
        <v>115</v>
      </c>
      <c r="B4" s="23" t="s">
        <v>116</v>
      </c>
      <c r="C4" s="23" t="s">
        <v>116</v>
      </c>
      <c r="D4" s="23" t="s">
        <v>116</v>
      </c>
      <c r="E4" s="23" t="s">
        <v>117</v>
      </c>
      <c r="F4" s="23" t="s">
        <v>118</v>
      </c>
      <c r="G4" s="23" t="s">
        <v>117</v>
      </c>
    </row>
    <row r="5">
      <c r="B5" s="26"/>
      <c r="C5" s="26"/>
      <c r="D5" s="26"/>
      <c r="E5" s="26"/>
      <c r="F5" s="26"/>
      <c r="G5" s="26"/>
    </row>
    <row r="6">
      <c r="B6" s="26"/>
      <c r="C6" s="26"/>
      <c r="D6" s="26"/>
      <c r="E6" s="26"/>
      <c r="F6" s="36" t="s">
        <v>110</v>
      </c>
      <c r="G6" s="26"/>
    </row>
    <row r="7">
      <c r="B7" s="26"/>
      <c r="C7" s="26"/>
      <c r="D7" s="26"/>
      <c r="E7" s="26"/>
      <c r="F7" s="7">
        <v>13705.0</v>
      </c>
      <c r="G7" s="51">
        <f>F2-F7</f>
        <v>3191</v>
      </c>
    </row>
    <row r="8">
      <c r="B8" s="26"/>
      <c r="C8" s="26"/>
      <c r="D8" s="26"/>
      <c r="E8" s="26"/>
      <c r="F8" s="23" t="s">
        <v>117</v>
      </c>
      <c r="G8" s="26"/>
    </row>
    <row r="9">
      <c r="B9" s="26"/>
      <c r="C9" s="26"/>
      <c r="D9" s="26"/>
      <c r="E9" s="26"/>
      <c r="F9" s="7">
        <v>3749.0</v>
      </c>
      <c r="G9" s="26"/>
    </row>
    <row r="10">
      <c r="B10" s="26"/>
      <c r="C10" s="26"/>
      <c r="D10" s="26"/>
      <c r="E10" s="26"/>
      <c r="F10" s="23" t="s">
        <v>117</v>
      </c>
      <c r="G10" s="26"/>
    </row>
    <row r="11">
      <c r="B11" s="26"/>
      <c r="C11" s="26"/>
      <c r="D11" s="26"/>
      <c r="E11" s="26"/>
      <c r="G11" s="26"/>
    </row>
    <row r="12">
      <c r="B12" s="26"/>
      <c r="C12" s="26"/>
      <c r="D12" s="26"/>
      <c r="E12" s="26"/>
      <c r="F12" s="26"/>
      <c r="G12" s="26"/>
    </row>
    <row r="13">
      <c r="B13" s="26"/>
      <c r="C13" s="26"/>
      <c r="D13" s="26"/>
      <c r="E13" s="26"/>
      <c r="F13" s="26"/>
      <c r="G13" s="26"/>
    </row>
    <row r="14">
      <c r="A14" s="4" t="s">
        <v>3</v>
      </c>
      <c r="B14" s="36" t="s">
        <v>56</v>
      </c>
      <c r="C14" s="36" t="s">
        <v>87</v>
      </c>
      <c r="D14" s="36" t="s">
        <v>88</v>
      </c>
      <c r="E14" s="36" t="s">
        <v>89</v>
      </c>
      <c r="F14" s="36" t="s">
        <v>90</v>
      </c>
      <c r="G14" s="36" t="s">
        <v>91</v>
      </c>
      <c r="H14" s="36" t="s">
        <v>92</v>
      </c>
      <c r="I14" s="36" t="s">
        <v>93</v>
      </c>
      <c r="J14" s="36" t="s">
        <v>94</v>
      </c>
    </row>
    <row r="15">
      <c r="A15" s="36" t="s">
        <v>55</v>
      </c>
      <c r="B15" s="37">
        <v>154.0</v>
      </c>
      <c r="C15" s="37">
        <v>15.0</v>
      </c>
      <c r="D15" s="37">
        <v>139.0</v>
      </c>
      <c r="E15" s="37">
        <v>78.0</v>
      </c>
      <c r="F15" s="17">
        <v>0.5611</v>
      </c>
      <c r="G15" s="37">
        <v>61.0</v>
      </c>
      <c r="H15" s="17">
        <v>0.4388</v>
      </c>
      <c r="I15" s="7">
        <v>56.0</v>
      </c>
      <c r="J15" s="17">
        <v>0.918</v>
      </c>
    </row>
    <row r="16">
      <c r="E16" s="2">
        <v>97.0</v>
      </c>
      <c r="F16" s="18">
        <v>0.6978</v>
      </c>
    </row>
    <row r="18">
      <c r="A18" s="55" t="s">
        <v>133</v>
      </c>
      <c r="F18" s="26"/>
      <c r="G18" s="26"/>
    </row>
    <row r="19">
      <c r="A19" s="55" t="s">
        <v>134</v>
      </c>
      <c r="B19" s="26"/>
      <c r="C19" s="26"/>
      <c r="D19" s="26"/>
      <c r="E19" s="26"/>
      <c r="F19" s="26"/>
      <c r="G19" s="26"/>
    </row>
    <row r="20">
      <c r="A20" s="56" t="s">
        <v>135</v>
      </c>
      <c r="B20" s="26"/>
      <c r="C20" s="26"/>
      <c r="D20" s="26"/>
      <c r="E20" s="26"/>
      <c r="F20" s="26"/>
      <c r="G20" s="26"/>
    </row>
    <row r="21">
      <c r="B21" s="57" t="s">
        <v>136</v>
      </c>
      <c r="C21" s="26"/>
      <c r="D21" s="26"/>
      <c r="E21" s="26"/>
      <c r="F21" s="26"/>
      <c r="G21" s="26"/>
    </row>
    <row r="22">
      <c r="A22" s="55"/>
      <c r="B22" s="57" t="s">
        <v>137</v>
      </c>
      <c r="C22" s="26"/>
      <c r="D22" s="26"/>
      <c r="E22" s="26"/>
      <c r="F22" s="26"/>
      <c r="G22" s="26"/>
    </row>
    <row r="23">
      <c r="A23" s="55" t="s">
        <v>138</v>
      </c>
      <c r="B23" s="48"/>
      <c r="C23" s="26"/>
      <c r="D23" s="26"/>
      <c r="E23" s="26"/>
      <c r="F23" s="26"/>
      <c r="G23" s="26"/>
    </row>
    <row r="24">
      <c r="B24" s="55" t="s">
        <v>139</v>
      </c>
      <c r="C24" s="26"/>
      <c r="D24" s="26"/>
      <c r="E24" s="26"/>
      <c r="F24" s="26"/>
      <c r="G24" s="26"/>
    </row>
    <row r="25">
      <c r="B25" s="55" t="s">
        <v>140</v>
      </c>
      <c r="C25" s="26"/>
      <c r="D25" s="26"/>
      <c r="E25" s="26"/>
      <c r="F25" s="26"/>
      <c r="G25" s="26"/>
    </row>
    <row r="26">
      <c r="B26" s="55" t="s">
        <v>141</v>
      </c>
      <c r="C26" s="26"/>
      <c r="D26" s="26"/>
      <c r="E26" s="26"/>
      <c r="F26" s="26"/>
      <c r="G26" s="26"/>
    </row>
    <row r="27">
      <c r="B27" s="55" t="s">
        <v>142</v>
      </c>
      <c r="C27" s="26"/>
      <c r="D27" s="26"/>
      <c r="E27" s="26"/>
      <c r="F27" s="26"/>
      <c r="G27" s="26"/>
    </row>
    <row r="28">
      <c r="B28" s="55" t="s">
        <v>143</v>
      </c>
      <c r="C28" s="26"/>
      <c r="D28" s="26"/>
      <c r="E28" s="26"/>
      <c r="F28" s="26"/>
      <c r="G28" s="26"/>
    </row>
    <row r="29">
      <c r="B29" s="55" t="s">
        <v>144</v>
      </c>
      <c r="C29" s="26"/>
      <c r="D29" s="26"/>
      <c r="E29" s="26"/>
      <c r="F29" s="26"/>
      <c r="G29" s="26"/>
    </row>
    <row r="30">
      <c r="B30" s="55" t="s">
        <v>145</v>
      </c>
      <c r="C30" s="26"/>
      <c r="D30" s="26"/>
      <c r="E30" s="26"/>
      <c r="F30" s="26"/>
      <c r="G30" s="26"/>
    </row>
    <row r="31">
      <c r="B31" s="55" t="s">
        <v>146</v>
      </c>
      <c r="C31" s="26"/>
      <c r="D31" s="26"/>
      <c r="E31" s="26"/>
      <c r="F31" s="26"/>
      <c r="G31" s="26"/>
    </row>
    <row r="32">
      <c r="B32" s="55" t="s">
        <v>147</v>
      </c>
      <c r="C32" s="26"/>
      <c r="D32" s="26"/>
      <c r="E32" s="26"/>
      <c r="F32" s="26"/>
      <c r="G32" s="26"/>
    </row>
    <row r="33">
      <c r="B33" s="55" t="s">
        <v>148</v>
      </c>
      <c r="C33" s="26"/>
      <c r="D33" s="26"/>
      <c r="E33" s="26"/>
      <c r="F33" s="26"/>
      <c r="G33" s="26"/>
    </row>
    <row r="34">
      <c r="B34" s="55" t="s">
        <v>149</v>
      </c>
      <c r="C34" s="26"/>
      <c r="D34" s="26"/>
      <c r="E34" s="26"/>
      <c r="F34" s="26"/>
      <c r="G34" s="26"/>
    </row>
    <row r="35">
      <c r="B35" s="55" t="s">
        <v>150</v>
      </c>
      <c r="C35" s="26"/>
      <c r="D35" s="26"/>
      <c r="E35" s="26"/>
      <c r="F35" s="26"/>
      <c r="G35" s="26"/>
    </row>
    <row r="36">
      <c r="B36" s="55" t="s">
        <v>151</v>
      </c>
      <c r="C36" s="26"/>
      <c r="D36" s="26"/>
      <c r="E36" s="26"/>
      <c r="F36" s="26"/>
      <c r="G36" s="26"/>
    </row>
    <row r="37">
      <c r="B37" s="55" t="s">
        <v>152</v>
      </c>
      <c r="C37" s="26"/>
      <c r="D37" s="26"/>
      <c r="E37" s="26"/>
      <c r="F37" s="26"/>
      <c r="G37" s="26"/>
    </row>
    <row r="38">
      <c r="B38" s="55" t="s">
        <v>153</v>
      </c>
      <c r="C38" s="26"/>
      <c r="D38" s="26"/>
      <c r="E38" s="26"/>
      <c r="F38" s="26"/>
      <c r="G38" s="26"/>
    </row>
    <row r="39">
      <c r="A39" s="55" t="s">
        <v>154</v>
      </c>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row r="985">
      <c r="B985" s="26"/>
      <c r="C985" s="26"/>
      <c r="D985" s="26"/>
      <c r="E985" s="26"/>
      <c r="F985" s="26"/>
      <c r="G985" s="26"/>
    </row>
    <row r="986">
      <c r="B986" s="26"/>
      <c r="C986" s="26"/>
      <c r="D986" s="26"/>
      <c r="E986" s="26"/>
      <c r="F986" s="26"/>
      <c r="G986" s="26"/>
    </row>
    <row r="987">
      <c r="B987" s="26"/>
      <c r="C987" s="26"/>
      <c r="D987" s="26"/>
      <c r="E987" s="26"/>
      <c r="F987" s="26"/>
      <c r="G987" s="26"/>
    </row>
    <row r="988">
      <c r="B988" s="26"/>
      <c r="C988" s="26"/>
      <c r="D988" s="26"/>
      <c r="E988" s="26"/>
      <c r="F988" s="26"/>
      <c r="G988" s="26"/>
    </row>
    <row r="989">
      <c r="B989" s="26"/>
      <c r="C989" s="26"/>
      <c r="D989" s="26"/>
      <c r="E989" s="26"/>
      <c r="F989" s="26"/>
      <c r="G989" s="26"/>
    </row>
    <row r="990">
      <c r="B990" s="26"/>
      <c r="C990" s="26"/>
      <c r="D990" s="26"/>
      <c r="E990" s="26"/>
      <c r="F990" s="26"/>
      <c r="G990" s="26"/>
    </row>
    <row r="991">
      <c r="B991" s="26"/>
      <c r="C991" s="26"/>
      <c r="D991" s="26"/>
      <c r="E991" s="26"/>
      <c r="F991" s="26"/>
      <c r="G991" s="26"/>
    </row>
    <row r="992">
      <c r="B992" s="26"/>
      <c r="C992" s="26"/>
      <c r="D992" s="26"/>
      <c r="E992" s="26"/>
      <c r="F992" s="26"/>
      <c r="G992" s="26"/>
    </row>
    <row r="993">
      <c r="B993" s="26"/>
      <c r="C993" s="26"/>
      <c r="D993" s="26"/>
      <c r="E993" s="26"/>
      <c r="F993" s="26"/>
      <c r="G993" s="26"/>
    </row>
    <row r="994">
      <c r="B994" s="26"/>
      <c r="C994" s="26"/>
      <c r="D994" s="26"/>
      <c r="E994" s="26"/>
      <c r="F994" s="26"/>
      <c r="G994" s="26"/>
    </row>
    <row r="995">
      <c r="B995" s="26"/>
      <c r="C995" s="26"/>
      <c r="D995" s="26"/>
      <c r="E995" s="26"/>
      <c r="F995" s="26"/>
      <c r="G995" s="26"/>
    </row>
    <row r="996">
      <c r="B996" s="26"/>
      <c r="C996" s="26"/>
      <c r="D996" s="26"/>
      <c r="E996" s="26"/>
      <c r="F996" s="26"/>
      <c r="G996" s="26"/>
    </row>
    <row r="997">
      <c r="B997" s="26"/>
      <c r="C997" s="26"/>
      <c r="D997" s="26"/>
      <c r="E997" s="26"/>
      <c r="F997" s="26"/>
      <c r="G997" s="26"/>
    </row>
    <row r="998">
      <c r="B998" s="26"/>
      <c r="C998" s="26"/>
      <c r="D998" s="26"/>
      <c r="E998" s="26"/>
      <c r="F998" s="26"/>
      <c r="G998" s="26"/>
    </row>
  </sheetData>
  <hyperlinks>
    <hyperlink r:id="rId1" ref="A20"/>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4.63"/>
    <col customWidth="1" min="3" max="3" width="14.88"/>
    <col customWidth="1" min="4" max="4" width="14.5"/>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row>
    <row r="2">
      <c r="A2" s="4" t="s">
        <v>25</v>
      </c>
      <c r="B2" s="37" t="s">
        <v>114</v>
      </c>
      <c r="C2" s="37" t="s">
        <v>114</v>
      </c>
      <c r="D2" s="37" t="s">
        <v>114</v>
      </c>
      <c r="E2" s="7">
        <v>22623.0</v>
      </c>
      <c r="F2" s="7">
        <v>15005.0</v>
      </c>
      <c r="G2" s="37">
        <v>1.52</v>
      </c>
      <c r="H2" s="17">
        <f t="shared" ref="H2:H3" si="1">F2/E2</f>
        <v>0.6632630509</v>
      </c>
      <c r="I2" s="17"/>
    </row>
    <row r="3">
      <c r="A3" s="4" t="s">
        <v>26</v>
      </c>
      <c r="B3" s="7">
        <v>6174.0</v>
      </c>
      <c r="C3" s="7">
        <v>1797.0</v>
      </c>
      <c r="D3" s="7">
        <v>4377.0</v>
      </c>
      <c r="E3" s="7">
        <v>7206.0</v>
      </c>
      <c r="F3" s="7">
        <v>5061.0</v>
      </c>
      <c r="G3" s="37">
        <v>1.52</v>
      </c>
      <c r="H3" s="17">
        <f t="shared" si="1"/>
        <v>0.7023313905</v>
      </c>
      <c r="I3" s="17">
        <f>D3/B3</f>
        <v>0.7089407191</v>
      </c>
    </row>
    <row r="4">
      <c r="A4" s="50" t="s">
        <v>115</v>
      </c>
      <c r="B4" s="23" t="s">
        <v>116</v>
      </c>
      <c r="C4" s="23" t="s">
        <v>116</v>
      </c>
      <c r="D4" s="23" t="s">
        <v>116</v>
      </c>
      <c r="E4" s="23" t="s">
        <v>117</v>
      </c>
      <c r="F4" s="23" t="s">
        <v>118</v>
      </c>
      <c r="G4" s="23" t="s">
        <v>117</v>
      </c>
    </row>
    <row r="5">
      <c r="B5" s="26"/>
      <c r="C5" s="26"/>
      <c r="D5" s="26"/>
      <c r="E5" s="26"/>
      <c r="F5" s="26"/>
      <c r="G5" s="26"/>
    </row>
    <row r="6">
      <c r="B6" s="26"/>
      <c r="C6" s="26"/>
      <c r="D6" s="26"/>
      <c r="E6" s="26"/>
      <c r="F6" s="36" t="s">
        <v>110</v>
      </c>
      <c r="G6" s="26"/>
    </row>
    <row r="7">
      <c r="B7" s="26"/>
      <c r="C7" s="26"/>
      <c r="D7" s="26"/>
      <c r="E7" s="26"/>
      <c r="F7" s="7">
        <v>15005.0</v>
      </c>
      <c r="G7" s="51">
        <f>F2-F7</f>
        <v>0</v>
      </c>
    </row>
    <row r="8">
      <c r="B8" s="26"/>
      <c r="C8" s="26"/>
      <c r="D8" s="26"/>
      <c r="E8" s="26"/>
      <c r="F8" s="23" t="s">
        <v>117</v>
      </c>
      <c r="G8" s="26"/>
    </row>
    <row r="9">
      <c r="B9" s="26"/>
      <c r="C9" s="26"/>
      <c r="D9" s="26"/>
      <c r="E9" s="26"/>
      <c r="F9" s="7">
        <v>4326.0</v>
      </c>
      <c r="G9" s="26"/>
    </row>
    <row r="10">
      <c r="B10" s="26"/>
      <c r="C10" s="26"/>
      <c r="D10" s="26"/>
      <c r="E10" s="26"/>
      <c r="F10" s="23" t="s">
        <v>117</v>
      </c>
      <c r="G10" s="26"/>
    </row>
    <row r="11">
      <c r="B11" s="26"/>
      <c r="C11" s="26"/>
      <c r="D11" s="26"/>
      <c r="E11" s="26"/>
      <c r="G11" s="26"/>
    </row>
    <row r="12">
      <c r="B12" s="26"/>
      <c r="C12" s="26"/>
      <c r="D12" s="26"/>
      <c r="E12" s="26"/>
      <c r="F12" s="26"/>
      <c r="G12" s="26"/>
    </row>
    <row r="13">
      <c r="B13" s="26"/>
      <c r="C13" s="26"/>
      <c r="D13" s="26"/>
      <c r="E13" s="26"/>
      <c r="F13" s="26"/>
      <c r="G13" s="26"/>
    </row>
    <row r="14">
      <c r="A14" s="4" t="s">
        <v>3</v>
      </c>
      <c r="B14" s="36" t="s">
        <v>56</v>
      </c>
      <c r="C14" s="36" t="s">
        <v>87</v>
      </c>
      <c r="D14" s="36" t="s">
        <v>88</v>
      </c>
      <c r="E14" s="36" t="s">
        <v>89</v>
      </c>
      <c r="F14" s="36" t="s">
        <v>90</v>
      </c>
      <c r="G14" s="36" t="s">
        <v>91</v>
      </c>
      <c r="H14" s="36" t="s">
        <v>92</v>
      </c>
      <c r="I14" s="36" t="s">
        <v>155</v>
      </c>
      <c r="J14" s="36" t="s">
        <v>94</v>
      </c>
    </row>
    <row r="15">
      <c r="A15" s="36" t="s">
        <v>55</v>
      </c>
      <c r="B15" s="37">
        <v>171.0</v>
      </c>
      <c r="C15" s="37">
        <v>29.0</v>
      </c>
      <c r="D15" s="37">
        <v>142.0</v>
      </c>
      <c r="E15" s="37">
        <v>69.0</v>
      </c>
      <c r="F15" s="17">
        <v>0.4859</v>
      </c>
      <c r="G15" s="37">
        <v>73.0</v>
      </c>
      <c r="H15" s="17">
        <v>0.5141</v>
      </c>
      <c r="I15" s="7">
        <v>69.0</v>
      </c>
      <c r="J15" s="17">
        <v>0.945</v>
      </c>
    </row>
    <row r="18">
      <c r="A18" s="58" t="s">
        <v>156</v>
      </c>
      <c r="B18" s="10"/>
      <c r="F18" s="26"/>
      <c r="G18" s="26"/>
    </row>
    <row r="19">
      <c r="A19" s="59" t="s">
        <v>157</v>
      </c>
      <c r="B19" s="26"/>
      <c r="C19" s="26"/>
      <c r="D19" s="26"/>
      <c r="E19" s="26"/>
      <c r="F19" s="26"/>
      <c r="G19" s="26"/>
    </row>
    <row r="20">
      <c r="A20" s="59" t="s">
        <v>158</v>
      </c>
      <c r="B20" s="26"/>
      <c r="C20" s="26"/>
      <c r="D20" s="26"/>
      <c r="E20" s="26"/>
      <c r="F20" s="26"/>
      <c r="G20" s="26"/>
    </row>
    <row r="21">
      <c r="A21" s="59"/>
      <c r="B21" s="48" t="s">
        <v>159</v>
      </c>
      <c r="C21" s="26"/>
      <c r="D21" s="26"/>
      <c r="E21" s="26"/>
      <c r="F21" s="26"/>
      <c r="G21" s="26"/>
    </row>
    <row r="22">
      <c r="A22" s="59"/>
      <c r="B22" s="48" t="s">
        <v>160</v>
      </c>
      <c r="C22" s="26"/>
      <c r="D22" s="26"/>
      <c r="E22" s="26"/>
      <c r="F22" s="26"/>
      <c r="G22" s="26"/>
    </row>
    <row r="23">
      <c r="A23" s="59" t="s">
        <v>161</v>
      </c>
      <c r="B23" s="48"/>
      <c r="C23" s="26"/>
      <c r="D23" s="26"/>
      <c r="E23" s="26"/>
      <c r="F23" s="26"/>
      <c r="G23" s="26"/>
    </row>
    <row r="24">
      <c r="A24" s="10"/>
      <c r="B24" s="59" t="s">
        <v>162</v>
      </c>
      <c r="C24" s="26"/>
      <c r="D24" s="26"/>
      <c r="E24" s="26"/>
      <c r="F24" s="26"/>
      <c r="G24" s="26"/>
    </row>
    <row r="25">
      <c r="A25" s="10"/>
      <c r="B25" s="59" t="s">
        <v>163</v>
      </c>
      <c r="C25" s="26"/>
      <c r="D25" s="26"/>
      <c r="E25" s="26"/>
      <c r="F25" s="26"/>
      <c r="G25" s="26"/>
    </row>
    <row r="26">
      <c r="A26" s="10"/>
      <c r="B26" s="59" t="s">
        <v>164</v>
      </c>
      <c r="C26" s="26"/>
      <c r="D26" s="26"/>
      <c r="E26" s="26"/>
      <c r="F26" s="26"/>
      <c r="G26" s="26"/>
    </row>
    <row r="27">
      <c r="A27" s="10"/>
      <c r="B27" s="59" t="s">
        <v>165</v>
      </c>
      <c r="C27" s="26"/>
      <c r="D27" s="26"/>
      <c r="E27" s="26"/>
      <c r="F27" s="26"/>
      <c r="G27" s="26"/>
    </row>
    <row r="28">
      <c r="A28" s="10"/>
      <c r="B28" s="59" t="s">
        <v>166</v>
      </c>
      <c r="C28" s="26"/>
      <c r="D28" s="26"/>
      <c r="E28" s="26"/>
      <c r="F28" s="26"/>
      <c r="G28" s="26"/>
    </row>
    <row r="29">
      <c r="A29" s="10"/>
      <c r="B29" s="59" t="s">
        <v>167</v>
      </c>
      <c r="C29" s="26"/>
      <c r="D29" s="26"/>
      <c r="E29" s="26"/>
      <c r="F29" s="26"/>
      <c r="G29" s="26"/>
    </row>
    <row r="30">
      <c r="A30" s="10"/>
      <c r="B30" s="59" t="s">
        <v>168</v>
      </c>
      <c r="C30" s="26"/>
      <c r="D30" s="26"/>
      <c r="E30" s="26"/>
      <c r="F30" s="26"/>
      <c r="G30" s="26"/>
    </row>
    <row r="31">
      <c r="A31" s="10"/>
      <c r="B31" s="59" t="s">
        <v>169</v>
      </c>
      <c r="C31" s="26"/>
      <c r="D31" s="26"/>
      <c r="E31" s="26"/>
      <c r="F31" s="26"/>
      <c r="G31" s="26"/>
    </row>
    <row r="32">
      <c r="A32" s="10"/>
      <c r="B32" s="59" t="s">
        <v>170</v>
      </c>
      <c r="C32" s="26"/>
      <c r="D32" s="26"/>
      <c r="E32" s="26"/>
      <c r="F32" s="26"/>
      <c r="G32" s="26"/>
    </row>
    <row r="33">
      <c r="A33" s="10"/>
      <c r="B33" s="59" t="s">
        <v>127</v>
      </c>
      <c r="C33" s="26"/>
      <c r="D33" s="26"/>
      <c r="E33" s="26"/>
      <c r="F33" s="26"/>
      <c r="G33" s="26"/>
    </row>
    <row r="34">
      <c r="A34" s="10"/>
      <c r="B34" s="59" t="s">
        <v>171</v>
      </c>
      <c r="C34" s="26"/>
      <c r="D34" s="26"/>
      <c r="E34" s="26"/>
      <c r="F34" s="26"/>
      <c r="G34" s="26"/>
    </row>
    <row r="35">
      <c r="A35" s="10"/>
      <c r="B35" s="59" t="s">
        <v>172</v>
      </c>
      <c r="C35" s="26"/>
      <c r="D35" s="26"/>
      <c r="E35" s="26"/>
      <c r="F35" s="26"/>
      <c r="G35" s="26"/>
    </row>
    <row r="36">
      <c r="A36" s="10"/>
      <c r="B36" s="59" t="s">
        <v>173</v>
      </c>
      <c r="C36" s="26"/>
      <c r="D36" s="26"/>
      <c r="E36" s="26"/>
      <c r="F36" s="26"/>
      <c r="G36" s="26"/>
    </row>
    <row r="37">
      <c r="A37" s="10"/>
      <c r="B37" s="59" t="s">
        <v>174</v>
      </c>
      <c r="C37" s="26"/>
      <c r="D37" s="26"/>
      <c r="E37" s="26"/>
      <c r="F37" s="26"/>
      <c r="G37" s="26"/>
    </row>
    <row r="38">
      <c r="A38" s="10"/>
      <c r="B38" s="59" t="s">
        <v>175</v>
      </c>
      <c r="C38" s="26"/>
      <c r="D38" s="26"/>
      <c r="E38" s="26"/>
      <c r="F38" s="26"/>
      <c r="G38" s="26"/>
    </row>
    <row r="39">
      <c r="A39" s="45" t="s">
        <v>176</v>
      </c>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row r="985">
      <c r="B985" s="26"/>
      <c r="C985" s="26"/>
      <c r="D985" s="26"/>
      <c r="E985" s="26"/>
      <c r="F985" s="26"/>
      <c r="G985" s="26"/>
    </row>
    <row r="986">
      <c r="B986" s="26"/>
      <c r="C986" s="26"/>
      <c r="D986" s="26"/>
      <c r="E986" s="26"/>
      <c r="F986" s="26"/>
      <c r="G986" s="26"/>
    </row>
    <row r="987">
      <c r="B987" s="26"/>
      <c r="C987" s="26"/>
      <c r="D987" s="26"/>
      <c r="E987" s="26"/>
      <c r="F987" s="26"/>
      <c r="G987" s="26"/>
    </row>
    <row r="988">
      <c r="B988" s="26"/>
      <c r="C988" s="26"/>
      <c r="D988" s="26"/>
      <c r="E988" s="26"/>
      <c r="F988" s="26"/>
      <c r="G988" s="26"/>
    </row>
    <row r="989">
      <c r="B989" s="26"/>
      <c r="C989" s="26"/>
      <c r="D989" s="26"/>
      <c r="E989" s="26"/>
      <c r="F989" s="26"/>
      <c r="G989" s="26"/>
    </row>
    <row r="990">
      <c r="B990" s="26"/>
      <c r="C990" s="26"/>
      <c r="D990" s="26"/>
      <c r="E990" s="26"/>
      <c r="F990" s="26"/>
      <c r="G990" s="26"/>
    </row>
    <row r="991">
      <c r="B991" s="26"/>
      <c r="C991" s="26"/>
      <c r="D991" s="26"/>
      <c r="E991" s="26"/>
      <c r="F991" s="26"/>
      <c r="G991" s="26"/>
    </row>
    <row r="992">
      <c r="B992" s="26"/>
      <c r="C992" s="26"/>
      <c r="D992" s="26"/>
      <c r="E992" s="26"/>
      <c r="F992" s="26"/>
      <c r="G992" s="26"/>
    </row>
    <row r="993">
      <c r="B993" s="26"/>
      <c r="C993" s="26"/>
      <c r="D993" s="26"/>
      <c r="E993" s="26"/>
      <c r="F993" s="26"/>
      <c r="G993" s="26"/>
    </row>
    <row r="994">
      <c r="B994" s="26"/>
      <c r="C994" s="26"/>
      <c r="D994" s="26"/>
      <c r="E994" s="26"/>
      <c r="F994" s="26"/>
      <c r="G994" s="26"/>
    </row>
    <row r="995">
      <c r="B995" s="26"/>
      <c r="C995" s="26"/>
      <c r="D995" s="26"/>
      <c r="E995" s="26"/>
      <c r="F995" s="26"/>
      <c r="G995" s="26"/>
    </row>
    <row r="996">
      <c r="B996" s="26"/>
      <c r="C996" s="26"/>
      <c r="D996" s="26"/>
      <c r="E996" s="26"/>
      <c r="F996" s="26"/>
      <c r="G996" s="26"/>
    </row>
    <row r="997">
      <c r="B997" s="26"/>
      <c r="C997" s="26"/>
      <c r="D997" s="26"/>
      <c r="E997" s="26"/>
      <c r="F997" s="26"/>
      <c r="G997" s="26"/>
    </row>
    <row r="998">
      <c r="B998" s="26"/>
      <c r="C998" s="26"/>
      <c r="D998" s="26"/>
      <c r="E998" s="26"/>
      <c r="F998" s="26"/>
      <c r="G998" s="2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4.63"/>
    <col customWidth="1" min="3" max="3" width="14.88"/>
    <col customWidth="1" min="4" max="4" width="14.5"/>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row>
    <row r="2">
      <c r="A2" s="4" t="s">
        <v>25</v>
      </c>
      <c r="B2" s="37" t="s">
        <v>114</v>
      </c>
      <c r="C2" s="37" t="s">
        <v>114</v>
      </c>
      <c r="D2" s="37" t="s">
        <v>114</v>
      </c>
      <c r="E2" s="7">
        <v>15286.0</v>
      </c>
      <c r="F2" s="7">
        <v>13224.0</v>
      </c>
      <c r="G2" s="37">
        <v>1.43</v>
      </c>
      <c r="H2" s="17">
        <f>F2/E2</f>
        <v>0.8651053251</v>
      </c>
      <c r="I2" s="17"/>
    </row>
    <row r="3">
      <c r="A3" s="50" t="s">
        <v>115</v>
      </c>
      <c r="B3" s="60" t="s">
        <v>177</v>
      </c>
      <c r="C3" s="60" t="s">
        <v>177</v>
      </c>
      <c r="D3" s="60" t="s">
        <v>177</v>
      </c>
      <c r="E3" s="23" t="s">
        <v>178</v>
      </c>
      <c r="F3" s="23" t="s">
        <v>118</v>
      </c>
      <c r="G3" s="23" t="s">
        <v>117</v>
      </c>
      <c r="I3" s="17"/>
    </row>
    <row r="4">
      <c r="A4" s="4" t="s">
        <v>26</v>
      </c>
      <c r="B4" s="7">
        <v>6187.0</v>
      </c>
      <c r="C4" s="7">
        <v>1784.0</v>
      </c>
      <c r="D4" s="7">
        <v>4403.0</v>
      </c>
      <c r="E4" s="7">
        <v>7028.0</v>
      </c>
      <c r="F4" s="7">
        <v>4620.0</v>
      </c>
      <c r="G4" s="37">
        <v>1.44</v>
      </c>
      <c r="H4" s="17">
        <f>F4/E4</f>
        <v>0.6573705179</v>
      </c>
      <c r="I4" s="17">
        <f>D4/B4</f>
        <v>0.7116534669</v>
      </c>
    </row>
    <row r="5">
      <c r="A5" s="50" t="s">
        <v>115</v>
      </c>
      <c r="B5" s="23" t="s">
        <v>179</v>
      </c>
      <c r="C5" s="23" t="s">
        <v>179</v>
      </c>
      <c r="D5" s="23" t="s">
        <v>179</v>
      </c>
      <c r="E5" s="23" t="s">
        <v>180</v>
      </c>
      <c r="F5" s="23" t="s">
        <v>118</v>
      </c>
      <c r="G5" s="23" t="s">
        <v>117</v>
      </c>
    </row>
    <row r="6">
      <c r="B6" s="26"/>
      <c r="C6" s="26"/>
      <c r="D6" s="26"/>
      <c r="E6" s="26"/>
      <c r="F6" s="26"/>
      <c r="G6" s="26"/>
    </row>
    <row r="7">
      <c r="B7" s="26"/>
      <c r="C7" s="26"/>
      <c r="D7" s="26"/>
      <c r="E7" s="26"/>
      <c r="F7" s="36" t="s">
        <v>110</v>
      </c>
      <c r="G7" s="26"/>
    </row>
    <row r="8">
      <c r="B8" s="26"/>
      <c r="C8" s="26"/>
      <c r="D8" s="26"/>
      <c r="E8" s="26"/>
      <c r="F8" s="7">
        <v>11632.0</v>
      </c>
      <c r="G8" s="51">
        <f>F2-F8</f>
        <v>1592</v>
      </c>
    </row>
    <row r="9">
      <c r="B9" s="26"/>
      <c r="C9" s="26"/>
      <c r="D9" s="26"/>
      <c r="E9" s="26"/>
      <c r="F9" s="23" t="s">
        <v>117</v>
      </c>
      <c r="G9" s="26"/>
    </row>
    <row r="10">
      <c r="B10" s="26"/>
      <c r="C10" s="26"/>
      <c r="D10" s="26"/>
      <c r="E10" s="26"/>
      <c r="F10" s="7">
        <v>4259.0</v>
      </c>
      <c r="G10" s="26"/>
    </row>
    <row r="11">
      <c r="B11" s="26"/>
      <c r="C11" s="26"/>
      <c r="D11" s="26"/>
      <c r="E11" s="26"/>
      <c r="F11" s="23" t="s">
        <v>117</v>
      </c>
      <c r="G11" s="26"/>
    </row>
    <row r="12">
      <c r="B12" s="26"/>
      <c r="C12" s="26"/>
      <c r="D12" s="26"/>
      <c r="E12" s="26"/>
      <c r="G12" s="26"/>
    </row>
    <row r="13">
      <c r="B13" s="26"/>
      <c r="C13" s="26"/>
      <c r="D13" s="26"/>
      <c r="E13" s="26"/>
      <c r="F13" s="26"/>
      <c r="G13" s="26"/>
    </row>
    <row r="14">
      <c r="B14" s="26"/>
      <c r="C14" s="26"/>
      <c r="D14" s="26"/>
      <c r="E14" s="26"/>
      <c r="F14" s="26"/>
      <c r="G14" s="26"/>
    </row>
    <row r="15">
      <c r="A15" s="4" t="s">
        <v>3</v>
      </c>
      <c r="B15" s="36" t="s">
        <v>56</v>
      </c>
      <c r="C15" s="36" t="s">
        <v>87</v>
      </c>
      <c r="D15" s="36" t="s">
        <v>88</v>
      </c>
      <c r="E15" s="36" t="s">
        <v>89</v>
      </c>
      <c r="F15" s="36" t="s">
        <v>90</v>
      </c>
      <c r="G15" s="36" t="s">
        <v>91</v>
      </c>
      <c r="H15" s="36" t="s">
        <v>92</v>
      </c>
      <c r="I15" s="36" t="s">
        <v>155</v>
      </c>
      <c r="J15" s="36" t="s">
        <v>94</v>
      </c>
    </row>
    <row r="16">
      <c r="A16" s="36" t="s">
        <v>55</v>
      </c>
      <c r="B16" s="37">
        <v>221.0</v>
      </c>
      <c r="C16" s="37">
        <v>45.0</v>
      </c>
      <c r="D16" s="37">
        <v>176.0</v>
      </c>
      <c r="E16" s="37">
        <v>121.0</v>
      </c>
      <c r="F16" s="17">
        <v>0.6875</v>
      </c>
      <c r="G16" s="37">
        <v>55.0</v>
      </c>
      <c r="H16" s="17">
        <v>0.3125</v>
      </c>
      <c r="I16" s="7">
        <v>55.0</v>
      </c>
      <c r="J16" s="17">
        <v>1.0</v>
      </c>
    </row>
    <row r="19">
      <c r="A19" s="45" t="s">
        <v>181</v>
      </c>
      <c r="F19" s="26"/>
      <c r="G19" s="26"/>
    </row>
    <row r="20">
      <c r="A20" s="42" t="s">
        <v>182</v>
      </c>
      <c r="B20" s="26"/>
      <c r="C20" s="26"/>
      <c r="D20" s="26"/>
      <c r="E20" s="26"/>
      <c r="F20" s="26"/>
      <c r="G20" s="26"/>
    </row>
    <row r="21">
      <c r="A21" s="42" t="s">
        <v>183</v>
      </c>
      <c r="B21" s="26"/>
      <c r="C21" s="26"/>
      <c r="D21" s="26"/>
      <c r="E21" s="26"/>
      <c r="F21" s="26"/>
      <c r="G21" s="26"/>
    </row>
    <row r="22">
      <c r="A22" s="42" t="s">
        <v>184</v>
      </c>
      <c r="B22" s="48"/>
      <c r="C22" s="26"/>
      <c r="D22" s="26"/>
      <c r="E22" s="26"/>
      <c r="F22" s="26"/>
      <c r="G22" s="26"/>
    </row>
    <row r="23">
      <c r="B23" s="42" t="s">
        <v>185</v>
      </c>
      <c r="C23" s="26"/>
      <c r="D23" s="26"/>
      <c r="E23" s="26"/>
      <c r="F23" s="26"/>
      <c r="G23" s="26"/>
    </row>
    <row r="24">
      <c r="B24" s="42" t="s">
        <v>186</v>
      </c>
      <c r="C24" s="26"/>
      <c r="D24" s="26"/>
      <c r="E24" s="26"/>
      <c r="F24" s="26"/>
      <c r="G24" s="26"/>
    </row>
    <row r="25">
      <c r="B25" s="42" t="s">
        <v>187</v>
      </c>
      <c r="C25" s="26"/>
      <c r="D25" s="26"/>
      <c r="E25" s="26"/>
      <c r="F25" s="26"/>
      <c r="G25" s="26"/>
    </row>
    <row r="26">
      <c r="B26" s="42" t="s">
        <v>188</v>
      </c>
      <c r="C26" s="26"/>
      <c r="D26" s="26"/>
      <c r="E26" s="26"/>
      <c r="F26" s="26"/>
      <c r="G26" s="26"/>
    </row>
    <row r="27">
      <c r="B27" s="42" t="s">
        <v>189</v>
      </c>
      <c r="C27" s="26"/>
      <c r="D27" s="26"/>
      <c r="E27" s="26"/>
      <c r="F27" s="26"/>
      <c r="G27" s="26"/>
    </row>
    <row r="28">
      <c r="B28" s="42" t="s">
        <v>190</v>
      </c>
      <c r="C28" s="26"/>
      <c r="D28" s="26"/>
      <c r="E28" s="26"/>
      <c r="F28" s="26"/>
      <c r="G28" s="26"/>
    </row>
    <row r="29">
      <c r="B29" s="42" t="s">
        <v>191</v>
      </c>
      <c r="C29" s="26"/>
      <c r="D29" s="26"/>
      <c r="E29" s="26"/>
      <c r="F29" s="26"/>
      <c r="G29" s="26"/>
    </row>
    <row r="30">
      <c r="B30" s="42" t="s">
        <v>192</v>
      </c>
      <c r="C30" s="26"/>
      <c r="D30" s="26"/>
      <c r="E30" s="26"/>
      <c r="F30" s="26"/>
      <c r="G30" s="26"/>
    </row>
    <row r="31">
      <c r="B31" s="42" t="s">
        <v>193</v>
      </c>
      <c r="C31" s="26"/>
      <c r="D31" s="26"/>
      <c r="E31" s="26"/>
      <c r="F31" s="26"/>
      <c r="G31" s="26"/>
    </row>
    <row r="32">
      <c r="B32" s="42" t="s">
        <v>151</v>
      </c>
      <c r="C32" s="26"/>
      <c r="D32" s="26"/>
      <c r="E32" s="26"/>
      <c r="F32" s="26"/>
      <c r="G32" s="26"/>
    </row>
    <row r="33">
      <c r="B33" s="42" t="s">
        <v>194</v>
      </c>
      <c r="C33" s="26"/>
      <c r="D33" s="26"/>
      <c r="E33" s="26"/>
      <c r="F33" s="26"/>
      <c r="G33" s="26"/>
    </row>
    <row r="34">
      <c r="B34" s="42" t="s">
        <v>195</v>
      </c>
      <c r="C34" s="26"/>
      <c r="D34" s="26"/>
      <c r="E34" s="26"/>
      <c r="F34" s="26"/>
      <c r="G34" s="26"/>
    </row>
    <row r="35">
      <c r="B35" s="42" t="s">
        <v>127</v>
      </c>
      <c r="C35" s="26"/>
      <c r="D35" s="26"/>
      <c r="E35" s="26"/>
      <c r="F35" s="26"/>
      <c r="G35" s="26"/>
    </row>
    <row r="36">
      <c r="B36" s="42" t="s">
        <v>196</v>
      </c>
      <c r="C36" s="26"/>
      <c r="D36" s="26"/>
      <c r="E36" s="26"/>
      <c r="F36" s="26"/>
      <c r="G36" s="26"/>
    </row>
    <row r="37">
      <c r="B37" s="42" t="s">
        <v>197</v>
      </c>
      <c r="C37" s="26"/>
      <c r="D37" s="26"/>
      <c r="E37" s="26"/>
      <c r="F37" s="26"/>
      <c r="G37" s="26"/>
    </row>
    <row r="38">
      <c r="A38" s="45" t="s">
        <v>198</v>
      </c>
      <c r="B38" s="26"/>
      <c r="C38" s="26"/>
      <c r="D38" s="26"/>
      <c r="E38" s="26"/>
      <c r="F38" s="26"/>
      <c r="G38" s="26"/>
    </row>
    <row r="39">
      <c r="A39" s="61"/>
      <c r="B39" s="26"/>
      <c r="C39" s="26"/>
      <c r="D39" s="26"/>
      <c r="E39" s="26"/>
      <c r="F39" s="26"/>
      <c r="G39" s="26"/>
    </row>
    <row r="40">
      <c r="A40" s="45" t="s">
        <v>199</v>
      </c>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row r="985">
      <c r="B985" s="26"/>
      <c r="C985" s="26"/>
      <c r="D985" s="26"/>
      <c r="E985" s="26"/>
      <c r="F985" s="26"/>
      <c r="G985" s="26"/>
    </row>
    <row r="986">
      <c r="B986" s="26"/>
      <c r="C986" s="26"/>
      <c r="D986" s="26"/>
      <c r="E986" s="26"/>
      <c r="F986" s="26"/>
      <c r="G986" s="26"/>
    </row>
    <row r="987">
      <c r="B987" s="26"/>
      <c r="C987" s="26"/>
      <c r="D987" s="26"/>
      <c r="E987" s="26"/>
      <c r="F987" s="26"/>
      <c r="G987" s="26"/>
    </row>
    <row r="988">
      <c r="B988" s="26"/>
      <c r="C988" s="26"/>
      <c r="D988" s="26"/>
      <c r="E988" s="26"/>
      <c r="F988" s="26"/>
      <c r="G988" s="26"/>
    </row>
    <row r="989">
      <c r="B989" s="26"/>
      <c r="C989" s="26"/>
      <c r="D989" s="26"/>
      <c r="E989" s="26"/>
      <c r="F989" s="26"/>
      <c r="G989" s="26"/>
    </row>
    <row r="990">
      <c r="B990" s="26"/>
      <c r="C990" s="26"/>
      <c r="D990" s="26"/>
      <c r="E990" s="26"/>
      <c r="F990" s="26"/>
      <c r="G990" s="26"/>
    </row>
    <row r="991">
      <c r="B991" s="26"/>
      <c r="C991" s="26"/>
      <c r="D991" s="26"/>
      <c r="E991" s="26"/>
      <c r="F991" s="26"/>
      <c r="G991" s="26"/>
    </row>
    <row r="992">
      <c r="B992" s="26"/>
      <c r="C992" s="26"/>
      <c r="D992" s="26"/>
      <c r="E992" s="26"/>
      <c r="F992" s="26"/>
      <c r="G992" s="26"/>
    </row>
    <row r="993">
      <c r="B993" s="26"/>
      <c r="C993" s="26"/>
      <c r="D993" s="26"/>
      <c r="E993" s="26"/>
      <c r="F993" s="26"/>
      <c r="G993" s="26"/>
    </row>
    <row r="994">
      <c r="B994" s="26"/>
      <c r="C994" s="26"/>
      <c r="D994" s="26"/>
      <c r="E994" s="26"/>
      <c r="F994" s="26"/>
      <c r="G994" s="26"/>
    </row>
    <row r="995">
      <c r="B995" s="26"/>
      <c r="C995" s="26"/>
      <c r="D995" s="26"/>
      <c r="E995" s="26"/>
      <c r="F995" s="26"/>
      <c r="G995" s="26"/>
    </row>
    <row r="996">
      <c r="B996" s="26"/>
      <c r="C996" s="26"/>
      <c r="D996" s="26"/>
      <c r="E996" s="26"/>
      <c r="F996" s="26"/>
      <c r="G996" s="26"/>
    </row>
    <row r="997">
      <c r="B997" s="26"/>
      <c r="C997" s="26"/>
      <c r="D997" s="26"/>
      <c r="E997" s="26"/>
      <c r="F997" s="26"/>
      <c r="G997" s="2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4.63"/>
    <col customWidth="1" min="3" max="3" width="14.88"/>
    <col customWidth="1" min="4" max="4" width="14.5"/>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c r="J1" s="36" t="s">
        <v>200</v>
      </c>
    </row>
    <row r="2">
      <c r="A2" s="4" t="s">
        <v>25</v>
      </c>
      <c r="B2" s="37" t="s">
        <v>114</v>
      </c>
      <c r="C2" s="37" t="s">
        <v>114</v>
      </c>
      <c r="D2" s="37" t="s">
        <v>114</v>
      </c>
      <c r="E2" s="7">
        <v>13012.0</v>
      </c>
      <c r="F2" s="7">
        <v>11640.0</v>
      </c>
      <c r="G2" s="37">
        <v>1.45</v>
      </c>
      <c r="H2" s="17">
        <f>F2/E2</f>
        <v>0.8945588687</v>
      </c>
      <c r="I2" s="17"/>
      <c r="J2" s="37">
        <v>854.0</v>
      </c>
    </row>
    <row r="3">
      <c r="A3" s="50" t="s">
        <v>115</v>
      </c>
      <c r="B3" s="60" t="s">
        <v>177</v>
      </c>
      <c r="C3" s="60" t="s">
        <v>177</v>
      </c>
      <c r="D3" s="60" t="s">
        <v>177</v>
      </c>
      <c r="E3" s="23" t="s">
        <v>178</v>
      </c>
      <c r="F3" s="23" t="s">
        <v>118</v>
      </c>
      <c r="G3" s="23" t="s">
        <v>117</v>
      </c>
      <c r="I3" s="17"/>
      <c r="J3" s="13">
        <f>J2/F2</f>
        <v>0.07336769759</v>
      </c>
    </row>
    <row r="4">
      <c r="A4" s="4" t="s">
        <v>26</v>
      </c>
      <c r="B4" s="7">
        <v>7402.0</v>
      </c>
      <c r="C4" s="7">
        <v>2224.0</v>
      </c>
      <c r="D4" s="7">
        <v>5178.0</v>
      </c>
      <c r="E4" s="7">
        <v>8104.0</v>
      </c>
      <c r="F4" s="7">
        <v>5501.0</v>
      </c>
      <c r="G4" s="37">
        <v>1.46</v>
      </c>
      <c r="H4" s="17">
        <f>F4/E4</f>
        <v>0.6788005923</v>
      </c>
      <c r="I4" s="17">
        <f>D4/B4</f>
        <v>0.6995406647</v>
      </c>
    </row>
    <row r="5">
      <c r="A5" s="50" t="s">
        <v>115</v>
      </c>
      <c r="B5" s="23" t="s">
        <v>179</v>
      </c>
      <c r="C5" s="23" t="s">
        <v>179</v>
      </c>
      <c r="D5" s="23" t="s">
        <v>179</v>
      </c>
      <c r="E5" s="23" t="s">
        <v>180</v>
      </c>
      <c r="F5" s="23" t="s">
        <v>118</v>
      </c>
      <c r="G5" s="23" t="s">
        <v>117</v>
      </c>
    </row>
    <row r="6">
      <c r="B6" s="26"/>
      <c r="C6" s="26"/>
      <c r="D6" s="26"/>
      <c r="E6" s="26"/>
      <c r="F6" s="26"/>
      <c r="G6" s="26"/>
    </row>
    <row r="7">
      <c r="B7" s="26"/>
      <c r="C7" s="26"/>
      <c r="D7" s="26"/>
      <c r="E7" s="26"/>
      <c r="F7" s="36" t="s">
        <v>110</v>
      </c>
      <c r="G7" s="26"/>
    </row>
    <row r="8">
      <c r="B8" s="26"/>
      <c r="C8" s="26"/>
      <c r="D8" s="26"/>
      <c r="E8" s="26"/>
      <c r="F8" s="7">
        <v>10237.0</v>
      </c>
      <c r="G8" s="26"/>
    </row>
    <row r="9">
      <c r="B9" s="26"/>
      <c r="C9" s="26"/>
      <c r="D9" s="26"/>
      <c r="E9" s="26"/>
      <c r="F9" s="23" t="s">
        <v>117</v>
      </c>
      <c r="G9" s="26"/>
    </row>
    <row r="10">
      <c r="B10" s="26"/>
      <c r="C10" s="26"/>
      <c r="D10" s="26"/>
      <c r="E10" s="26"/>
      <c r="F10" s="7">
        <v>5087.0</v>
      </c>
      <c r="G10" s="26"/>
    </row>
    <row r="11">
      <c r="B11" s="26"/>
      <c r="C11" s="26"/>
      <c r="D11" s="26"/>
      <c r="E11" s="26"/>
      <c r="F11" s="23" t="s">
        <v>117</v>
      </c>
      <c r="G11" s="26"/>
    </row>
    <row r="12">
      <c r="B12" s="26"/>
      <c r="C12" s="26"/>
      <c r="D12" s="26"/>
      <c r="E12" s="26"/>
      <c r="G12" s="26"/>
    </row>
    <row r="13">
      <c r="B13" s="26"/>
      <c r="C13" s="26"/>
      <c r="D13" s="26"/>
      <c r="E13" s="26"/>
      <c r="F13" s="26"/>
      <c r="G13" s="26"/>
    </row>
    <row r="14">
      <c r="B14" s="26"/>
      <c r="C14" s="26"/>
      <c r="D14" s="26"/>
      <c r="E14" s="26"/>
      <c r="F14" s="26"/>
      <c r="G14" s="26"/>
    </row>
    <row r="15">
      <c r="A15" s="4" t="s">
        <v>3</v>
      </c>
      <c r="B15" s="36" t="s">
        <v>56</v>
      </c>
      <c r="C15" s="36" t="s">
        <v>87</v>
      </c>
      <c r="D15" s="36" t="s">
        <v>88</v>
      </c>
      <c r="E15" s="36" t="s">
        <v>89</v>
      </c>
      <c r="F15" s="36" t="s">
        <v>90</v>
      </c>
      <c r="G15" s="36" t="s">
        <v>91</v>
      </c>
      <c r="H15" s="36" t="s">
        <v>92</v>
      </c>
      <c r="I15" s="36" t="s">
        <v>155</v>
      </c>
      <c r="J15" s="36" t="s">
        <v>94</v>
      </c>
    </row>
    <row r="16">
      <c r="A16" s="36" t="s">
        <v>55</v>
      </c>
      <c r="B16" s="37">
        <v>184.0</v>
      </c>
      <c r="C16" s="37">
        <v>0.0</v>
      </c>
      <c r="D16" s="37">
        <v>184.0</v>
      </c>
      <c r="E16" s="37">
        <v>134.0</v>
      </c>
      <c r="F16" s="17">
        <v>0.7282</v>
      </c>
      <c r="G16" s="37">
        <v>50.0</v>
      </c>
      <c r="H16" s="17">
        <v>0.2717</v>
      </c>
      <c r="I16" s="7">
        <v>47.0</v>
      </c>
      <c r="J16" s="17">
        <v>0.94</v>
      </c>
    </row>
    <row r="18">
      <c r="A18" s="45" t="s">
        <v>201</v>
      </c>
    </row>
    <row r="19">
      <c r="A19" s="42" t="s">
        <v>202</v>
      </c>
      <c r="F19" s="26"/>
      <c r="G19" s="26"/>
    </row>
    <row r="20">
      <c r="A20" s="42" t="s">
        <v>203</v>
      </c>
      <c r="B20" s="26"/>
      <c r="C20" s="26"/>
      <c r="D20" s="26"/>
      <c r="E20" s="26"/>
      <c r="F20" s="26"/>
      <c r="G20" s="26"/>
    </row>
    <row r="21">
      <c r="A21" s="42" t="s">
        <v>204</v>
      </c>
      <c r="B21" s="26"/>
      <c r="C21" s="26"/>
      <c r="D21" s="26"/>
      <c r="E21" s="26"/>
      <c r="F21" s="26"/>
      <c r="G21" s="26"/>
    </row>
    <row r="22">
      <c r="B22" s="42" t="s">
        <v>205</v>
      </c>
      <c r="C22" s="26"/>
      <c r="D22" s="26"/>
      <c r="E22" s="26"/>
      <c r="F22" s="26"/>
      <c r="G22" s="26"/>
    </row>
    <row r="23">
      <c r="B23" s="42" t="s">
        <v>206</v>
      </c>
      <c r="C23" s="26"/>
      <c r="D23" s="26"/>
      <c r="E23" s="26"/>
      <c r="F23" s="26"/>
      <c r="G23" s="26"/>
    </row>
    <row r="24">
      <c r="B24" s="42" t="s">
        <v>207</v>
      </c>
      <c r="C24" s="26"/>
      <c r="D24" s="26"/>
      <c r="E24" s="26"/>
      <c r="F24" s="26"/>
      <c r="G24" s="26"/>
    </row>
    <row r="25">
      <c r="B25" s="42" t="s">
        <v>208</v>
      </c>
      <c r="C25" s="26"/>
      <c r="D25" s="26"/>
      <c r="E25" s="26"/>
      <c r="F25" s="26"/>
      <c r="G25" s="26"/>
    </row>
    <row r="26">
      <c r="B26" s="42" t="s">
        <v>209</v>
      </c>
      <c r="C26" s="26"/>
      <c r="D26" s="26"/>
      <c r="E26" s="26"/>
      <c r="F26" s="26"/>
      <c r="G26" s="26"/>
    </row>
    <row r="27">
      <c r="B27" s="42" t="s">
        <v>210</v>
      </c>
      <c r="C27" s="26"/>
      <c r="D27" s="26"/>
      <c r="E27" s="26"/>
      <c r="F27" s="26"/>
      <c r="G27" s="26"/>
    </row>
    <row r="28">
      <c r="B28" s="42" t="s">
        <v>211</v>
      </c>
      <c r="C28" s="26"/>
      <c r="D28" s="26"/>
      <c r="E28" s="26"/>
      <c r="F28" s="26"/>
      <c r="G28" s="26"/>
    </row>
    <row r="29">
      <c r="B29" s="42" t="s">
        <v>212</v>
      </c>
      <c r="C29" s="26"/>
      <c r="D29" s="26"/>
      <c r="E29" s="26"/>
      <c r="F29" s="26"/>
      <c r="G29" s="26"/>
    </row>
    <row r="30">
      <c r="B30" s="42" t="s">
        <v>213</v>
      </c>
      <c r="C30" s="26"/>
      <c r="D30" s="26"/>
      <c r="E30" s="26"/>
      <c r="F30" s="26"/>
      <c r="G30" s="26"/>
    </row>
    <row r="31">
      <c r="B31" s="42" t="s">
        <v>166</v>
      </c>
      <c r="C31" s="26"/>
      <c r="D31" s="26"/>
      <c r="E31" s="26"/>
      <c r="F31" s="26"/>
      <c r="G31" s="26"/>
    </row>
    <row r="32">
      <c r="B32" s="42" t="s">
        <v>214</v>
      </c>
      <c r="C32" s="26"/>
      <c r="D32" s="26"/>
      <c r="E32" s="26"/>
      <c r="F32" s="26"/>
      <c r="G32" s="26"/>
    </row>
    <row r="33">
      <c r="A33" s="45" t="s">
        <v>215</v>
      </c>
      <c r="B33" s="26"/>
      <c r="C33" s="26"/>
      <c r="D33" s="26"/>
      <c r="E33" s="26"/>
      <c r="F33" s="26"/>
      <c r="G33" s="26"/>
    </row>
    <row r="34">
      <c r="A34" s="61"/>
      <c r="B34" s="26"/>
      <c r="C34" s="26"/>
      <c r="D34" s="26"/>
      <c r="E34" s="26"/>
      <c r="F34" s="26"/>
      <c r="G34" s="26"/>
    </row>
    <row r="35">
      <c r="A35" s="4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row r="985">
      <c r="B985" s="26"/>
      <c r="C985" s="26"/>
      <c r="D985" s="26"/>
      <c r="E985" s="26"/>
      <c r="F985" s="26"/>
      <c r="G985" s="26"/>
    </row>
    <row r="986">
      <c r="B986" s="26"/>
      <c r="C986" s="26"/>
      <c r="D986" s="26"/>
      <c r="E986" s="26"/>
      <c r="F986" s="26"/>
      <c r="G986" s="26"/>
    </row>
    <row r="987">
      <c r="B987" s="26"/>
      <c r="C987" s="26"/>
      <c r="D987" s="26"/>
      <c r="E987" s="26"/>
      <c r="F987" s="26"/>
      <c r="G987" s="26"/>
    </row>
    <row r="988">
      <c r="B988" s="26"/>
      <c r="C988" s="26"/>
      <c r="D988" s="26"/>
      <c r="E988" s="26"/>
      <c r="F988" s="26"/>
      <c r="G988" s="26"/>
    </row>
    <row r="989">
      <c r="B989" s="26"/>
      <c r="C989" s="26"/>
      <c r="D989" s="26"/>
      <c r="E989" s="26"/>
      <c r="F989" s="26"/>
      <c r="G989" s="26"/>
    </row>
    <row r="990">
      <c r="B990" s="26"/>
      <c r="C990" s="26"/>
      <c r="D990" s="26"/>
      <c r="E990" s="26"/>
      <c r="F990" s="26"/>
      <c r="G990" s="26"/>
    </row>
    <row r="991">
      <c r="B991" s="26"/>
      <c r="C991" s="26"/>
      <c r="D991" s="26"/>
      <c r="E991" s="26"/>
      <c r="F991" s="26"/>
      <c r="G991" s="26"/>
    </row>
    <row r="992">
      <c r="B992" s="26"/>
      <c r="C992" s="26"/>
      <c r="D992" s="26"/>
      <c r="E992" s="26"/>
      <c r="F992" s="26"/>
      <c r="G992" s="26"/>
    </row>
    <row r="993">
      <c r="B993" s="26"/>
      <c r="C993" s="26"/>
      <c r="D993" s="26"/>
      <c r="E993" s="26"/>
      <c r="F993" s="26"/>
      <c r="G993" s="26"/>
    </row>
    <row r="994">
      <c r="B994" s="26"/>
      <c r="C994" s="26"/>
      <c r="D994" s="26"/>
      <c r="E994" s="26"/>
      <c r="F994" s="26"/>
      <c r="G994" s="26"/>
    </row>
    <row r="995">
      <c r="B995" s="26"/>
      <c r="C995" s="26"/>
      <c r="D995" s="26"/>
      <c r="E995" s="26"/>
      <c r="F995" s="26"/>
      <c r="G995" s="26"/>
    </row>
    <row r="996">
      <c r="B996" s="26"/>
      <c r="C996" s="26"/>
      <c r="D996" s="26"/>
      <c r="E996" s="26"/>
      <c r="F996" s="26"/>
      <c r="G996" s="26"/>
    </row>
    <row r="997">
      <c r="B997" s="26"/>
      <c r="C997" s="26"/>
      <c r="D997" s="26"/>
      <c r="E997" s="26"/>
      <c r="F997" s="26"/>
      <c r="G997" s="2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4.63"/>
    <col customWidth="1" min="3" max="3" width="14.88"/>
    <col customWidth="1" min="4" max="4" width="14.5"/>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c r="J1" s="36" t="s">
        <v>30</v>
      </c>
    </row>
    <row r="2">
      <c r="A2" s="4" t="s">
        <v>25</v>
      </c>
      <c r="B2" s="37" t="s">
        <v>114</v>
      </c>
      <c r="C2" s="37" t="s">
        <v>114</v>
      </c>
      <c r="D2" s="37" t="s">
        <v>114</v>
      </c>
      <c r="E2" s="7">
        <v>11397.0</v>
      </c>
      <c r="F2" s="7">
        <v>10470.0</v>
      </c>
      <c r="G2" s="37">
        <v>1.45</v>
      </c>
      <c r="H2" s="17">
        <f>F2/E2</f>
        <v>0.918662806</v>
      </c>
      <c r="I2" s="17"/>
      <c r="J2" s="37">
        <v>950.0</v>
      </c>
    </row>
    <row r="3">
      <c r="A3" s="50" t="s">
        <v>115</v>
      </c>
      <c r="B3" s="60" t="s">
        <v>177</v>
      </c>
      <c r="C3" s="60" t="s">
        <v>177</v>
      </c>
      <c r="D3" s="60" t="s">
        <v>177</v>
      </c>
      <c r="E3" s="23" t="s">
        <v>216</v>
      </c>
      <c r="F3" s="23" t="s">
        <v>118</v>
      </c>
      <c r="G3" s="23" t="s">
        <v>117</v>
      </c>
      <c r="I3" s="17"/>
      <c r="J3" s="13">
        <f>J2/F2</f>
        <v>0.09073543457</v>
      </c>
    </row>
    <row r="4">
      <c r="A4" s="4" t="s">
        <v>26</v>
      </c>
      <c r="B4" s="7">
        <v>7556.0</v>
      </c>
      <c r="C4" s="7">
        <v>2125.0</v>
      </c>
      <c r="D4" s="7">
        <v>5431.0</v>
      </c>
      <c r="E4" s="7">
        <v>9316.0</v>
      </c>
      <c r="F4" s="7">
        <v>6767.0</v>
      </c>
      <c r="G4" s="37">
        <v>1.63</v>
      </c>
      <c r="H4" s="17">
        <f>F4/E4</f>
        <v>0.7263847145</v>
      </c>
      <c r="I4" s="17">
        <f>D4/B4</f>
        <v>0.7187665431</v>
      </c>
    </row>
    <row r="5">
      <c r="A5" s="50" t="s">
        <v>115</v>
      </c>
      <c r="B5" s="23" t="s">
        <v>179</v>
      </c>
      <c r="C5" s="23" t="s">
        <v>179</v>
      </c>
      <c r="D5" s="23" t="s">
        <v>179</v>
      </c>
      <c r="E5" s="23" t="s">
        <v>117</v>
      </c>
      <c r="F5" s="23" t="s">
        <v>118</v>
      </c>
      <c r="G5" s="23" t="s">
        <v>117</v>
      </c>
    </row>
    <row r="6">
      <c r="B6" s="26"/>
      <c r="C6" s="26"/>
      <c r="D6" s="26"/>
      <c r="E6" s="26"/>
      <c r="F6" s="26"/>
      <c r="G6" s="26"/>
    </row>
    <row r="7">
      <c r="B7" s="26"/>
      <c r="C7" s="26"/>
      <c r="D7" s="26"/>
      <c r="E7" s="26"/>
      <c r="F7" s="36" t="s">
        <v>110</v>
      </c>
      <c r="G7" s="26"/>
    </row>
    <row r="8">
      <c r="B8" s="26"/>
      <c r="C8" s="26"/>
      <c r="D8" s="26"/>
      <c r="E8" s="26"/>
      <c r="F8" s="7">
        <v>9164.0</v>
      </c>
      <c r="G8" s="51">
        <f>F2-F8</f>
        <v>1306</v>
      </c>
    </row>
    <row r="9">
      <c r="B9" s="26"/>
      <c r="C9" s="26"/>
      <c r="D9" s="26"/>
      <c r="E9" s="26"/>
      <c r="F9" s="23" t="s">
        <v>117</v>
      </c>
      <c r="G9" s="26"/>
    </row>
    <row r="10">
      <c r="B10" s="26"/>
      <c r="C10" s="26"/>
      <c r="D10" s="26"/>
      <c r="E10" s="26"/>
      <c r="F10" s="7">
        <v>5390.0</v>
      </c>
      <c r="G10" s="26"/>
    </row>
    <row r="11">
      <c r="B11" s="26"/>
      <c r="C11" s="26"/>
      <c r="D11" s="26"/>
      <c r="E11" s="26"/>
      <c r="F11" s="23" t="s">
        <v>117</v>
      </c>
      <c r="G11" s="26"/>
    </row>
    <row r="12">
      <c r="B12" s="26"/>
      <c r="C12" s="26"/>
      <c r="D12" s="26"/>
      <c r="E12" s="26"/>
      <c r="G12" s="26"/>
    </row>
    <row r="13">
      <c r="B13" s="26"/>
      <c r="C13" s="26"/>
      <c r="D13" s="26"/>
      <c r="E13" s="26"/>
      <c r="F13" s="26"/>
      <c r="G13" s="26"/>
    </row>
    <row r="14">
      <c r="B14" s="26"/>
      <c r="C14" s="26"/>
      <c r="D14" s="26"/>
      <c r="E14" s="26"/>
      <c r="F14" s="26"/>
      <c r="G14" s="26"/>
    </row>
    <row r="15">
      <c r="A15" s="4" t="s">
        <v>3</v>
      </c>
      <c r="B15" s="36" t="s">
        <v>56</v>
      </c>
      <c r="C15" s="36" t="s">
        <v>87</v>
      </c>
      <c r="D15" s="36" t="s">
        <v>88</v>
      </c>
      <c r="E15" s="36" t="s">
        <v>89</v>
      </c>
      <c r="F15" s="36" t="s">
        <v>90</v>
      </c>
      <c r="G15" s="36" t="s">
        <v>91</v>
      </c>
      <c r="H15" s="36" t="s">
        <v>92</v>
      </c>
      <c r="I15" s="36" t="s">
        <v>155</v>
      </c>
      <c r="J15" s="36" t="s">
        <v>94</v>
      </c>
    </row>
    <row r="16">
      <c r="A16" s="36" t="s">
        <v>55</v>
      </c>
      <c r="B16" s="37">
        <v>175.0</v>
      </c>
      <c r="C16" s="37">
        <v>0.0</v>
      </c>
      <c r="D16" s="37">
        <v>175.0</v>
      </c>
      <c r="E16" s="37">
        <v>124.0</v>
      </c>
      <c r="F16" s="17">
        <v>0.7085</v>
      </c>
      <c r="G16" s="37">
        <v>51.0</v>
      </c>
      <c r="H16" s="17">
        <v>0.2914</v>
      </c>
      <c r="I16" s="7">
        <v>1.0</v>
      </c>
      <c r="J16" s="17">
        <v>0.0196</v>
      </c>
    </row>
    <row r="19">
      <c r="A19" s="45" t="s">
        <v>217</v>
      </c>
      <c r="F19" s="26"/>
      <c r="G19" s="26"/>
    </row>
    <row r="20">
      <c r="A20" s="42" t="s">
        <v>218</v>
      </c>
      <c r="B20" s="26"/>
      <c r="C20" s="26"/>
      <c r="D20" s="26"/>
      <c r="E20" s="26"/>
      <c r="F20" s="26"/>
      <c r="G20" s="26"/>
    </row>
    <row r="21">
      <c r="A21" s="42" t="s">
        <v>219</v>
      </c>
      <c r="B21" s="26"/>
      <c r="C21" s="26"/>
      <c r="D21" s="26"/>
      <c r="E21" s="26"/>
      <c r="F21" s="26"/>
      <c r="G21" s="26"/>
    </row>
    <row r="22">
      <c r="A22" s="42" t="s">
        <v>220</v>
      </c>
      <c r="B22" s="48"/>
      <c r="C22" s="26"/>
      <c r="D22" s="26"/>
      <c r="E22" s="26"/>
      <c r="F22" s="26"/>
      <c r="G22" s="26"/>
    </row>
    <row r="23">
      <c r="B23" s="42" t="s">
        <v>221</v>
      </c>
      <c r="C23" s="26"/>
      <c r="D23" s="26"/>
      <c r="E23" s="26"/>
      <c r="F23" s="26"/>
      <c r="G23" s="26"/>
    </row>
    <row r="24">
      <c r="B24" s="42" t="s">
        <v>169</v>
      </c>
      <c r="C24" s="26"/>
      <c r="D24" s="26"/>
      <c r="E24" s="26"/>
      <c r="F24" s="26"/>
      <c r="G24" s="26"/>
    </row>
    <row r="25">
      <c r="B25" s="42" t="s">
        <v>222</v>
      </c>
      <c r="C25" s="26"/>
      <c r="D25" s="26"/>
      <c r="E25" s="26"/>
      <c r="F25" s="26"/>
      <c r="G25" s="26"/>
    </row>
    <row r="26">
      <c r="B26" s="42" t="s">
        <v>223</v>
      </c>
      <c r="C26" s="26"/>
      <c r="D26" s="26"/>
      <c r="E26" s="26"/>
      <c r="F26" s="26"/>
      <c r="G26" s="26"/>
    </row>
    <row r="27">
      <c r="B27" s="42" t="s">
        <v>148</v>
      </c>
      <c r="C27" s="26"/>
      <c r="D27" s="26"/>
      <c r="E27" s="26"/>
      <c r="F27" s="26"/>
      <c r="G27" s="26"/>
    </row>
    <row r="28">
      <c r="B28" s="42" t="s">
        <v>224</v>
      </c>
      <c r="C28" s="26"/>
      <c r="D28" s="26"/>
      <c r="E28" s="26"/>
      <c r="F28" s="26"/>
      <c r="G28" s="26"/>
    </row>
    <row r="29">
      <c r="B29" s="42" t="s">
        <v>225</v>
      </c>
      <c r="C29" s="26"/>
      <c r="D29" s="26"/>
      <c r="E29" s="26"/>
      <c r="F29" s="26"/>
      <c r="G29" s="26"/>
    </row>
    <row r="30">
      <c r="B30" s="42" t="s">
        <v>226</v>
      </c>
      <c r="C30" s="26"/>
      <c r="D30" s="26"/>
      <c r="E30" s="26"/>
      <c r="F30" s="26"/>
      <c r="G30" s="26"/>
    </row>
    <row r="31">
      <c r="A31" s="61"/>
      <c r="B31" s="48"/>
      <c r="C31" s="26"/>
      <c r="D31" s="26"/>
      <c r="E31" s="26"/>
      <c r="F31" s="26"/>
      <c r="G31" s="26"/>
    </row>
    <row r="32">
      <c r="A32" s="45" t="s">
        <v>227</v>
      </c>
      <c r="B32" s="26"/>
      <c r="C32" s="26"/>
      <c r="D32" s="26"/>
      <c r="E32" s="26"/>
      <c r="F32" s="26"/>
      <c r="G32" s="26"/>
    </row>
    <row r="33">
      <c r="A33" s="54"/>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row r="985">
      <c r="B985" s="26"/>
      <c r="C985" s="26"/>
      <c r="D985" s="26"/>
      <c r="E985" s="26"/>
      <c r="F985" s="26"/>
      <c r="G985" s="26"/>
    </row>
    <row r="986">
      <c r="B986" s="26"/>
      <c r="C986" s="26"/>
      <c r="D986" s="26"/>
      <c r="E986" s="26"/>
      <c r="F986" s="26"/>
      <c r="G986" s="26"/>
    </row>
    <row r="987">
      <c r="B987" s="26"/>
      <c r="C987" s="26"/>
      <c r="D987" s="26"/>
      <c r="E987" s="26"/>
      <c r="F987" s="26"/>
      <c r="G987" s="26"/>
    </row>
    <row r="988">
      <c r="B988" s="26"/>
      <c r="C988" s="26"/>
      <c r="D988" s="26"/>
      <c r="E988" s="26"/>
      <c r="F988" s="26"/>
      <c r="G988" s="26"/>
    </row>
    <row r="989">
      <c r="B989" s="26"/>
      <c r="C989" s="26"/>
      <c r="D989" s="26"/>
      <c r="E989" s="26"/>
      <c r="F989" s="26"/>
      <c r="G989" s="26"/>
    </row>
    <row r="990">
      <c r="B990" s="26"/>
      <c r="C990" s="26"/>
      <c r="D990" s="26"/>
      <c r="E990" s="26"/>
      <c r="F990" s="26"/>
      <c r="G990" s="26"/>
    </row>
    <row r="991">
      <c r="B991" s="26"/>
      <c r="C991" s="26"/>
      <c r="D991" s="26"/>
      <c r="E991" s="26"/>
      <c r="F991" s="26"/>
      <c r="G991" s="26"/>
    </row>
    <row r="992">
      <c r="B992" s="26"/>
      <c r="C992" s="26"/>
      <c r="D992" s="26"/>
      <c r="E992" s="26"/>
      <c r="F992" s="26"/>
      <c r="G992" s="26"/>
    </row>
    <row r="993">
      <c r="B993" s="26"/>
      <c r="C993" s="26"/>
      <c r="D993" s="26"/>
      <c r="E993" s="26"/>
      <c r="F993" s="26"/>
      <c r="G993" s="26"/>
    </row>
    <row r="994">
      <c r="B994" s="26"/>
      <c r="C994" s="26"/>
      <c r="D994" s="26"/>
      <c r="E994" s="26"/>
      <c r="F994" s="26"/>
      <c r="G994" s="26"/>
    </row>
    <row r="995">
      <c r="B995" s="26"/>
      <c r="C995" s="26"/>
      <c r="D995" s="26"/>
      <c r="E995" s="26"/>
      <c r="F995" s="26"/>
      <c r="G995" s="26"/>
    </row>
    <row r="996">
      <c r="B996" s="26"/>
      <c r="C996" s="26"/>
      <c r="D996" s="26"/>
      <c r="E996" s="26"/>
      <c r="F996" s="26"/>
      <c r="G996" s="26"/>
    </row>
    <row r="997">
      <c r="B997" s="26"/>
      <c r="C997" s="26"/>
      <c r="D997" s="26"/>
      <c r="E997" s="26"/>
      <c r="F997" s="26"/>
      <c r="G997" s="2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4.63"/>
    <col customWidth="1" min="3" max="3" width="14.88"/>
    <col customWidth="1" min="4" max="4" width="14.5"/>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c r="J1" s="36" t="s">
        <v>30</v>
      </c>
    </row>
    <row r="2">
      <c r="A2" s="4" t="s">
        <v>25</v>
      </c>
      <c r="B2" s="37" t="s">
        <v>114</v>
      </c>
      <c r="C2" s="37" t="s">
        <v>114</v>
      </c>
      <c r="D2" s="37" t="s">
        <v>114</v>
      </c>
      <c r="E2" s="7">
        <v>17810.0</v>
      </c>
      <c r="F2" s="7">
        <v>11292.0</v>
      </c>
      <c r="G2" s="37">
        <v>1.48</v>
      </c>
      <c r="H2" s="17">
        <f>F2/E2</f>
        <v>0.6340258282</v>
      </c>
      <c r="I2" s="17"/>
      <c r="J2" s="37">
        <v>894.0</v>
      </c>
    </row>
    <row r="3">
      <c r="A3" s="50" t="s">
        <v>115</v>
      </c>
      <c r="B3" s="60" t="s">
        <v>177</v>
      </c>
      <c r="C3" s="60" t="s">
        <v>177</v>
      </c>
      <c r="D3" s="60" t="s">
        <v>177</v>
      </c>
      <c r="E3" s="23" t="s">
        <v>216</v>
      </c>
      <c r="F3" s="23" t="s">
        <v>118</v>
      </c>
      <c r="G3" s="23" t="s">
        <v>117</v>
      </c>
      <c r="I3" s="17"/>
      <c r="J3" s="13">
        <f>J2/F2</f>
        <v>0.07917109458</v>
      </c>
    </row>
    <row r="4">
      <c r="A4" s="4" t="s">
        <v>26</v>
      </c>
      <c r="B4" s="7">
        <v>18469.0</v>
      </c>
      <c r="C4" s="7">
        <v>3869.0</v>
      </c>
      <c r="D4" s="7">
        <v>14599.0</v>
      </c>
      <c r="E4" s="7">
        <v>18219.0</v>
      </c>
      <c r="F4" s="7">
        <v>14440.0</v>
      </c>
      <c r="G4" s="37">
        <v>1.41</v>
      </c>
      <c r="H4" s="17">
        <f>F4/E4</f>
        <v>0.7925791756</v>
      </c>
      <c r="I4" s="17">
        <f>D4/B4</f>
        <v>0.7904596892</v>
      </c>
    </row>
    <row r="5">
      <c r="A5" s="50" t="s">
        <v>115</v>
      </c>
      <c r="B5" s="23" t="s">
        <v>179</v>
      </c>
      <c r="C5" s="23" t="s">
        <v>179</v>
      </c>
      <c r="D5" s="23" t="s">
        <v>179</v>
      </c>
      <c r="E5" s="23" t="s">
        <v>117</v>
      </c>
      <c r="F5" s="23" t="s">
        <v>118</v>
      </c>
      <c r="G5" s="23" t="s">
        <v>117</v>
      </c>
    </row>
    <row r="6">
      <c r="B6" s="26"/>
      <c r="C6" s="26"/>
      <c r="D6" s="26"/>
      <c r="E6" s="26"/>
      <c r="F6" s="26"/>
      <c r="G6" s="26"/>
    </row>
    <row r="7">
      <c r="B7" s="26"/>
      <c r="C7" s="26"/>
      <c r="D7" s="26"/>
      <c r="E7" s="26"/>
      <c r="F7" s="36" t="s">
        <v>110</v>
      </c>
      <c r="G7" s="26"/>
    </row>
    <row r="8">
      <c r="B8" s="26"/>
      <c r="C8" s="26"/>
      <c r="D8" s="26"/>
      <c r="E8" s="26"/>
      <c r="F8" s="7">
        <v>9993.0</v>
      </c>
      <c r="G8" s="51">
        <f>F2-F8</f>
        <v>1299</v>
      </c>
    </row>
    <row r="9">
      <c r="B9" s="26"/>
      <c r="C9" s="26"/>
      <c r="D9" s="26"/>
      <c r="E9" s="26"/>
      <c r="F9" s="23" t="s">
        <v>117</v>
      </c>
      <c r="G9" s="26"/>
    </row>
    <row r="10">
      <c r="B10" s="26"/>
      <c r="C10" s="26"/>
      <c r="D10" s="26"/>
      <c r="E10" s="26"/>
      <c r="F10" s="7"/>
      <c r="G10" s="26"/>
    </row>
    <row r="11">
      <c r="B11" s="26"/>
      <c r="C11" s="26"/>
      <c r="D11" s="26"/>
      <c r="E11" s="26"/>
      <c r="F11" s="23" t="s">
        <v>117</v>
      </c>
      <c r="G11" s="26"/>
    </row>
    <row r="12">
      <c r="B12" s="26"/>
      <c r="C12" s="26"/>
      <c r="D12" s="26"/>
      <c r="E12" s="26"/>
      <c r="G12" s="26"/>
    </row>
    <row r="13">
      <c r="B13" s="26"/>
      <c r="C13" s="26"/>
      <c r="D13" s="26"/>
      <c r="E13" s="26"/>
      <c r="F13" s="26"/>
      <c r="G13" s="26"/>
    </row>
    <row r="14">
      <c r="B14" s="26"/>
      <c r="C14" s="26"/>
      <c r="D14" s="26"/>
      <c r="E14" s="26"/>
      <c r="F14" s="26"/>
      <c r="G14" s="26"/>
    </row>
    <row r="17">
      <c r="B17" s="48"/>
      <c r="C17" s="26"/>
      <c r="D17" s="26"/>
      <c r="E17" s="26"/>
      <c r="F17" s="26"/>
      <c r="G17" s="26"/>
    </row>
    <row r="18">
      <c r="B18" s="48"/>
      <c r="C18" s="26"/>
      <c r="D18" s="26"/>
      <c r="E18" s="26"/>
      <c r="F18" s="26"/>
      <c r="G18" s="26"/>
    </row>
    <row r="19">
      <c r="B19" s="48"/>
      <c r="C19" s="26"/>
      <c r="D19" s="26"/>
      <c r="E19" s="26"/>
      <c r="F19" s="26"/>
      <c r="G19" s="26"/>
    </row>
    <row r="20">
      <c r="B20" s="48"/>
      <c r="C20" s="26"/>
      <c r="D20" s="26"/>
      <c r="E20" s="26"/>
      <c r="F20" s="26"/>
      <c r="G20" s="26"/>
    </row>
    <row r="21">
      <c r="B21" s="48"/>
      <c r="C21" s="26"/>
      <c r="D21" s="26"/>
      <c r="E21" s="26"/>
      <c r="F21" s="26"/>
      <c r="G21" s="26"/>
    </row>
    <row r="22">
      <c r="B22" s="48"/>
      <c r="C22" s="26"/>
      <c r="D22" s="26"/>
      <c r="E22" s="26"/>
      <c r="F22" s="26"/>
      <c r="G22" s="26"/>
    </row>
    <row r="23">
      <c r="B23" s="48"/>
      <c r="C23" s="26"/>
      <c r="D23" s="26"/>
      <c r="E23" s="26"/>
      <c r="F23" s="26"/>
      <c r="G23" s="26"/>
    </row>
    <row r="24">
      <c r="B24" s="48"/>
      <c r="C24" s="26"/>
      <c r="D24" s="26"/>
      <c r="E24" s="26"/>
      <c r="F24" s="26"/>
      <c r="G24" s="26"/>
    </row>
    <row r="25">
      <c r="B25" s="48"/>
      <c r="C25" s="26"/>
      <c r="D25" s="26"/>
      <c r="E25" s="26"/>
      <c r="F25" s="26"/>
      <c r="G25" s="26"/>
    </row>
    <row r="26">
      <c r="A26" s="53"/>
      <c r="B26" s="26"/>
      <c r="C26" s="26"/>
      <c r="D26" s="26"/>
      <c r="E26" s="26"/>
      <c r="F26" s="26"/>
      <c r="G26" s="26"/>
    </row>
    <row r="27">
      <c r="A27" s="54"/>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row r="985">
      <c r="B985" s="26"/>
      <c r="C985" s="26"/>
      <c r="D985" s="26"/>
      <c r="E985" s="26"/>
      <c r="F985" s="26"/>
      <c r="G985" s="26"/>
    </row>
    <row r="986">
      <c r="B986" s="26"/>
      <c r="C986" s="26"/>
      <c r="D986" s="26"/>
      <c r="E986" s="26"/>
      <c r="F986" s="26"/>
      <c r="G986" s="26"/>
    </row>
    <row r="987">
      <c r="B987" s="26"/>
      <c r="C987" s="26"/>
      <c r="D987" s="26"/>
      <c r="E987" s="26"/>
      <c r="F987" s="26"/>
      <c r="G987" s="26"/>
    </row>
    <row r="988">
      <c r="B988" s="26"/>
      <c r="C988" s="26"/>
      <c r="D988" s="26"/>
      <c r="E988" s="26"/>
      <c r="F988" s="26"/>
      <c r="G988" s="26"/>
    </row>
    <row r="989">
      <c r="B989" s="26"/>
      <c r="C989" s="26"/>
      <c r="D989" s="26"/>
      <c r="E989" s="26"/>
      <c r="F989" s="26"/>
      <c r="G989" s="26"/>
    </row>
    <row r="990">
      <c r="B990" s="26"/>
      <c r="C990" s="26"/>
      <c r="D990" s="26"/>
      <c r="E990" s="26"/>
      <c r="F990" s="26"/>
      <c r="G990" s="26"/>
    </row>
    <row r="991">
      <c r="B991" s="26"/>
      <c r="C991" s="26"/>
      <c r="D991" s="26"/>
      <c r="E991" s="26"/>
      <c r="F991" s="26"/>
      <c r="G991" s="2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4.63"/>
    <col customWidth="1" min="3" max="3" width="14.88"/>
    <col customWidth="1" min="4" max="4" width="14.5"/>
    <col customWidth="1" min="5" max="5" width="19.0"/>
    <col customWidth="1" min="6" max="6" width="20.0"/>
    <col customWidth="1" min="7" max="7" width="21.13"/>
    <col customWidth="1" min="8" max="8" width="22.25"/>
    <col customWidth="1" min="9" max="10" width="17.0"/>
    <col customWidth="1" min="11" max="11" width="15.25"/>
  </cols>
  <sheetData>
    <row r="1">
      <c r="A1" s="4" t="s">
        <v>3</v>
      </c>
      <c r="B1" s="36" t="s">
        <v>108</v>
      </c>
      <c r="C1" s="36" t="s">
        <v>87</v>
      </c>
      <c r="D1" s="36" t="s">
        <v>88</v>
      </c>
      <c r="E1" s="36" t="s">
        <v>109</v>
      </c>
      <c r="F1" s="36" t="s">
        <v>110</v>
      </c>
      <c r="G1" s="36" t="s">
        <v>111</v>
      </c>
      <c r="H1" s="36" t="s">
        <v>112</v>
      </c>
      <c r="I1" s="36" t="s">
        <v>113</v>
      </c>
      <c r="J1" s="36" t="s">
        <v>30</v>
      </c>
      <c r="K1" s="8">
        <v>44900.0</v>
      </c>
    </row>
    <row r="2">
      <c r="A2" s="4" t="s">
        <v>25</v>
      </c>
      <c r="B2" s="37" t="s">
        <v>228</v>
      </c>
      <c r="C2" s="37" t="s">
        <v>228</v>
      </c>
      <c r="D2" s="37" t="s">
        <v>228</v>
      </c>
      <c r="E2" s="7">
        <v>17509.0</v>
      </c>
      <c r="F2" s="7">
        <v>10878.0</v>
      </c>
      <c r="G2" s="37">
        <v>1.44</v>
      </c>
      <c r="H2" s="17">
        <f>F2/E2</f>
        <v>0.6212804843</v>
      </c>
      <c r="I2" s="37" t="s">
        <v>228</v>
      </c>
      <c r="J2" s="37">
        <v>719.0</v>
      </c>
    </row>
    <row r="3">
      <c r="A3" s="50" t="s">
        <v>115</v>
      </c>
      <c r="B3" s="60" t="s">
        <v>177</v>
      </c>
      <c r="C3" s="60" t="s">
        <v>177</v>
      </c>
      <c r="D3" s="60" t="s">
        <v>177</v>
      </c>
      <c r="E3" s="23" t="s">
        <v>229</v>
      </c>
      <c r="F3" s="23" t="s">
        <v>118</v>
      </c>
      <c r="G3" s="23" t="s">
        <v>117</v>
      </c>
      <c r="I3" s="17"/>
      <c r="J3" s="13">
        <f>J2/F2</f>
        <v>0.06609670895</v>
      </c>
    </row>
    <row r="4">
      <c r="A4" s="4" t="s">
        <v>26</v>
      </c>
      <c r="B4" s="7">
        <v>8455.0</v>
      </c>
      <c r="C4" s="7">
        <v>2394.0</v>
      </c>
      <c r="D4" s="7">
        <v>6061.0</v>
      </c>
      <c r="E4" s="7">
        <v>8993.0</v>
      </c>
      <c r="F4" s="7">
        <v>6472.0</v>
      </c>
      <c r="G4" s="37">
        <v>1.44</v>
      </c>
      <c r="H4" s="17">
        <f>F4/E4</f>
        <v>0.7196708551</v>
      </c>
      <c r="I4" s="17">
        <f>D4/B4</f>
        <v>0.7168539326</v>
      </c>
    </row>
    <row r="5">
      <c r="A5" s="50" t="s">
        <v>115</v>
      </c>
      <c r="B5" s="23" t="s">
        <v>179</v>
      </c>
      <c r="C5" s="23" t="s">
        <v>179</v>
      </c>
      <c r="D5" s="23" t="s">
        <v>179</v>
      </c>
      <c r="E5" s="23" t="s">
        <v>230</v>
      </c>
      <c r="F5" s="23" t="s">
        <v>118</v>
      </c>
      <c r="G5" s="23" t="s">
        <v>117</v>
      </c>
    </row>
    <row r="6">
      <c r="B6" s="26"/>
      <c r="C6" s="26"/>
      <c r="D6" s="26"/>
      <c r="E6" s="26"/>
      <c r="F6" s="26"/>
      <c r="G6" s="26"/>
    </row>
    <row r="7">
      <c r="B7" s="26"/>
      <c r="C7" s="26"/>
      <c r="D7" s="26"/>
      <c r="E7" s="26"/>
      <c r="F7" s="36" t="s">
        <v>110</v>
      </c>
      <c r="G7" s="26"/>
    </row>
    <row r="8">
      <c r="B8" s="26"/>
      <c r="C8" s="26"/>
      <c r="D8" s="26"/>
      <c r="E8" s="26"/>
      <c r="F8" s="7">
        <v>9429.0</v>
      </c>
      <c r="G8" s="26"/>
    </row>
    <row r="9">
      <c r="B9" s="26"/>
      <c r="C9" s="26"/>
      <c r="D9" s="26"/>
      <c r="E9" s="26"/>
      <c r="F9" s="23" t="s">
        <v>117</v>
      </c>
      <c r="G9" s="26"/>
    </row>
    <row r="10">
      <c r="B10" s="26"/>
      <c r="C10" s="26"/>
      <c r="D10" s="26"/>
      <c r="E10" s="26"/>
      <c r="F10" s="7">
        <v>5987.0</v>
      </c>
      <c r="G10" s="26"/>
    </row>
    <row r="11">
      <c r="B11" s="26"/>
      <c r="C11" s="26"/>
      <c r="D11" s="26"/>
      <c r="E11" s="26"/>
      <c r="F11" s="23" t="s">
        <v>117</v>
      </c>
      <c r="G11" s="26"/>
    </row>
    <row r="12">
      <c r="B12" s="26"/>
      <c r="C12" s="26"/>
      <c r="D12" s="26"/>
      <c r="E12" s="26"/>
      <c r="G12" s="26"/>
    </row>
    <row r="13">
      <c r="B13" s="26"/>
      <c r="C13" s="26"/>
      <c r="D13" s="26"/>
      <c r="E13" s="26"/>
      <c r="F13" s="26"/>
      <c r="G13" s="26"/>
    </row>
    <row r="14">
      <c r="B14" s="26"/>
      <c r="C14" s="26"/>
      <c r="D14" s="26"/>
      <c r="E14" s="26"/>
      <c r="F14" s="26"/>
      <c r="G14" s="26"/>
    </row>
    <row r="15">
      <c r="A15" s="48"/>
      <c r="F15" s="26"/>
      <c r="G15" s="26"/>
    </row>
    <row r="16">
      <c r="A16" s="48"/>
      <c r="B16" s="26"/>
      <c r="C16" s="26"/>
      <c r="D16" s="26"/>
      <c r="E16" s="26"/>
      <c r="F16" s="26"/>
      <c r="G16" s="26"/>
    </row>
    <row r="17">
      <c r="A17" s="48"/>
      <c r="B17" s="26"/>
      <c r="C17" s="26"/>
      <c r="D17" s="26"/>
      <c r="E17" s="26"/>
      <c r="F17" s="26"/>
      <c r="G17" s="26"/>
    </row>
    <row r="18">
      <c r="B18" s="48"/>
      <c r="C18" s="26"/>
      <c r="D18" s="26"/>
      <c r="E18" s="26"/>
      <c r="F18" s="26"/>
      <c r="G18" s="26"/>
    </row>
    <row r="19">
      <c r="A19" s="4" t="s">
        <v>3</v>
      </c>
      <c r="B19" s="36" t="s">
        <v>108</v>
      </c>
      <c r="C19" s="36" t="s">
        <v>87</v>
      </c>
      <c r="D19" s="36" t="s">
        <v>88</v>
      </c>
      <c r="E19" s="36" t="s">
        <v>109</v>
      </c>
      <c r="F19" s="36" t="s">
        <v>110</v>
      </c>
      <c r="G19" s="36" t="s">
        <v>111</v>
      </c>
      <c r="H19" s="36" t="s">
        <v>112</v>
      </c>
      <c r="I19" s="36" t="s">
        <v>113</v>
      </c>
      <c r="J19" s="36" t="s">
        <v>30</v>
      </c>
    </row>
    <row r="20">
      <c r="A20" s="4" t="s">
        <v>25</v>
      </c>
      <c r="B20" s="37" t="s">
        <v>228</v>
      </c>
      <c r="C20" s="37" t="s">
        <v>228</v>
      </c>
      <c r="D20" s="37" t="s">
        <v>228</v>
      </c>
      <c r="E20" s="7">
        <v>17509.0</v>
      </c>
      <c r="F20" s="7">
        <v>10878.0</v>
      </c>
      <c r="G20" s="37">
        <v>1.44</v>
      </c>
      <c r="H20" s="17">
        <f t="shared" ref="H20:H21" si="1">F20/E20</f>
        <v>0.6212804843</v>
      </c>
      <c r="I20" s="37" t="s">
        <v>228</v>
      </c>
      <c r="J20" s="37">
        <v>719.0</v>
      </c>
    </row>
    <row r="21">
      <c r="A21" s="4" t="s">
        <v>26</v>
      </c>
      <c r="B21" s="7">
        <v>8455.0</v>
      </c>
      <c r="C21" s="7">
        <v>2394.0</v>
      </c>
      <c r="D21" s="7">
        <v>6061.0</v>
      </c>
      <c r="E21" s="7">
        <v>8993.0</v>
      </c>
      <c r="F21" s="7">
        <v>6472.0</v>
      </c>
      <c r="G21" s="37">
        <v>1.44</v>
      </c>
      <c r="H21" s="17">
        <f t="shared" si="1"/>
        <v>0.7196708551</v>
      </c>
      <c r="I21" s="17">
        <f>D21/B21</f>
        <v>0.7168539326</v>
      </c>
    </row>
    <row r="22">
      <c r="B22" s="48"/>
      <c r="C22" s="26"/>
      <c r="D22" s="26"/>
      <c r="E22" s="26"/>
      <c r="F22" s="26"/>
      <c r="G22" s="26"/>
    </row>
    <row r="23">
      <c r="B23" s="48"/>
      <c r="C23" s="26"/>
      <c r="D23" s="26"/>
      <c r="E23" s="26"/>
      <c r="F23" s="26"/>
      <c r="G23" s="26"/>
    </row>
    <row r="24">
      <c r="B24" s="48"/>
      <c r="C24" s="26"/>
      <c r="D24" s="26"/>
      <c r="E24" s="26"/>
      <c r="F24" s="26"/>
      <c r="G24" s="26"/>
    </row>
    <row r="25">
      <c r="B25" s="48"/>
      <c r="C25" s="26"/>
      <c r="D25" s="26"/>
      <c r="E25" s="26"/>
      <c r="F25" s="26"/>
      <c r="G25" s="26"/>
    </row>
    <row r="26">
      <c r="B26" s="48"/>
      <c r="C26" s="26"/>
      <c r="D26" s="26"/>
      <c r="E26" s="26"/>
      <c r="F26" s="26"/>
      <c r="G26" s="26"/>
    </row>
    <row r="27">
      <c r="A27" s="53"/>
      <c r="B27" s="26"/>
      <c r="C27" s="26"/>
      <c r="D27" s="26"/>
      <c r="E27" s="26"/>
      <c r="F27" s="26"/>
      <c r="G27" s="26"/>
    </row>
    <row r="28">
      <c r="A28" s="54"/>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row r="985">
      <c r="B985" s="26"/>
      <c r="C985" s="26"/>
      <c r="D985" s="26"/>
      <c r="E985" s="26"/>
      <c r="F985" s="26"/>
      <c r="G985" s="26"/>
    </row>
    <row r="986">
      <c r="B986" s="26"/>
      <c r="C986" s="26"/>
      <c r="D986" s="26"/>
      <c r="E986" s="26"/>
      <c r="F986" s="26"/>
      <c r="G986" s="26"/>
    </row>
    <row r="987">
      <c r="B987" s="26"/>
      <c r="C987" s="26"/>
      <c r="D987" s="26"/>
      <c r="E987" s="26"/>
      <c r="F987" s="26"/>
      <c r="G987" s="26"/>
    </row>
    <row r="988">
      <c r="B988" s="26"/>
      <c r="C988" s="26"/>
      <c r="D988" s="26"/>
      <c r="E988" s="26"/>
      <c r="F988" s="26"/>
      <c r="G988" s="26"/>
    </row>
    <row r="989">
      <c r="B989" s="26"/>
      <c r="C989" s="26"/>
      <c r="D989" s="26"/>
      <c r="E989" s="26"/>
      <c r="F989" s="26"/>
      <c r="G989" s="26"/>
    </row>
    <row r="990">
      <c r="B990" s="26"/>
      <c r="C990" s="26"/>
      <c r="D990" s="26"/>
      <c r="E990" s="26"/>
      <c r="F990" s="26"/>
      <c r="G990" s="26"/>
    </row>
    <row r="991">
      <c r="B991" s="26"/>
      <c r="C991" s="26"/>
      <c r="D991" s="26"/>
      <c r="E991" s="26"/>
      <c r="F991" s="26"/>
      <c r="G991" s="26"/>
    </row>
    <row r="992">
      <c r="B992" s="26"/>
      <c r="C992" s="26"/>
      <c r="D992" s="26"/>
      <c r="E992" s="26"/>
      <c r="F992" s="26"/>
      <c r="G992" s="2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c r="J1" s="36" t="s">
        <v>30</v>
      </c>
      <c r="K1" s="8">
        <v>44931.0</v>
      </c>
    </row>
    <row r="2">
      <c r="A2" s="4" t="s">
        <v>25</v>
      </c>
      <c r="B2" s="37" t="s">
        <v>114</v>
      </c>
      <c r="C2" s="37" t="s">
        <v>114</v>
      </c>
      <c r="D2" s="37" t="s">
        <v>114</v>
      </c>
      <c r="E2" s="7">
        <v>15124.0</v>
      </c>
      <c r="F2" s="7">
        <v>10343.0</v>
      </c>
      <c r="G2" s="37">
        <v>1.43</v>
      </c>
      <c r="H2" s="17">
        <f>F2/E2</f>
        <v>0.6838799259</v>
      </c>
      <c r="I2" s="17"/>
      <c r="J2" s="37">
        <v>787.0</v>
      </c>
    </row>
    <row r="3">
      <c r="A3" s="50" t="s">
        <v>115</v>
      </c>
      <c r="B3" s="60" t="s">
        <v>177</v>
      </c>
      <c r="C3" s="60" t="s">
        <v>177</v>
      </c>
      <c r="D3" s="60" t="s">
        <v>177</v>
      </c>
      <c r="E3" s="23" t="s">
        <v>229</v>
      </c>
      <c r="F3" s="23" t="s">
        <v>118</v>
      </c>
      <c r="G3" s="23" t="s">
        <v>117</v>
      </c>
      <c r="I3" s="17"/>
      <c r="J3" s="13">
        <f>J2/F2</f>
        <v>0.07609010925</v>
      </c>
    </row>
    <row r="4">
      <c r="A4" s="4" t="s">
        <v>26</v>
      </c>
      <c r="B4" s="7">
        <v>7204.0</v>
      </c>
      <c r="C4" s="7">
        <v>2042.0</v>
      </c>
      <c r="D4" s="7">
        <v>5162.0</v>
      </c>
      <c r="E4" s="7">
        <v>7821.0</v>
      </c>
      <c r="F4" s="7">
        <v>5388.0</v>
      </c>
      <c r="G4" s="37">
        <v>1.41</v>
      </c>
      <c r="H4" s="17">
        <f>F4/E4</f>
        <v>0.6889144611</v>
      </c>
      <c r="I4" s="17">
        <f>D4/B4</f>
        <v>0.7165463631</v>
      </c>
    </row>
    <row r="5">
      <c r="A5" s="50" t="s">
        <v>115</v>
      </c>
      <c r="B5" s="23" t="s">
        <v>231</v>
      </c>
      <c r="C5" s="23" t="s">
        <v>231</v>
      </c>
      <c r="D5" s="23" t="s">
        <v>231</v>
      </c>
      <c r="E5" s="23" t="s">
        <v>230</v>
      </c>
      <c r="F5" s="23" t="s">
        <v>118</v>
      </c>
      <c r="G5" s="23" t="s">
        <v>117</v>
      </c>
    </row>
    <row r="6">
      <c r="B6" s="26"/>
      <c r="C6" s="26"/>
      <c r="D6" s="26"/>
      <c r="E6" s="26"/>
      <c r="F6" s="26"/>
      <c r="G6" s="26"/>
    </row>
    <row r="7">
      <c r="B7" s="26"/>
      <c r="C7" s="26"/>
      <c r="D7" s="26"/>
      <c r="E7" s="26"/>
      <c r="F7" s="36" t="s">
        <v>110</v>
      </c>
      <c r="G7" s="26"/>
    </row>
    <row r="8">
      <c r="B8" s="26"/>
      <c r="C8" s="26"/>
      <c r="D8" s="26"/>
      <c r="E8" s="26"/>
      <c r="F8" s="7">
        <v>8853.0</v>
      </c>
      <c r="G8" s="26"/>
    </row>
    <row r="9">
      <c r="B9" s="26"/>
      <c r="C9" s="26"/>
      <c r="D9" s="26"/>
      <c r="E9" s="26"/>
      <c r="F9" s="23" t="s">
        <v>117</v>
      </c>
      <c r="G9" s="26"/>
    </row>
    <row r="10">
      <c r="B10" s="26"/>
      <c r="C10" s="26"/>
      <c r="D10" s="26"/>
      <c r="E10" s="26"/>
      <c r="F10" s="7">
        <v>4895.0</v>
      </c>
      <c r="G10" s="26"/>
    </row>
    <row r="11">
      <c r="B11" s="26"/>
      <c r="C11" s="26"/>
      <c r="D11" s="26"/>
      <c r="E11" s="26"/>
      <c r="F11" s="23" t="s">
        <v>117</v>
      </c>
      <c r="G11" s="26"/>
    </row>
    <row r="12">
      <c r="B12" s="26"/>
      <c r="C12" s="26"/>
      <c r="D12" s="26"/>
      <c r="E12" s="26"/>
      <c r="G12" s="26"/>
    </row>
    <row r="13">
      <c r="A13" s="4" t="s">
        <v>3</v>
      </c>
      <c r="B13" s="36" t="s">
        <v>108</v>
      </c>
      <c r="C13" s="36" t="s">
        <v>87</v>
      </c>
      <c r="D13" s="36" t="s">
        <v>88</v>
      </c>
      <c r="E13" s="36" t="s">
        <v>109</v>
      </c>
      <c r="F13" s="36" t="s">
        <v>110</v>
      </c>
      <c r="G13" s="36" t="s">
        <v>111</v>
      </c>
      <c r="H13" s="36" t="s">
        <v>112</v>
      </c>
      <c r="I13" s="36" t="s">
        <v>113</v>
      </c>
      <c r="J13" s="36" t="s">
        <v>30</v>
      </c>
    </row>
    <row r="14">
      <c r="A14" s="4" t="s">
        <v>25</v>
      </c>
      <c r="B14" s="37" t="s">
        <v>228</v>
      </c>
      <c r="C14" s="37" t="s">
        <v>228</v>
      </c>
      <c r="D14" s="37" t="s">
        <v>228</v>
      </c>
      <c r="E14" s="7">
        <v>15124.0</v>
      </c>
      <c r="F14" s="7">
        <v>10343.0</v>
      </c>
      <c r="G14" s="37">
        <v>1.43</v>
      </c>
      <c r="H14" s="17">
        <f t="shared" ref="H14:H15" si="1">F14/E14</f>
        <v>0.6838799259</v>
      </c>
      <c r="I14" s="37" t="s">
        <v>228</v>
      </c>
      <c r="J14" s="37">
        <v>787.0</v>
      </c>
    </row>
    <row r="15">
      <c r="A15" s="4" t="s">
        <v>26</v>
      </c>
      <c r="B15" s="7">
        <v>7204.0</v>
      </c>
      <c r="C15" s="7">
        <v>2042.0</v>
      </c>
      <c r="D15" s="7">
        <v>5162.0</v>
      </c>
      <c r="E15" s="7">
        <v>7821.0</v>
      </c>
      <c r="F15" s="7">
        <v>5388.0</v>
      </c>
      <c r="G15" s="37">
        <v>1.41</v>
      </c>
      <c r="H15" s="17">
        <f t="shared" si="1"/>
        <v>0.6889144611</v>
      </c>
      <c r="I15" s="17">
        <f>D15/B15</f>
        <v>0.7165463631</v>
      </c>
    </row>
    <row r="16">
      <c r="B16" s="48"/>
      <c r="C16" s="26"/>
      <c r="D16" s="26"/>
      <c r="E16" s="26"/>
      <c r="F16" s="26"/>
      <c r="G16" s="26"/>
    </row>
    <row r="17">
      <c r="B17" s="48"/>
      <c r="C17" s="26"/>
      <c r="D17" s="26"/>
      <c r="E17" s="26"/>
      <c r="F17" s="26"/>
      <c r="G17" s="26"/>
    </row>
    <row r="18">
      <c r="B18" s="48"/>
      <c r="C18" s="26"/>
      <c r="D18" s="26"/>
      <c r="E18" s="26"/>
      <c r="F18" s="26"/>
      <c r="G18" s="26"/>
    </row>
    <row r="19">
      <c r="B19" s="48"/>
      <c r="C19" s="26"/>
      <c r="D19" s="26"/>
      <c r="E19" s="26"/>
      <c r="F19" s="26"/>
      <c r="G19" s="26"/>
    </row>
    <row r="20">
      <c r="B20" s="48"/>
      <c r="C20" s="26"/>
      <c r="D20" s="26"/>
      <c r="E20" s="26"/>
      <c r="F20" s="26"/>
      <c r="G20" s="26"/>
    </row>
    <row r="21">
      <c r="B21" s="48"/>
      <c r="C21" s="26"/>
      <c r="D21" s="26"/>
      <c r="E21" s="26"/>
      <c r="F21" s="26"/>
      <c r="G21" s="26"/>
    </row>
    <row r="22">
      <c r="B22" s="48"/>
      <c r="C22" s="26"/>
      <c r="D22" s="26"/>
      <c r="E22" s="26"/>
      <c r="F22" s="26"/>
      <c r="G22" s="26"/>
    </row>
    <row r="23">
      <c r="B23" s="48"/>
      <c r="C23" s="26"/>
      <c r="D23" s="26"/>
      <c r="E23" s="26"/>
      <c r="F23" s="26"/>
      <c r="G23" s="26"/>
    </row>
    <row r="24">
      <c r="B24" s="48"/>
      <c r="C24" s="26"/>
      <c r="D24" s="26"/>
      <c r="E24" s="26"/>
      <c r="F24" s="26"/>
      <c r="G24" s="26"/>
    </row>
    <row r="25">
      <c r="B25" s="48"/>
      <c r="C25" s="26"/>
      <c r="D25" s="26"/>
      <c r="E25" s="26"/>
      <c r="F25" s="26"/>
      <c r="G25" s="26"/>
    </row>
    <row r="26">
      <c r="A26" s="53"/>
      <c r="B26" s="26"/>
      <c r="C26" s="26"/>
      <c r="D26" s="26"/>
      <c r="E26" s="26"/>
      <c r="F26" s="26"/>
      <c r="G26" s="26"/>
    </row>
    <row r="27">
      <c r="A27" s="54"/>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row r="985">
      <c r="B985" s="26"/>
      <c r="C985" s="26"/>
      <c r="D985" s="26"/>
      <c r="E985" s="26"/>
      <c r="F985" s="26"/>
      <c r="G985" s="26"/>
    </row>
    <row r="986">
      <c r="B986" s="26"/>
      <c r="C986" s="26"/>
      <c r="D986" s="26"/>
      <c r="E986" s="26"/>
      <c r="F986" s="26"/>
      <c r="G986" s="26"/>
    </row>
    <row r="987">
      <c r="B987" s="26"/>
      <c r="C987" s="26"/>
      <c r="D987" s="26"/>
      <c r="E987" s="26"/>
      <c r="F987" s="26"/>
      <c r="G987" s="26"/>
    </row>
    <row r="988">
      <c r="B988" s="26"/>
      <c r="C988" s="26"/>
      <c r="D988" s="26"/>
      <c r="E988" s="26"/>
      <c r="F988" s="26"/>
      <c r="G988" s="26"/>
    </row>
    <row r="989">
      <c r="B989" s="26"/>
      <c r="C989" s="26"/>
      <c r="D989" s="26"/>
      <c r="E989" s="26"/>
      <c r="F989" s="26"/>
      <c r="G989" s="26"/>
    </row>
    <row r="990">
      <c r="B990" s="26"/>
      <c r="C990" s="26"/>
      <c r="D990" s="26"/>
      <c r="E990" s="26"/>
      <c r="F990" s="26"/>
      <c r="G990" s="26"/>
    </row>
    <row r="991">
      <c r="B991" s="26"/>
      <c r="C991" s="26"/>
      <c r="D991" s="26"/>
      <c r="E991" s="26"/>
      <c r="F991" s="26"/>
      <c r="G991" s="2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 customWidth="1" min="11" max="11" width="30.13"/>
  </cols>
  <sheetData>
    <row r="1">
      <c r="A1" s="4" t="s">
        <v>3</v>
      </c>
      <c r="B1" s="36" t="s">
        <v>108</v>
      </c>
      <c r="C1" s="36" t="s">
        <v>87</v>
      </c>
      <c r="D1" s="36" t="s">
        <v>88</v>
      </c>
      <c r="E1" s="36" t="s">
        <v>109</v>
      </c>
      <c r="F1" s="36" t="s">
        <v>110</v>
      </c>
      <c r="G1" s="36" t="s">
        <v>111</v>
      </c>
      <c r="H1" s="36" t="s">
        <v>112</v>
      </c>
      <c r="I1" s="36" t="s">
        <v>113</v>
      </c>
      <c r="J1" s="36" t="s">
        <v>30</v>
      </c>
      <c r="K1" s="36" t="s">
        <v>232</v>
      </c>
    </row>
    <row r="2">
      <c r="A2" s="4" t="s">
        <v>25</v>
      </c>
      <c r="B2" s="37" t="s">
        <v>228</v>
      </c>
      <c r="C2" s="37" t="s">
        <v>228</v>
      </c>
      <c r="D2" s="37" t="s">
        <v>228</v>
      </c>
      <c r="E2" s="7">
        <v>18634.0</v>
      </c>
      <c r="F2" s="7">
        <v>12546.0</v>
      </c>
      <c r="G2" s="37">
        <v>1.46</v>
      </c>
      <c r="H2" s="17">
        <f>F2/E2</f>
        <v>0.6732853923</v>
      </c>
      <c r="I2" s="37" t="s">
        <v>228</v>
      </c>
      <c r="J2" s="37">
        <v>927.0</v>
      </c>
    </row>
    <row r="3">
      <c r="A3" s="50" t="s">
        <v>115</v>
      </c>
      <c r="B3" s="60"/>
      <c r="C3" s="60"/>
      <c r="D3" s="60"/>
      <c r="E3" s="23" t="s">
        <v>229</v>
      </c>
      <c r="F3" s="23" t="s">
        <v>118</v>
      </c>
      <c r="G3" s="23" t="s">
        <v>117</v>
      </c>
      <c r="I3" s="17"/>
      <c r="J3" s="27">
        <f>J2/F2</f>
        <v>0.07388809182</v>
      </c>
    </row>
    <row r="4">
      <c r="A4" s="4" t="s">
        <v>26</v>
      </c>
      <c r="B4" s="7">
        <v>8440.0</v>
      </c>
      <c r="C4" s="7">
        <v>2329.0</v>
      </c>
      <c r="D4" s="7">
        <v>6111.0</v>
      </c>
      <c r="E4" s="7">
        <v>9297.0</v>
      </c>
      <c r="F4" s="7">
        <v>6250.0</v>
      </c>
      <c r="G4" s="37">
        <v>1.41</v>
      </c>
      <c r="H4" s="17">
        <f>F4/E4</f>
        <v>0.6722598688</v>
      </c>
      <c r="I4" s="17">
        <f>D4/B4</f>
        <v>0.7240521327</v>
      </c>
      <c r="K4" s="17" t="s">
        <v>233</v>
      </c>
    </row>
    <row r="5">
      <c r="A5" s="50" t="s">
        <v>115</v>
      </c>
      <c r="B5" s="23" t="s">
        <v>231</v>
      </c>
      <c r="C5" s="23" t="s">
        <v>231</v>
      </c>
      <c r="D5" s="23" t="s">
        <v>231</v>
      </c>
      <c r="E5" s="23" t="s">
        <v>230</v>
      </c>
      <c r="F5" s="23" t="s">
        <v>118</v>
      </c>
      <c r="G5" s="23" t="s">
        <v>117</v>
      </c>
    </row>
    <row r="6">
      <c r="B6" s="26"/>
      <c r="C6" s="26"/>
      <c r="D6" s="26"/>
      <c r="E6" s="26"/>
      <c r="F6" s="26"/>
      <c r="G6" s="26"/>
    </row>
    <row r="7">
      <c r="B7" s="26"/>
      <c r="C7" s="26"/>
      <c r="D7" s="26"/>
      <c r="E7" s="26"/>
      <c r="F7" s="36" t="s">
        <v>110</v>
      </c>
      <c r="G7" s="26"/>
    </row>
    <row r="8">
      <c r="B8" s="26"/>
      <c r="C8" s="26"/>
      <c r="D8" s="26"/>
      <c r="E8" s="26"/>
      <c r="F8" s="7">
        <v>10002.0</v>
      </c>
      <c r="G8" s="26"/>
    </row>
    <row r="9">
      <c r="B9" s="26"/>
      <c r="C9" s="26"/>
      <c r="D9" s="26"/>
      <c r="E9" s="26"/>
      <c r="F9" s="23">
        <v>11200.0</v>
      </c>
      <c r="G9" s="26"/>
    </row>
    <row r="10">
      <c r="B10" s="26"/>
      <c r="C10" s="26"/>
      <c r="D10" s="26"/>
      <c r="E10" s="26"/>
      <c r="F10" s="7">
        <v>5967.0</v>
      </c>
      <c r="G10" s="26"/>
    </row>
    <row r="11">
      <c r="B11" s="26"/>
      <c r="C11" s="26"/>
      <c r="D11" s="26"/>
      <c r="E11" s="26"/>
      <c r="F11" s="23" t="s">
        <v>117</v>
      </c>
      <c r="G11" s="26"/>
    </row>
    <row r="12">
      <c r="B12" s="26"/>
      <c r="C12" s="26"/>
      <c r="D12" s="26"/>
      <c r="E12" s="26"/>
      <c r="G12" s="26"/>
    </row>
    <row r="13">
      <c r="B13" s="48"/>
      <c r="C13" s="26"/>
      <c r="D13" s="26"/>
      <c r="E13" s="26"/>
      <c r="F13" s="26"/>
      <c r="G13" s="26"/>
    </row>
    <row r="14">
      <c r="B14" s="48"/>
      <c r="C14" s="26"/>
      <c r="D14" s="26"/>
      <c r="E14" s="26"/>
      <c r="F14" s="26"/>
      <c r="G14" s="26"/>
    </row>
    <row r="15">
      <c r="B15" s="48"/>
      <c r="C15" s="26"/>
      <c r="D15" s="26"/>
      <c r="E15" s="26"/>
      <c r="F15" s="26"/>
      <c r="G15" s="26"/>
    </row>
    <row r="16">
      <c r="B16" s="48"/>
      <c r="C16" s="26"/>
      <c r="D16" s="26"/>
      <c r="E16" s="26"/>
      <c r="F16" s="26"/>
      <c r="G16" s="26"/>
    </row>
    <row r="17">
      <c r="A17" s="62" t="s">
        <v>234</v>
      </c>
      <c r="B17" s="26"/>
      <c r="C17" s="26"/>
      <c r="D17" s="26"/>
      <c r="E17" s="26"/>
      <c r="F17" s="26"/>
      <c r="G17" s="26"/>
    </row>
    <row r="18">
      <c r="A18" s="62" t="s">
        <v>235</v>
      </c>
      <c r="B18" s="26"/>
      <c r="C18" s="26"/>
      <c r="D18" s="26"/>
      <c r="E18" s="26"/>
      <c r="F18" s="26"/>
      <c r="G18" s="26"/>
    </row>
    <row r="19">
      <c r="A19" s="62" t="s">
        <v>236</v>
      </c>
      <c r="B19" s="26"/>
      <c r="C19" s="26"/>
      <c r="D19" s="26"/>
      <c r="E19" s="26"/>
      <c r="F19" s="26"/>
      <c r="G19" s="26"/>
    </row>
    <row r="20">
      <c r="A20" s="62" t="s">
        <v>237</v>
      </c>
      <c r="B20" s="26"/>
      <c r="C20" s="26"/>
      <c r="D20" s="26"/>
      <c r="E20" s="26"/>
      <c r="F20" s="26"/>
      <c r="G20" s="26"/>
    </row>
    <row r="21">
      <c r="A21" s="62" t="s">
        <v>238</v>
      </c>
      <c r="B21" s="26"/>
      <c r="C21" s="26"/>
      <c r="D21" s="26"/>
      <c r="E21" s="26"/>
      <c r="F21" s="26"/>
      <c r="G21" s="26"/>
    </row>
    <row r="22">
      <c r="A22" s="62" t="s">
        <v>239</v>
      </c>
      <c r="B22" s="26"/>
      <c r="C22" s="26"/>
      <c r="D22" s="26"/>
      <c r="E22" s="26"/>
      <c r="F22" s="26"/>
      <c r="G22" s="26"/>
    </row>
    <row r="23">
      <c r="A23" s="63" t="s">
        <v>240</v>
      </c>
      <c r="B23" s="26"/>
      <c r="C23" s="26"/>
      <c r="D23" s="26"/>
      <c r="E23" s="26"/>
      <c r="F23" s="26"/>
      <c r="G23" s="26"/>
    </row>
    <row r="24">
      <c r="B24" s="63" t="s">
        <v>241</v>
      </c>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A28" s="4" t="s">
        <v>3</v>
      </c>
      <c r="B28" s="36" t="s">
        <v>108</v>
      </c>
      <c r="C28" s="36" t="s">
        <v>87</v>
      </c>
      <c r="D28" s="36" t="s">
        <v>88</v>
      </c>
      <c r="E28" s="36" t="s">
        <v>109</v>
      </c>
      <c r="F28" s="36" t="s">
        <v>110</v>
      </c>
      <c r="G28" s="36" t="s">
        <v>111</v>
      </c>
      <c r="H28" s="36" t="s">
        <v>112</v>
      </c>
      <c r="I28" s="36" t="s">
        <v>113</v>
      </c>
      <c r="J28" s="36" t="s">
        <v>30</v>
      </c>
      <c r="K28" s="36" t="s">
        <v>232</v>
      </c>
    </row>
    <row r="29">
      <c r="A29" s="4" t="s">
        <v>25</v>
      </c>
      <c r="B29" s="37" t="s">
        <v>228</v>
      </c>
      <c r="C29" s="37" t="s">
        <v>228</v>
      </c>
      <c r="D29" s="37" t="s">
        <v>228</v>
      </c>
      <c r="E29" s="7">
        <v>18634.0</v>
      </c>
      <c r="F29" s="7">
        <v>12546.0</v>
      </c>
      <c r="G29" s="37">
        <v>1.46</v>
      </c>
      <c r="H29" s="17">
        <f t="shared" ref="H29:H30" si="1">F29/E29</f>
        <v>0.6732853923</v>
      </c>
      <c r="I29" s="37" t="s">
        <v>228</v>
      </c>
      <c r="J29" s="37">
        <v>927.0</v>
      </c>
    </row>
    <row r="30">
      <c r="A30" s="4" t="s">
        <v>26</v>
      </c>
      <c r="B30" s="7">
        <v>8440.0</v>
      </c>
      <c r="C30" s="7">
        <v>2329.0</v>
      </c>
      <c r="D30" s="7">
        <v>6111.0</v>
      </c>
      <c r="E30" s="7">
        <v>9297.0</v>
      </c>
      <c r="F30" s="7">
        <v>6250.0</v>
      </c>
      <c r="G30" s="37">
        <v>1.41</v>
      </c>
      <c r="H30" s="17">
        <f t="shared" si="1"/>
        <v>0.6722598688</v>
      </c>
      <c r="I30" s="17">
        <f>D30/B30</f>
        <v>0.7240521327</v>
      </c>
      <c r="K30" s="17" t="s">
        <v>233</v>
      </c>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 customWidth="1" min="11" max="11" width="22.13"/>
  </cols>
  <sheetData>
    <row r="1">
      <c r="A1" s="4" t="s">
        <v>3</v>
      </c>
      <c r="B1" s="36" t="s">
        <v>108</v>
      </c>
      <c r="C1" s="36" t="s">
        <v>87</v>
      </c>
      <c r="D1" s="36" t="s">
        <v>88</v>
      </c>
      <c r="E1" s="36" t="s">
        <v>109</v>
      </c>
      <c r="F1" s="36" t="s">
        <v>110</v>
      </c>
      <c r="G1" s="36" t="s">
        <v>111</v>
      </c>
      <c r="H1" s="36" t="s">
        <v>112</v>
      </c>
      <c r="I1" s="36" t="s">
        <v>113</v>
      </c>
      <c r="J1" s="36" t="s">
        <v>30</v>
      </c>
      <c r="K1" s="36" t="s">
        <v>232</v>
      </c>
    </row>
    <row r="2">
      <c r="A2" s="4" t="s">
        <v>25</v>
      </c>
      <c r="B2" s="37" t="s">
        <v>228</v>
      </c>
      <c r="C2" s="37" t="s">
        <v>228</v>
      </c>
      <c r="D2" s="37" t="s">
        <v>228</v>
      </c>
      <c r="E2" s="7">
        <v>16025.0</v>
      </c>
      <c r="F2" s="7">
        <v>10920.0</v>
      </c>
      <c r="G2" s="37">
        <v>1.44</v>
      </c>
      <c r="H2" s="17">
        <f>F2/E2</f>
        <v>0.6814352574</v>
      </c>
      <c r="I2" s="37" t="s">
        <v>228</v>
      </c>
      <c r="J2" s="37">
        <v>847.0</v>
      </c>
    </row>
    <row r="3">
      <c r="A3" s="50" t="s">
        <v>115</v>
      </c>
      <c r="B3" s="60" t="s">
        <v>177</v>
      </c>
      <c r="C3" s="60" t="s">
        <v>177</v>
      </c>
      <c r="D3" s="60" t="s">
        <v>177</v>
      </c>
      <c r="E3" s="23" t="s">
        <v>229</v>
      </c>
      <c r="F3" s="23" t="s">
        <v>118</v>
      </c>
      <c r="G3" s="23" t="s">
        <v>117</v>
      </c>
      <c r="I3" s="17"/>
      <c r="J3" s="13">
        <f>J2/F2</f>
        <v>0.07756410256</v>
      </c>
    </row>
    <row r="4">
      <c r="A4" s="4" t="s">
        <v>26</v>
      </c>
      <c r="B4" s="7">
        <v>7544.0</v>
      </c>
      <c r="C4" s="7">
        <v>2167.0</v>
      </c>
      <c r="D4" s="7">
        <v>5377.0</v>
      </c>
      <c r="E4" s="7">
        <v>8264.0</v>
      </c>
      <c r="F4" s="7">
        <v>5512.0</v>
      </c>
      <c r="G4" s="37">
        <v>1.4</v>
      </c>
      <c r="H4" s="17">
        <f>F4/E4</f>
        <v>0.6669893514</v>
      </c>
      <c r="I4" s="17">
        <f>D4/B4</f>
        <v>0.7127518558</v>
      </c>
      <c r="K4" s="37" t="s">
        <v>242</v>
      </c>
    </row>
    <row r="5">
      <c r="A5" s="50" t="s">
        <v>115</v>
      </c>
      <c r="B5" s="23" t="s">
        <v>231</v>
      </c>
      <c r="C5" s="23" t="s">
        <v>231</v>
      </c>
      <c r="D5" s="23" t="s">
        <v>231</v>
      </c>
      <c r="E5" s="23" t="s">
        <v>230</v>
      </c>
      <c r="F5" s="23" t="s">
        <v>118</v>
      </c>
      <c r="G5" s="23" t="s">
        <v>117</v>
      </c>
    </row>
    <row r="6">
      <c r="B6" s="26"/>
      <c r="C6" s="26"/>
      <c r="D6" s="26"/>
      <c r="E6" s="26"/>
      <c r="F6" s="26"/>
      <c r="G6" s="26"/>
    </row>
    <row r="7">
      <c r="B7" s="26"/>
      <c r="C7" s="26"/>
      <c r="D7" s="26"/>
      <c r="E7" s="26"/>
      <c r="F7" s="36" t="s">
        <v>110</v>
      </c>
      <c r="G7" s="26"/>
    </row>
    <row r="8">
      <c r="B8" s="26"/>
      <c r="C8" s="26"/>
      <c r="D8" s="26"/>
      <c r="E8" s="26"/>
      <c r="F8" s="7">
        <v>9618.0</v>
      </c>
      <c r="G8" s="26"/>
    </row>
    <row r="9">
      <c r="B9" s="26"/>
      <c r="C9" s="26"/>
      <c r="D9" s="26"/>
      <c r="E9" s="26"/>
      <c r="F9" s="23" t="s">
        <v>117</v>
      </c>
      <c r="G9" s="26"/>
    </row>
    <row r="10">
      <c r="B10" s="26"/>
      <c r="C10" s="26"/>
      <c r="D10" s="26"/>
      <c r="E10" s="26"/>
      <c r="F10" s="7">
        <v>5900.0</v>
      </c>
      <c r="G10" s="26"/>
    </row>
    <row r="11">
      <c r="B11" s="26"/>
      <c r="C11" s="26"/>
      <c r="D11" s="26"/>
      <c r="E11" s="26"/>
      <c r="F11" s="23" t="s">
        <v>117</v>
      </c>
      <c r="G11" s="26"/>
    </row>
    <row r="12">
      <c r="B12" s="26"/>
      <c r="C12" s="26"/>
      <c r="D12" s="26"/>
      <c r="E12" s="26"/>
      <c r="G12" s="26"/>
    </row>
    <row r="13">
      <c r="A13" s="2" t="s">
        <v>234</v>
      </c>
      <c r="B13" s="48"/>
      <c r="C13" s="26"/>
      <c r="D13" s="26"/>
      <c r="E13" s="26"/>
      <c r="F13" s="26"/>
      <c r="G13" s="26"/>
    </row>
    <row r="14">
      <c r="A14" s="2" t="s">
        <v>243</v>
      </c>
      <c r="B14" s="48"/>
      <c r="C14" s="26"/>
      <c r="D14" s="26"/>
      <c r="E14" s="26"/>
      <c r="F14" s="26"/>
      <c r="G14" s="26"/>
    </row>
    <row r="15">
      <c r="A15" s="2" t="s">
        <v>244</v>
      </c>
      <c r="B15" s="48"/>
      <c r="C15" s="26"/>
      <c r="D15" s="26"/>
      <c r="E15" s="26"/>
      <c r="F15" s="26"/>
      <c r="G15" s="26"/>
    </row>
    <row r="16">
      <c r="A16" s="2" t="s">
        <v>245</v>
      </c>
      <c r="B16" s="48"/>
      <c r="C16" s="26"/>
      <c r="D16" s="26"/>
      <c r="E16" s="26"/>
      <c r="F16" s="26"/>
      <c r="G16" s="26"/>
    </row>
    <row r="17">
      <c r="A17" s="2" t="s">
        <v>246</v>
      </c>
      <c r="B17" s="48"/>
      <c r="C17" s="26"/>
      <c r="D17" s="26"/>
      <c r="E17" s="26"/>
      <c r="F17" s="26"/>
      <c r="G17" s="26"/>
    </row>
    <row r="18">
      <c r="A18" s="48" t="s">
        <v>247</v>
      </c>
      <c r="B18" s="26"/>
      <c r="C18" s="26"/>
      <c r="D18" s="26"/>
      <c r="E18" s="26"/>
      <c r="F18" s="26"/>
      <c r="G18" s="26"/>
    </row>
    <row r="19">
      <c r="B19" s="26"/>
      <c r="C19" s="26"/>
      <c r="D19" s="26"/>
      <c r="E19" s="26"/>
      <c r="F19" s="26"/>
      <c r="G19" s="26"/>
    </row>
    <row r="20">
      <c r="A20" s="2" t="s">
        <v>240</v>
      </c>
      <c r="B20" s="26"/>
      <c r="C20" s="26"/>
      <c r="D20" s="26"/>
      <c r="E20" s="26"/>
      <c r="F20" s="26"/>
      <c r="G20" s="26"/>
    </row>
    <row r="21">
      <c r="A21" s="2" t="s">
        <v>241</v>
      </c>
      <c r="B21" s="26"/>
      <c r="C21" s="26"/>
      <c r="D21" s="26"/>
      <c r="E21" s="26"/>
      <c r="F21" s="26"/>
      <c r="G21" s="26"/>
    </row>
    <row r="22">
      <c r="B22" s="26"/>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c r="J1" s="36" t="s">
        <v>30</v>
      </c>
      <c r="K1" s="8"/>
    </row>
    <row r="2">
      <c r="A2" s="4" t="s">
        <v>25</v>
      </c>
      <c r="B2" s="37" t="s">
        <v>228</v>
      </c>
      <c r="C2" s="37" t="s">
        <v>228</v>
      </c>
      <c r="D2" s="37" t="s">
        <v>228</v>
      </c>
      <c r="E2" s="7">
        <v>18305.0</v>
      </c>
      <c r="F2" s="7">
        <v>12665.0</v>
      </c>
      <c r="G2" s="37">
        <v>1.44</v>
      </c>
      <c r="H2" s="17">
        <f>F2/E2</f>
        <v>0.6918874624</v>
      </c>
      <c r="I2" s="37" t="s">
        <v>228</v>
      </c>
      <c r="J2" s="37">
        <v>1134.0</v>
      </c>
    </row>
    <row r="3">
      <c r="A3" s="50" t="s">
        <v>115</v>
      </c>
      <c r="B3" s="60"/>
      <c r="C3" s="60"/>
      <c r="D3" s="60"/>
      <c r="E3" s="23" t="s">
        <v>229</v>
      </c>
      <c r="F3" s="23" t="s">
        <v>118</v>
      </c>
      <c r="G3" s="23" t="s">
        <v>117</v>
      </c>
      <c r="I3" s="17"/>
      <c r="J3" s="13">
        <f>J2/F2</f>
        <v>0.08953809712</v>
      </c>
    </row>
    <row r="4">
      <c r="A4" s="4" t="s">
        <v>26</v>
      </c>
      <c r="B4" s="7">
        <v>8893.0</v>
      </c>
      <c r="C4" s="7">
        <v>2574.0</v>
      </c>
      <c r="D4" s="7">
        <v>6319.0</v>
      </c>
      <c r="E4" s="7">
        <v>10071.0</v>
      </c>
      <c r="F4" s="7">
        <v>6503.0</v>
      </c>
      <c r="G4" s="37">
        <v>1.4</v>
      </c>
      <c r="H4" s="17">
        <f>F4/E4</f>
        <v>0.6457154205</v>
      </c>
      <c r="I4" s="17">
        <f>D4/B4</f>
        <v>0.7105588665</v>
      </c>
    </row>
    <row r="5">
      <c r="A5" s="50" t="s">
        <v>115</v>
      </c>
      <c r="B5" s="23" t="s">
        <v>231</v>
      </c>
      <c r="C5" s="23" t="s">
        <v>231</v>
      </c>
      <c r="D5" s="23" t="s">
        <v>231</v>
      </c>
      <c r="E5" s="23" t="s">
        <v>230</v>
      </c>
      <c r="F5" s="23" t="s">
        <v>118</v>
      </c>
      <c r="G5" s="23" t="s">
        <v>117</v>
      </c>
    </row>
    <row r="6">
      <c r="B6" s="26"/>
      <c r="C6" s="26"/>
      <c r="D6" s="26"/>
      <c r="E6" s="26"/>
      <c r="F6" s="26"/>
      <c r="G6" s="26"/>
    </row>
    <row r="7">
      <c r="B7" s="26"/>
      <c r="C7" s="26"/>
      <c r="D7" s="26"/>
      <c r="E7" s="26"/>
      <c r="F7" s="36" t="s">
        <v>110</v>
      </c>
      <c r="G7" s="26"/>
    </row>
    <row r="8">
      <c r="B8" s="26"/>
      <c r="C8" s="26"/>
      <c r="D8" s="26"/>
      <c r="E8" s="26"/>
      <c r="F8" s="7">
        <v>10824.0</v>
      </c>
      <c r="G8" s="26"/>
    </row>
    <row r="9">
      <c r="B9" s="26"/>
      <c r="C9" s="26"/>
      <c r="D9" s="26"/>
      <c r="E9" s="26"/>
      <c r="F9" s="23" t="s">
        <v>117</v>
      </c>
      <c r="G9" s="26"/>
    </row>
    <row r="10">
      <c r="B10" s="26"/>
      <c r="C10" s="26"/>
      <c r="D10" s="26"/>
      <c r="E10" s="26"/>
      <c r="F10" s="7">
        <v>5958.0</v>
      </c>
      <c r="G10" s="26"/>
    </row>
    <row r="11">
      <c r="B11" s="26"/>
      <c r="C11" s="26"/>
      <c r="D11" s="26"/>
      <c r="E11" s="26"/>
      <c r="F11" s="23" t="s">
        <v>117</v>
      </c>
      <c r="G11" s="26"/>
    </row>
    <row r="12">
      <c r="B12" s="26"/>
      <c r="C12" s="26"/>
      <c r="D12" s="26"/>
      <c r="E12" s="26"/>
      <c r="G12" s="26"/>
    </row>
    <row r="13">
      <c r="A13" s="64" t="s">
        <v>248</v>
      </c>
      <c r="B13" s="48"/>
      <c r="C13" s="26"/>
      <c r="D13" s="26"/>
      <c r="E13" s="26"/>
      <c r="F13" s="26"/>
      <c r="G13" s="26"/>
    </row>
    <row r="14">
      <c r="A14" s="64" t="s">
        <v>249</v>
      </c>
      <c r="B14" s="48"/>
      <c r="C14" s="26"/>
      <c r="D14" s="26"/>
      <c r="E14" s="26"/>
      <c r="F14" s="26"/>
      <c r="G14" s="26"/>
    </row>
    <row r="15">
      <c r="A15" s="64" t="s">
        <v>250</v>
      </c>
      <c r="B15" s="26"/>
      <c r="C15" s="26"/>
      <c r="D15" s="26"/>
      <c r="E15" s="26"/>
      <c r="F15" s="26"/>
      <c r="G15" s="26"/>
    </row>
    <row r="16">
      <c r="A16" s="64" t="s">
        <v>251</v>
      </c>
      <c r="B16" s="26"/>
      <c r="C16" s="26"/>
      <c r="D16" s="26"/>
      <c r="E16" s="26"/>
      <c r="F16" s="26"/>
      <c r="G16" s="26"/>
    </row>
    <row r="17">
      <c r="A17" s="64" t="s">
        <v>252</v>
      </c>
      <c r="B17" s="26"/>
      <c r="C17" s="26"/>
      <c r="D17" s="26"/>
      <c r="E17" s="26"/>
      <c r="F17" s="26"/>
      <c r="G17" s="26"/>
    </row>
    <row r="18">
      <c r="A18" s="64" t="s">
        <v>253</v>
      </c>
      <c r="B18" s="26"/>
      <c r="C18" s="26"/>
      <c r="D18" s="26"/>
      <c r="E18" s="26"/>
      <c r="F18" s="26"/>
      <c r="G18" s="26"/>
    </row>
    <row r="19">
      <c r="A19" s="65"/>
      <c r="B19" s="26"/>
      <c r="C19" s="26"/>
      <c r="D19" s="26"/>
      <c r="E19" s="26"/>
      <c r="F19" s="26"/>
      <c r="G19" s="26"/>
    </row>
    <row r="20">
      <c r="A20" s="66" t="s">
        <v>254</v>
      </c>
      <c r="B20" s="26"/>
      <c r="C20" s="26"/>
      <c r="D20" s="26"/>
      <c r="E20" s="26"/>
      <c r="F20" s="26"/>
      <c r="G20" s="26"/>
    </row>
    <row r="21">
      <c r="A21" s="2" t="s">
        <v>241</v>
      </c>
      <c r="B21" s="26"/>
      <c r="C21" s="26"/>
      <c r="D21" s="26"/>
      <c r="E21" s="26"/>
      <c r="F21" s="26"/>
      <c r="G21" s="26"/>
    </row>
    <row r="22">
      <c r="B22" s="26"/>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36251.0</v>
      </c>
      <c r="F2" s="7">
        <v>24638.0</v>
      </c>
      <c r="G2" s="37">
        <v>1.36</v>
      </c>
      <c r="H2" s="17">
        <f>F2/E2</f>
        <v>0.6796502165</v>
      </c>
      <c r="I2" s="37" t="s">
        <v>228</v>
      </c>
      <c r="J2" s="37">
        <v>3379.0</v>
      </c>
      <c r="L2" s="3">
        <v>45872.0</v>
      </c>
    </row>
    <row r="3">
      <c r="A3" s="50" t="s">
        <v>115</v>
      </c>
      <c r="B3" s="60"/>
      <c r="C3" s="60"/>
      <c r="D3" s="60"/>
      <c r="E3" s="67" t="s">
        <v>265</v>
      </c>
      <c r="F3" s="67" t="s">
        <v>118</v>
      </c>
      <c r="G3" s="67" t="s">
        <v>117</v>
      </c>
      <c r="H3" s="23" t="s">
        <v>266</v>
      </c>
      <c r="I3" s="68"/>
      <c r="J3" s="27">
        <f>product(J2/F2)</f>
        <v>0.1371458722</v>
      </c>
    </row>
    <row r="4">
      <c r="A4" s="4" t="s">
        <v>26</v>
      </c>
      <c r="B4" s="7">
        <v>10836.0</v>
      </c>
      <c r="C4" s="7">
        <v>2362.0</v>
      </c>
      <c r="D4" s="7">
        <v>8474.0</v>
      </c>
      <c r="E4" s="7">
        <v>14031.0</v>
      </c>
      <c r="F4" s="7">
        <v>8707.0</v>
      </c>
      <c r="G4" s="37">
        <v>1.35</v>
      </c>
      <c r="H4" s="17">
        <f>F4/E4</f>
        <v>0.6205544865</v>
      </c>
      <c r="I4" s="17">
        <f>D4/B4</f>
        <v>0.7820228867</v>
      </c>
      <c r="J4" s="67" t="s">
        <v>265</v>
      </c>
    </row>
    <row r="5">
      <c r="A5" s="50" t="s">
        <v>115</v>
      </c>
      <c r="B5" s="23" t="s">
        <v>267</v>
      </c>
      <c r="C5" s="23" t="s">
        <v>267</v>
      </c>
      <c r="D5" s="23" t="s">
        <v>267</v>
      </c>
      <c r="E5" s="67" t="s">
        <v>265</v>
      </c>
      <c r="F5" s="67" t="s">
        <v>118</v>
      </c>
      <c r="G5" s="67" t="s">
        <v>117</v>
      </c>
      <c r="H5" s="23" t="s">
        <v>266</v>
      </c>
      <c r="I5" s="23" t="s">
        <v>266</v>
      </c>
      <c r="J5" s="23"/>
    </row>
    <row r="6">
      <c r="A6" s="4" t="s">
        <v>27</v>
      </c>
      <c r="B6" s="37" t="s">
        <v>228</v>
      </c>
      <c r="C6" s="37" t="s">
        <v>228</v>
      </c>
      <c r="D6" s="37" t="s">
        <v>228</v>
      </c>
      <c r="E6" s="7">
        <v>5235.0</v>
      </c>
      <c r="F6" s="7">
        <v>5202.0</v>
      </c>
      <c r="G6" s="37">
        <v>1.16</v>
      </c>
      <c r="H6" s="17">
        <f>F6/E6</f>
        <v>0.9936962751</v>
      </c>
      <c r="I6" s="37" t="s">
        <v>228</v>
      </c>
    </row>
    <row r="7">
      <c r="A7" s="50" t="s">
        <v>115</v>
      </c>
      <c r="B7" s="60"/>
      <c r="C7" s="60"/>
      <c r="D7" s="60"/>
      <c r="E7" s="67" t="s">
        <v>265</v>
      </c>
      <c r="F7" s="67" t="s">
        <v>118</v>
      </c>
      <c r="G7" s="67" t="s">
        <v>117</v>
      </c>
      <c r="H7" s="23" t="s">
        <v>266</v>
      </c>
      <c r="I7" s="69"/>
    </row>
    <row r="8">
      <c r="B8" s="26"/>
      <c r="C8" s="26"/>
      <c r="D8" s="26"/>
      <c r="G8" s="26"/>
      <c r="J8" s="2" t="s">
        <v>268</v>
      </c>
    </row>
    <row r="9">
      <c r="B9" s="26"/>
      <c r="C9" s="26"/>
      <c r="D9" s="26"/>
      <c r="F9" s="36" t="s">
        <v>110</v>
      </c>
      <c r="G9" s="26"/>
      <c r="H9" s="13"/>
      <c r="I9" s="2">
        <v>36251.0</v>
      </c>
      <c r="J9" s="2" t="s">
        <v>269</v>
      </c>
    </row>
    <row r="10">
      <c r="B10" s="26"/>
      <c r="C10" s="26"/>
      <c r="D10" s="26"/>
      <c r="E10" s="4" t="s">
        <v>25</v>
      </c>
      <c r="F10" s="7">
        <v>14798.0</v>
      </c>
      <c r="G10" s="23"/>
      <c r="H10" s="13"/>
      <c r="I10" s="2">
        <v>8070.0</v>
      </c>
      <c r="J10" s="2" t="s">
        <v>270</v>
      </c>
    </row>
    <row r="11">
      <c r="B11" s="26"/>
      <c r="C11" s="26"/>
      <c r="D11" s="26"/>
      <c r="E11" s="50" t="s">
        <v>115</v>
      </c>
      <c r="F11" s="67" t="s">
        <v>271</v>
      </c>
      <c r="G11" s="26"/>
      <c r="H11" s="13"/>
      <c r="I11" s="2">
        <v>19039.0</v>
      </c>
      <c r="J11" s="2" t="s">
        <v>272</v>
      </c>
    </row>
    <row r="12">
      <c r="B12" s="26"/>
      <c r="C12" s="26"/>
      <c r="D12" s="26"/>
      <c r="E12" s="4" t="s">
        <v>26</v>
      </c>
      <c r="F12" s="7">
        <v>5868.0</v>
      </c>
      <c r="G12" s="26"/>
      <c r="H12" s="13"/>
    </row>
    <row r="13">
      <c r="B13" s="26"/>
      <c r="C13" s="26"/>
      <c r="E13" s="50" t="s">
        <v>115</v>
      </c>
      <c r="F13" s="67" t="s">
        <v>273</v>
      </c>
      <c r="G13" s="26"/>
      <c r="H13" s="13"/>
    </row>
    <row r="14">
      <c r="B14" s="48"/>
      <c r="C14" s="26"/>
      <c r="E14" s="4" t="s">
        <v>27</v>
      </c>
      <c r="F14" s="7">
        <v>3272.0</v>
      </c>
      <c r="G14" s="26"/>
    </row>
    <row r="15">
      <c r="B15" s="48"/>
      <c r="C15" s="26"/>
      <c r="D15" s="26"/>
      <c r="E15" s="50" t="s">
        <v>115</v>
      </c>
      <c r="F15" s="67" t="s">
        <v>274</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36251.0</v>
      </c>
      <c r="F19" s="7">
        <v>24638.0</v>
      </c>
      <c r="G19" s="37">
        <v>1.36</v>
      </c>
      <c r="H19" s="17">
        <v>0.6796502165457504</v>
      </c>
      <c r="I19" s="37" t="s">
        <v>228</v>
      </c>
      <c r="J19" s="37">
        <v>3379.0</v>
      </c>
    </row>
    <row r="20">
      <c r="A20" s="50" t="s">
        <v>115</v>
      </c>
      <c r="B20" s="60"/>
      <c r="C20" s="60"/>
      <c r="D20" s="60"/>
      <c r="E20" s="67" t="s">
        <v>265</v>
      </c>
      <c r="F20" s="67" t="s">
        <v>118</v>
      </c>
      <c r="G20" s="67" t="s">
        <v>117</v>
      </c>
      <c r="H20" s="23" t="s">
        <v>266</v>
      </c>
      <c r="I20" s="68"/>
      <c r="J20" s="27">
        <v>0.13714587222988878</v>
      </c>
    </row>
    <row r="21">
      <c r="A21" s="4" t="s">
        <v>26</v>
      </c>
      <c r="B21" s="7">
        <v>10836.0</v>
      </c>
      <c r="C21" s="7">
        <v>2362.0</v>
      </c>
      <c r="D21" s="7">
        <v>8474.0</v>
      </c>
      <c r="E21" s="7">
        <v>14031.0</v>
      </c>
      <c r="F21" s="7">
        <v>8707.0</v>
      </c>
      <c r="G21" s="37">
        <v>1.35</v>
      </c>
      <c r="H21" s="17">
        <v>0.6205544864941914</v>
      </c>
      <c r="I21" s="17">
        <v>0.7820228866740495</v>
      </c>
      <c r="J21" s="67" t="s">
        <v>265</v>
      </c>
    </row>
    <row r="22">
      <c r="A22" s="50" t="s">
        <v>115</v>
      </c>
      <c r="B22" s="23" t="s">
        <v>267</v>
      </c>
      <c r="C22" s="23" t="s">
        <v>267</v>
      </c>
      <c r="D22" s="23" t="s">
        <v>267</v>
      </c>
      <c r="E22" s="67" t="s">
        <v>265</v>
      </c>
      <c r="F22" s="67" t="s">
        <v>118</v>
      </c>
      <c r="G22" s="67" t="s">
        <v>117</v>
      </c>
      <c r="H22" s="23" t="s">
        <v>266</v>
      </c>
      <c r="I22" s="23" t="s">
        <v>266</v>
      </c>
      <c r="J22" s="23"/>
    </row>
    <row r="23">
      <c r="A23" s="4" t="s">
        <v>27</v>
      </c>
      <c r="B23" s="37" t="s">
        <v>228</v>
      </c>
      <c r="C23" s="37" t="s">
        <v>228</v>
      </c>
      <c r="D23" s="37" t="s">
        <v>228</v>
      </c>
      <c r="E23" s="7">
        <v>5235.0</v>
      </c>
      <c r="F23" s="7">
        <v>5202.0</v>
      </c>
      <c r="G23" s="37">
        <v>1.16</v>
      </c>
      <c r="H23" s="17">
        <v>0.9936962750716333</v>
      </c>
      <c r="I23" s="37" t="s">
        <v>228</v>
      </c>
    </row>
    <row r="24">
      <c r="A24" s="50" t="s">
        <v>115</v>
      </c>
      <c r="B24" s="60"/>
      <c r="C24" s="60"/>
      <c r="D24" s="60"/>
      <c r="E24" s="67" t="s">
        <v>265</v>
      </c>
      <c r="F24" s="67" t="s">
        <v>118</v>
      </c>
      <c r="G24" s="67" t="s">
        <v>117</v>
      </c>
      <c r="H24" s="23" t="s">
        <v>266</v>
      </c>
      <c r="I24" s="69"/>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c r="J29" s="71"/>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3"/>
      <c r="C44" s="23"/>
      <c r="D44" s="23"/>
      <c r="E44" s="23"/>
      <c r="F44" s="23"/>
      <c r="G44" s="23"/>
    </row>
    <row r="45">
      <c r="B45" s="72"/>
      <c r="C45" s="72"/>
      <c r="D45" s="72"/>
      <c r="E45" s="72"/>
      <c r="F45" s="72"/>
      <c r="G45" s="72"/>
      <c r="H45" s="18"/>
      <c r="I45" s="18"/>
      <c r="J45" s="18"/>
      <c r="K45" s="18"/>
      <c r="L45" s="18"/>
      <c r="M45" s="73"/>
    </row>
    <row r="46">
      <c r="B46" s="72"/>
      <c r="C46" s="72"/>
      <c r="D46" s="72"/>
      <c r="E46" s="72"/>
      <c r="F46" s="72"/>
      <c r="G46" s="72"/>
      <c r="H46" s="18"/>
      <c r="I46" s="18"/>
      <c r="J46" s="18"/>
      <c r="K46" s="18"/>
      <c r="L46" s="18"/>
      <c r="M46" s="73"/>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33389.0</v>
      </c>
      <c r="F2" s="7">
        <v>22285.0</v>
      </c>
      <c r="G2" s="37">
        <v>1.39</v>
      </c>
      <c r="H2" s="17">
        <f>F2/E2</f>
        <v>0.6674353829</v>
      </c>
      <c r="I2" s="37" t="s">
        <v>228</v>
      </c>
      <c r="J2" s="37" t="s">
        <v>34</v>
      </c>
      <c r="L2" s="3">
        <v>45840.0</v>
      </c>
    </row>
    <row r="3">
      <c r="A3" s="50" t="s">
        <v>115</v>
      </c>
      <c r="B3" s="60"/>
      <c r="C3" s="60"/>
      <c r="D3" s="60"/>
      <c r="E3" s="67" t="s">
        <v>265</v>
      </c>
      <c r="F3" s="67" t="s">
        <v>118</v>
      </c>
      <c r="G3" s="67" t="s">
        <v>117</v>
      </c>
      <c r="H3" s="23" t="s">
        <v>266</v>
      </c>
      <c r="I3" s="68"/>
      <c r="J3" s="27" t="str">
        <f>product(J2/F2)</f>
        <v>#VALUE!</v>
      </c>
    </row>
    <row r="4">
      <c r="A4" s="4" t="s">
        <v>26</v>
      </c>
      <c r="B4" s="7">
        <v>9340.0</v>
      </c>
      <c r="C4" s="7">
        <v>2144.0</v>
      </c>
      <c r="D4" s="7">
        <v>7196.0</v>
      </c>
      <c r="E4" s="7">
        <v>12854.0</v>
      </c>
      <c r="F4" s="7">
        <v>7369.0</v>
      </c>
      <c r="G4" s="37">
        <v>1.36</v>
      </c>
      <c r="H4" s="17">
        <f>F4/E4</f>
        <v>0.5732845807</v>
      </c>
      <c r="I4" s="17">
        <f>D4/B4</f>
        <v>0.7704496788</v>
      </c>
      <c r="J4" s="67" t="s">
        <v>265</v>
      </c>
    </row>
    <row r="5">
      <c r="A5" s="50" t="s">
        <v>115</v>
      </c>
      <c r="B5" s="23" t="s">
        <v>267</v>
      </c>
      <c r="C5" s="23" t="s">
        <v>267</v>
      </c>
      <c r="D5" s="23" t="s">
        <v>267</v>
      </c>
      <c r="E5" s="67" t="s">
        <v>265</v>
      </c>
      <c r="F5" s="67" t="s">
        <v>118</v>
      </c>
      <c r="G5" s="67" t="s">
        <v>117</v>
      </c>
      <c r="H5" s="23" t="s">
        <v>266</v>
      </c>
      <c r="I5" s="23" t="s">
        <v>266</v>
      </c>
      <c r="J5" s="23"/>
    </row>
    <row r="6">
      <c r="A6" s="4" t="s">
        <v>27</v>
      </c>
      <c r="B6" s="37" t="s">
        <v>228</v>
      </c>
      <c r="C6" s="37" t="s">
        <v>228</v>
      </c>
      <c r="D6" s="37" t="s">
        <v>228</v>
      </c>
      <c r="E6" s="7">
        <v>5482.0</v>
      </c>
      <c r="F6" s="7">
        <v>5169.0</v>
      </c>
      <c r="G6" s="37">
        <v>1.18</v>
      </c>
      <c r="H6" s="17">
        <f>F6/E6</f>
        <v>0.9429040496</v>
      </c>
      <c r="I6" s="37" t="s">
        <v>228</v>
      </c>
    </row>
    <row r="7">
      <c r="A7" s="50" t="s">
        <v>115</v>
      </c>
      <c r="B7" s="60"/>
      <c r="C7" s="60"/>
      <c r="D7" s="60"/>
      <c r="E7" s="67" t="s">
        <v>265</v>
      </c>
      <c r="F7" s="67" t="s">
        <v>118</v>
      </c>
      <c r="G7" s="67" t="s">
        <v>117</v>
      </c>
      <c r="H7" s="23" t="s">
        <v>266</v>
      </c>
      <c r="I7" s="69"/>
    </row>
    <row r="8">
      <c r="B8" s="26"/>
      <c r="C8" s="26"/>
      <c r="D8" s="26"/>
      <c r="G8" s="26"/>
    </row>
    <row r="9">
      <c r="B9" s="26"/>
      <c r="C9" s="26"/>
      <c r="D9" s="26"/>
      <c r="F9" s="36" t="s">
        <v>110</v>
      </c>
      <c r="G9" s="26"/>
      <c r="H9" s="13"/>
    </row>
    <row r="10">
      <c r="B10" s="26"/>
      <c r="C10" s="26"/>
      <c r="D10" s="26"/>
      <c r="E10" s="4" t="s">
        <v>25</v>
      </c>
      <c r="F10" s="7">
        <v>19154.0</v>
      </c>
      <c r="G10" s="23"/>
      <c r="H10" s="13"/>
    </row>
    <row r="11">
      <c r="B11" s="26"/>
      <c r="C11" s="26"/>
      <c r="D11" s="26"/>
      <c r="E11" s="50" t="s">
        <v>115</v>
      </c>
      <c r="F11" s="67" t="s">
        <v>275</v>
      </c>
      <c r="G11" s="26"/>
      <c r="H11" s="13"/>
    </row>
    <row r="12">
      <c r="B12" s="26"/>
      <c r="C12" s="26"/>
      <c r="D12" s="26"/>
      <c r="E12" s="4" t="s">
        <v>26</v>
      </c>
      <c r="F12" s="7">
        <v>6728.0</v>
      </c>
      <c r="G12" s="26"/>
      <c r="H12" s="13"/>
    </row>
    <row r="13">
      <c r="B13" s="26"/>
      <c r="C13" s="26"/>
      <c r="E13" s="50" t="s">
        <v>115</v>
      </c>
      <c r="F13" s="67" t="s">
        <v>276</v>
      </c>
      <c r="G13" s="26"/>
      <c r="H13" s="13"/>
    </row>
    <row r="14">
      <c r="B14" s="48"/>
      <c r="C14" s="26"/>
      <c r="E14" s="4" t="s">
        <v>27</v>
      </c>
      <c r="F14" s="7">
        <v>4399.0</v>
      </c>
      <c r="G14" s="26"/>
    </row>
    <row r="15">
      <c r="B15" s="48"/>
      <c r="C15" s="26"/>
      <c r="D15" s="26"/>
      <c r="E15" s="50" t="s">
        <v>115</v>
      </c>
      <c r="F15" s="67" t="s">
        <v>277</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33389.0</v>
      </c>
      <c r="F19" s="7">
        <v>22285.0</v>
      </c>
      <c r="G19" s="37">
        <v>1.39</v>
      </c>
      <c r="H19" s="17">
        <f>F19/E19</f>
        <v>0.6674353829</v>
      </c>
      <c r="I19" s="37" t="s">
        <v>228</v>
      </c>
      <c r="J19" s="37" t="s">
        <v>278</v>
      </c>
    </row>
    <row r="20">
      <c r="A20" s="50" t="s">
        <v>115</v>
      </c>
      <c r="B20" s="60"/>
      <c r="C20" s="60"/>
      <c r="D20" s="60"/>
      <c r="E20" s="67" t="s">
        <v>265</v>
      </c>
      <c r="F20" s="67" t="s">
        <v>118</v>
      </c>
      <c r="G20" s="67" t="s">
        <v>117</v>
      </c>
      <c r="H20" s="23" t="s">
        <v>266</v>
      </c>
      <c r="I20" s="68"/>
      <c r="J20" s="27"/>
    </row>
    <row r="21">
      <c r="A21" s="4" t="s">
        <v>26</v>
      </c>
      <c r="B21" s="7">
        <v>9340.0</v>
      </c>
      <c r="C21" s="7">
        <v>2144.0</v>
      </c>
      <c r="D21" s="7">
        <v>7196.0</v>
      </c>
      <c r="E21" s="7">
        <v>12854.0</v>
      </c>
      <c r="F21" s="7">
        <v>7369.0</v>
      </c>
      <c r="G21" s="37">
        <v>1.36</v>
      </c>
      <c r="H21" s="17">
        <f>F21/E21</f>
        <v>0.5732845807</v>
      </c>
      <c r="I21" s="17">
        <f>D21/B21</f>
        <v>0.7704496788</v>
      </c>
      <c r="J21" s="67" t="s">
        <v>265</v>
      </c>
    </row>
    <row r="22">
      <c r="A22" s="50" t="s">
        <v>115</v>
      </c>
      <c r="B22" s="23" t="s">
        <v>267</v>
      </c>
      <c r="C22" s="23" t="s">
        <v>267</v>
      </c>
      <c r="D22" s="23" t="s">
        <v>267</v>
      </c>
      <c r="E22" s="67" t="s">
        <v>265</v>
      </c>
      <c r="F22" s="67" t="s">
        <v>118</v>
      </c>
      <c r="G22" s="67" t="s">
        <v>117</v>
      </c>
      <c r="H22" s="23" t="s">
        <v>266</v>
      </c>
      <c r="I22" s="23" t="s">
        <v>266</v>
      </c>
      <c r="J22" s="23"/>
    </row>
    <row r="23">
      <c r="A23" s="4" t="s">
        <v>27</v>
      </c>
      <c r="B23" s="37" t="s">
        <v>228</v>
      </c>
      <c r="C23" s="37" t="s">
        <v>228</v>
      </c>
      <c r="D23" s="37" t="s">
        <v>228</v>
      </c>
      <c r="E23" s="7">
        <v>5482.0</v>
      </c>
      <c r="F23" s="7">
        <v>5169.0</v>
      </c>
      <c r="G23" s="37">
        <v>1.18</v>
      </c>
      <c r="H23" s="17">
        <f>F23/E23</f>
        <v>0.9429040496</v>
      </c>
      <c r="I23" s="37" t="s">
        <v>228</v>
      </c>
    </row>
    <row r="24">
      <c r="A24" s="50" t="s">
        <v>115</v>
      </c>
      <c r="B24" s="60"/>
      <c r="C24" s="60"/>
      <c r="D24" s="60"/>
      <c r="E24" s="67" t="s">
        <v>265</v>
      </c>
      <c r="F24" s="67" t="s">
        <v>118</v>
      </c>
      <c r="G24" s="67" t="s">
        <v>117</v>
      </c>
      <c r="H24" s="23" t="s">
        <v>266</v>
      </c>
      <c r="I24" s="69"/>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c r="J29" s="71"/>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3"/>
      <c r="C44" s="23"/>
      <c r="D44" s="23"/>
      <c r="E44" s="23"/>
      <c r="F44" s="23"/>
      <c r="G44" s="23"/>
    </row>
    <row r="45">
      <c r="B45" s="72"/>
      <c r="C45" s="72"/>
      <c r="D45" s="72"/>
      <c r="E45" s="72"/>
      <c r="F45" s="72"/>
      <c r="G45" s="72"/>
      <c r="H45" s="18"/>
      <c r="I45" s="18"/>
      <c r="J45" s="18"/>
      <c r="K45" s="18"/>
      <c r="L45" s="18"/>
      <c r="M45" s="73"/>
    </row>
    <row r="46">
      <c r="B46" s="72"/>
      <c r="C46" s="72"/>
      <c r="D46" s="72"/>
      <c r="E46" s="72"/>
      <c r="F46" s="72"/>
      <c r="G46" s="72"/>
      <c r="H46" s="18"/>
      <c r="I46" s="18"/>
      <c r="J46" s="18"/>
      <c r="K46" s="18"/>
      <c r="L46" s="18"/>
      <c r="M46" s="73"/>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32310.0</v>
      </c>
      <c r="F2" s="7">
        <v>20060.0</v>
      </c>
      <c r="G2" s="37">
        <v>1.38</v>
      </c>
      <c r="H2" s="17">
        <f>F2/E2</f>
        <v>0.6208604147</v>
      </c>
      <c r="I2" s="37" t="s">
        <v>228</v>
      </c>
      <c r="J2" s="37" t="s">
        <v>34</v>
      </c>
      <c r="L2" s="3">
        <v>45810.0</v>
      </c>
    </row>
    <row r="3">
      <c r="A3" s="50" t="s">
        <v>115</v>
      </c>
      <c r="B3" s="60"/>
      <c r="C3" s="60"/>
      <c r="D3" s="60"/>
      <c r="E3" s="67" t="s">
        <v>265</v>
      </c>
      <c r="F3" s="67" t="s">
        <v>118</v>
      </c>
      <c r="G3" s="67" t="s">
        <v>117</v>
      </c>
      <c r="H3" s="23" t="s">
        <v>266</v>
      </c>
      <c r="I3" s="68"/>
      <c r="J3" s="27" t="str">
        <f>product(J2/F2)</f>
        <v>#VALUE!</v>
      </c>
    </row>
    <row r="4">
      <c r="A4" s="4" t="s">
        <v>26</v>
      </c>
      <c r="B4" s="7">
        <v>9215.0</v>
      </c>
      <c r="C4" s="7">
        <v>2105.0</v>
      </c>
      <c r="D4" s="7">
        <v>7110.0</v>
      </c>
      <c r="E4" s="7">
        <v>13548.0</v>
      </c>
      <c r="F4" s="7">
        <v>7250.0</v>
      </c>
      <c r="G4" s="37">
        <v>1.39</v>
      </c>
      <c r="H4" s="17">
        <f>F4/E4</f>
        <v>0.5351343372</v>
      </c>
      <c r="I4" s="17">
        <f>D4/B4</f>
        <v>0.7715680955</v>
      </c>
      <c r="J4" s="67" t="s">
        <v>265</v>
      </c>
    </row>
    <row r="5">
      <c r="A5" s="50" t="s">
        <v>115</v>
      </c>
      <c r="B5" s="23" t="s">
        <v>267</v>
      </c>
      <c r="C5" s="23" t="s">
        <v>267</v>
      </c>
      <c r="D5" s="23" t="s">
        <v>267</v>
      </c>
      <c r="E5" s="67" t="s">
        <v>265</v>
      </c>
      <c r="F5" s="67" t="s">
        <v>118</v>
      </c>
      <c r="G5" s="67" t="s">
        <v>117</v>
      </c>
      <c r="H5" s="23" t="s">
        <v>266</v>
      </c>
      <c r="I5" s="23" t="s">
        <v>266</v>
      </c>
      <c r="J5" s="23"/>
    </row>
    <row r="6">
      <c r="A6" s="4" t="s">
        <v>27</v>
      </c>
      <c r="B6" s="37" t="s">
        <v>228</v>
      </c>
      <c r="C6" s="37" t="s">
        <v>228</v>
      </c>
      <c r="D6" s="37" t="s">
        <v>228</v>
      </c>
      <c r="E6" s="7">
        <v>4549.0</v>
      </c>
      <c r="F6" s="7">
        <v>4389.0</v>
      </c>
      <c r="G6" s="37">
        <v>1.17</v>
      </c>
      <c r="H6" s="17">
        <f>F6/E6</f>
        <v>0.9648274346</v>
      </c>
      <c r="I6" s="37" t="s">
        <v>228</v>
      </c>
    </row>
    <row r="7">
      <c r="A7" s="50" t="s">
        <v>115</v>
      </c>
      <c r="B7" s="60"/>
      <c r="C7" s="60"/>
      <c r="D7" s="60"/>
      <c r="E7" s="67" t="s">
        <v>265</v>
      </c>
      <c r="F7" s="67" t="s">
        <v>118</v>
      </c>
      <c r="G7" s="67" t="s">
        <v>117</v>
      </c>
      <c r="H7" s="23" t="s">
        <v>266</v>
      </c>
      <c r="I7" s="69"/>
    </row>
    <row r="8">
      <c r="B8" s="26"/>
      <c r="C8" s="26"/>
      <c r="D8" s="26"/>
      <c r="G8" s="26"/>
    </row>
    <row r="9">
      <c r="B9" s="26"/>
      <c r="C9" s="26"/>
      <c r="D9" s="26"/>
      <c r="F9" s="36" t="s">
        <v>110</v>
      </c>
      <c r="G9" s="26"/>
      <c r="H9" s="13">
        <f>sum(F2/I9)</f>
        <v>1.122991659</v>
      </c>
      <c r="I9" s="2">
        <v>17863.0</v>
      </c>
      <c r="J9" s="2" t="s">
        <v>279</v>
      </c>
    </row>
    <row r="10">
      <c r="B10" s="26"/>
      <c r="C10" s="26"/>
      <c r="D10" s="26"/>
      <c r="E10" s="4" t="s">
        <v>25</v>
      </c>
      <c r="F10" s="7">
        <v>17147.0</v>
      </c>
      <c r="G10" s="23"/>
      <c r="H10" s="13" t="str">
        <f t="shared" ref="H10:H13" si="1">sum($F$2/I10)</f>
        <v>#DIV/0!</v>
      </c>
      <c r="J10" s="2" t="s">
        <v>280</v>
      </c>
    </row>
    <row r="11">
      <c r="B11" s="26"/>
      <c r="C11" s="26"/>
      <c r="D11" s="26"/>
      <c r="E11" s="50" t="s">
        <v>115</v>
      </c>
      <c r="F11" s="67" t="s">
        <v>281</v>
      </c>
      <c r="G11" s="26"/>
      <c r="H11" s="13">
        <f t="shared" si="1"/>
        <v>0.6208604147</v>
      </c>
      <c r="I11" s="2">
        <v>32310.0</v>
      </c>
      <c r="J11" s="2" t="s">
        <v>282</v>
      </c>
    </row>
    <row r="12">
      <c r="B12" s="26"/>
      <c r="C12" s="26"/>
      <c r="D12" s="26"/>
      <c r="E12" s="4" t="s">
        <v>26</v>
      </c>
      <c r="F12" s="7">
        <v>6577.0</v>
      </c>
      <c r="G12" s="26"/>
      <c r="H12" s="13">
        <f t="shared" si="1"/>
        <v>1.18083353</v>
      </c>
      <c r="I12" s="2">
        <v>16988.0</v>
      </c>
      <c r="J12" s="2" t="s">
        <v>283</v>
      </c>
    </row>
    <row r="13">
      <c r="B13" s="26"/>
      <c r="C13" s="26"/>
      <c r="E13" s="50" t="s">
        <v>115</v>
      </c>
      <c r="F13" s="67" t="s">
        <v>284</v>
      </c>
      <c r="G13" s="26"/>
      <c r="H13" s="13">
        <f t="shared" si="1"/>
        <v>0.5648635711</v>
      </c>
      <c r="I13" s="2">
        <v>35513.0</v>
      </c>
      <c r="J13" s="2" t="s">
        <v>285</v>
      </c>
    </row>
    <row r="14">
      <c r="B14" s="48"/>
      <c r="C14" s="26"/>
      <c r="E14" s="4" t="s">
        <v>27</v>
      </c>
      <c r="F14" s="7">
        <v>3759.0</v>
      </c>
      <c r="G14" s="26"/>
    </row>
    <row r="15">
      <c r="B15" s="48"/>
      <c r="C15" s="26"/>
      <c r="D15" s="26"/>
      <c r="E15" s="50" t="s">
        <v>115</v>
      </c>
      <c r="F15" s="67" t="s">
        <v>286</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32310.0</v>
      </c>
      <c r="F19" s="7">
        <v>20060.0</v>
      </c>
      <c r="G19" s="37">
        <v>1.38</v>
      </c>
      <c r="H19" s="17">
        <f>F19/E19</f>
        <v>0.6208604147</v>
      </c>
      <c r="I19" s="37" t="s">
        <v>228</v>
      </c>
      <c r="J19" s="37">
        <v>12457.0</v>
      </c>
    </row>
    <row r="20">
      <c r="A20" s="50" t="s">
        <v>115</v>
      </c>
      <c r="B20" s="60"/>
      <c r="C20" s="60"/>
      <c r="D20" s="60"/>
      <c r="E20" s="67" t="s">
        <v>265</v>
      </c>
      <c r="F20" s="67" t="s">
        <v>118</v>
      </c>
      <c r="G20" s="67" t="s">
        <v>117</v>
      </c>
      <c r="H20" s="23" t="s">
        <v>266</v>
      </c>
      <c r="I20" s="68"/>
      <c r="J20" s="27">
        <f>product(J19/F19)</f>
        <v>0.6209870389</v>
      </c>
    </row>
    <row r="21">
      <c r="A21" s="4" t="s">
        <v>26</v>
      </c>
      <c r="B21" s="7">
        <v>9215.0</v>
      </c>
      <c r="C21" s="7">
        <v>2105.0</v>
      </c>
      <c r="D21" s="7">
        <v>7110.0</v>
      </c>
      <c r="E21" s="7">
        <v>13548.0</v>
      </c>
      <c r="F21" s="7">
        <v>7250.0</v>
      </c>
      <c r="G21" s="37">
        <v>1.39</v>
      </c>
      <c r="H21" s="17">
        <f>F21/E21</f>
        <v>0.5351343372</v>
      </c>
      <c r="I21" s="17">
        <f>D21/B21</f>
        <v>0.7715680955</v>
      </c>
      <c r="J21" s="67" t="s">
        <v>265</v>
      </c>
    </row>
    <row r="22">
      <c r="A22" s="50" t="s">
        <v>115</v>
      </c>
      <c r="B22" s="23" t="s">
        <v>267</v>
      </c>
      <c r="C22" s="23" t="s">
        <v>267</v>
      </c>
      <c r="D22" s="23" t="s">
        <v>267</v>
      </c>
      <c r="E22" s="67" t="s">
        <v>265</v>
      </c>
      <c r="F22" s="67" t="s">
        <v>118</v>
      </c>
      <c r="G22" s="67" t="s">
        <v>117</v>
      </c>
      <c r="H22" s="23" t="s">
        <v>266</v>
      </c>
      <c r="I22" s="23" t="s">
        <v>266</v>
      </c>
      <c r="J22" s="23"/>
    </row>
    <row r="23">
      <c r="A23" s="4" t="s">
        <v>27</v>
      </c>
      <c r="B23" s="37" t="s">
        <v>228</v>
      </c>
      <c r="C23" s="37" t="s">
        <v>228</v>
      </c>
      <c r="D23" s="37" t="s">
        <v>228</v>
      </c>
      <c r="E23" s="7">
        <v>4549.0</v>
      </c>
      <c r="F23" s="7">
        <v>4389.0</v>
      </c>
      <c r="G23" s="37">
        <v>1.17</v>
      </c>
      <c r="H23" s="17">
        <f>F23/E23</f>
        <v>0.9648274346</v>
      </c>
      <c r="I23" s="37" t="s">
        <v>228</v>
      </c>
    </row>
    <row r="24">
      <c r="A24" s="50" t="s">
        <v>115</v>
      </c>
      <c r="B24" s="60"/>
      <c r="C24" s="60"/>
      <c r="D24" s="60"/>
      <c r="E24" s="67" t="s">
        <v>265</v>
      </c>
      <c r="F24" s="67" t="s">
        <v>118</v>
      </c>
      <c r="G24" s="67" t="s">
        <v>117</v>
      </c>
      <c r="H24" s="23" t="s">
        <v>266</v>
      </c>
      <c r="I24" s="69"/>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c r="J29" s="71"/>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3"/>
      <c r="C44" s="23"/>
      <c r="D44" s="23"/>
      <c r="E44" s="23"/>
      <c r="F44" s="23"/>
      <c r="G44" s="23"/>
    </row>
    <row r="45">
      <c r="B45" s="72"/>
      <c r="C45" s="72"/>
      <c r="D45" s="72"/>
      <c r="E45" s="72"/>
      <c r="F45" s="72"/>
      <c r="G45" s="72"/>
      <c r="H45" s="18"/>
      <c r="I45" s="18"/>
      <c r="J45" s="18"/>
      <c r="K45" s="18"/>
      <c r="L45" s="18"/>
      <c r="M45" s="73"/>
    </row>
    <row r="46">
      <c r="B46" s="72"/>
      <c r="C46" s="72"/>
      <c r="D46" s="72"/>
      <c r="E46" s="72"/>
      <c r="F46" s="72"/>
      <c r="G46" s="72"/>
      <c r="H46" s="18"/>
      <c r="I46" s="18"/>
      <c r="J46" s="18"/>
      <c r="K46" s="18"/>
      <c r="L46" s="18"/>
      <c r="M46" s="73"/>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33383.0</v>
      </c>
      <c r="F2" s="7">
        <v>21220.0</v>
      </c>
      <c r="G2" s="37">
        <v>1.39</v>
      </c>
      <c r="H2" s="17">
        <f>F2/E2</f>
        <v>0.6356528772</v>
      </c>
      <c r="I2" s="37" t="s">
        <v>228</v>
      </c>
      <c r="J2" s="37">
        <v>3052.0</v>
      </c>
      <c r="L2" s="3">
        <v>45782.0</v>
      </c>
    </row>
    <row r="3">
      <c r="A3" s="50" t="s">
        <v>115</v>
      </c>
      <c r="B3" s="60"/>
      <c r="C3" s="60"/>
      <c r="D3" s="60"/>
      <c r="E3" s="67" t="s">
        <v>265</v>
      </c>
      <c r="F3" s="67" t="s">
        <v>118</v>
      </c>
      <c r="G3" s="67" t="s">
        <v>117</v>
      </c>
      <c r="H3" s="23" t="s">
        <v>266</v>
      </c>
      <c r="I3" s="68"/>
      <c r="J3" s="27">
        <f>product(J2/F2)</f>
        <v>0.1438265787</v>
      </c>
    </row>
    <row r="4">
      <c r="A4" s="4" t="s">
        <v>26</v>
      </c>
      <c r="B4" s="7">
        <v>8994.0</v>
      </c>
      <c r="C4" s="7">
        <v>2342.0</v>
      </c>
      <c r="D4" s="7">
        <v>6652.0</v>
      </c>
      <c r="E4" s="7">
        <v>12858.0</v>
      </c>
      <c r="F4" s="7">
        <v>6760.0</v>
      </c>
      <c r="G4" s="37" t="s">
        <v>28</v>
      </c>
      <c r="H4" s="17">
        <f>F4/E4</f>
        <v>0.5257427283</v>
      </c>
      <c r="I4" s="17">
        <f>D4/B4</f>
        <v>0.7396041806</v>
      </c>
      <c r="J4" s="67" t="s">
        <v>265</v>
      </c>
    </row>
    <row r="5">
      <c r="A5" s="50" t="s">
        <v>115</v>
      </c>
      <c r="B5" s="23" t="s">
        <v>267</v>
      </c>
      <c r="C5" s="23" t="s">
        <v>267</v>
      </c>
      <c r="D5" s="23" t="s">
        <v>267</v>
      </c>
      <c r="E5" s="67" t="s">
        <v>265</v>
      </c>
      <c r="F5" s="67" t="s">
        <v>118</v>
      </c>
      <c r="G5" s="67" t="s">
        <v>117</v>
      </c>
      <c r="H5" s="23" t="s">
        <v>266</v>
      </c>
      <c r="I5" s="23" t="s">
        <v>266</v>
      </c>
      <c r="J5" s="23"/>
    </row>
    <row r="6">
      <c r="A6" s="4" t="s">
        <v>27</v>
      </c>
      <c r="B6" s="37" t="s">
        <v>228</v>
      </c>
      <c r="C6" s="37" t="s">
        <v>228</v>
      </c>
      <c r="D6" s="37" t="s">
        <v>228</v>
      </c>
      <c r="E6" s="7">
        <v>4765.0</v>
      </c>
      <c r="F6" s="7">
        <v>4607.0</v>
      </c>
      <c r="G6" s="37">
        <v>1.19</v>
      </c>
      <c r="H6" s="17">
        <f>F6/E6</f>
        <v>0.966841553</v>
      </c>
      <c r="I6" s="37" t="s">
        <v>228</v>
      </c>
    </row>
    <row r="7">
      <c r="A7" s="50" t="s">
        <v>115</v>
      </c>
      <c r="B7" s="60"/>
      <c r="C7" s="60"/>
      <c r="D7" s="60"/>
      <c r="E7" s="67" t="s">
        <v>265</v>
      </c>
      <c r="F7" s="67" t="s">
        <v>118</v>
      </c>
      <c r="G7" s="67" t="s">
        <v>117</v>
      </c>
      <c r="H7" s="23" t="s">
        <v>266</v>
      </c>
      <c r="I7" s="69"/>
    </row>
    <row r="8">
      <c r="B8" s="26"/>
      <c r="C8" s="26"/>
      <c r="D8" s="26"/>
      <c r="G8" s="26"/>
    </row>
    <row r="9">
      <c r="B9" s="26"/>
      <c r="C9" s="26"/>
      <c r="D9" s="26"/>
      <c r="F9" s="36" t="s">
        <v>110</v>
      </c>
      <c r="G9" s="26"/>
      <c r="H9" s="13">
        <f>sum(F2/I9)</f>
        <v>1.155899335</v>
      </c>
      <c r="I9" s="2">
        <v>18358.0</v>
      </c>
      <c r="J9" s="2" t="s">
        <v>279</v>
      </c>
    </row>
    <row r="10">
      <c r="B10" s="26"/>
      <c r="C10" s="26"/>
      <c r="D10" s="26"/>
      <c r="E10" s="4" t="s">
        <v>25</v>
      </c>
      <c r="F10" s="7">
        <v>18470.0</v>
      </c>
      <c r="G10" s="23"/>
      <c r="H10" s="13">
        <f t="shared" ref="H10:H13" si="1">sum($F$2/I10)</f>
        <v>0.702300182</v>
      </c>
      <c r="I10" s="2">
        <v>30215.0</v>
      </c>
      <c r="J10" s="2" t="s">
        <v>280</v>
      </c>
    </row>
    <row r="11">
      <c r="B11" s="26"/>
      <c r="C11" s="26"/>
      <c r="D11" s="26"/>
      <c r="E11" s="50" t="s">
        <v>115</v>
      </c>
      <c r="F11" s="67" t="s">
        <v>287</v>
      </c>
      <c r="G11" s="26"/>
      <c r="H11" s="13">
        <f t="shared" si="1"/>
        <v>0.6356528772</v>
      </c>
      <c r="I11" s="2">
        <v>33383.0</v>
      </c>
      <c r="J11" s="2" t="s">
        <v>282</v>
      </c>
    </row>
    <row r="12">
      <c r="B12" s="26"/>
      <c r="C12" s="26"/>
      <c r="D12" s="26"/>
      <c r="E12" s="4" t="s">
        <v>26</v>
      </c>
      <c r="F12" s="7">
        <v>6295.0</v>
      </c>
      <c r="G12" s="26"/>
      <c r="H12" s="13">
        <f t="shared" si="1"/>
        <v>1.227370004</v>
      </c>
      <c r="I12" s="2">
        <v>17289.0</v>
      </c>
      <c r="J12" s="2" t="s">
        <v>283</v>
      </c>
    </row>
    <row r="13">
      <c r="B13" s="26"/>
      <c r="C13" s="26"/>
      <c r="E13" s="50" t="s">
        <v>115</v>
      </c>
      <c r="F13" s="67" t="s">
        <v>288</v>
      </c>
      <c r="G13" s="26"/>
      <c r="H13" s="13">
        <f t="shared" si="1"/>
        <v>0.5817364367</v>
      </c>
      <c r="I13" s="2">
        <v>36477.0</v>
      </c>
      <c r="J13" s="2" t="s">
        <v>285</v>
      </c>
    </row>
    <row r="14">
      <c r="B14" s="48"/>
      <c r="C14" s="26"/>
      <c r="E14" s="4" t="s">
        <v>27</v>
      </c>
      <c r="F14" s="7">
        <v>4027.0</v>
      </c>
      <c r="G14" s="26"/>
    </row>
    <row r="15">
      <c r="B15" s="48"/>
      <c r="C15" s="26"/>
      <c r="D15" s="26"/>
      <c r="E15" s="50" t="s">
        <v>115</v>
      </c>
      <c r="F15" s="67" t="s">
        <v>289</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33383.0</v>
      </c>
      <c r="F19" s="7">
        <v>21220.0</v>
      </c>
      <c r="G19" s="37">
        <v>1.39</v>
      </c>
      <c r="H19" s="17">
        <f>F19/E19</f>
        <v>0.6356528772</v>
      </c>
      <c r="I19" s="37" t="s">
        <v>228</v>
      </c>
      <c r="J19" s="37">
        <v>3052.0</v>
      </c>
    </row>
    <row r="20">
      <c r="A20" s="50" t="s">
        <v>115</v>
      </c>
      <c r="B20" s="60"/>
      <c r="C20" s="60"/>
      <c r="D20" s="60"/>
      <c r="E20" s="67" t="s">
        <v>265</v>
      </c>
      <c r="F20" s="67" t="s">
        <v>118</v>
      </c>
      <c r="G20" s="67" t="s">
        <v>117</v>
      </c>
      <c r="H20" s="23" t="s">
        <v>266</v>
      </c>
      <c r="I20" s="68"/>
      <c r="J20" s="27">
        <f>product(J19/F19)</f>
        <v>0.1438265787</v>
      </c>
    </row>
    <row r="21">
      <c r="A21" s="4" t="s">
        <v>26</v>
      </c>
      <c r="B21" s="7">
        <v>8994.0</v>
      </c>
      <c r="C21" s="7">
        <v>2342.0</v>
      </c>
      <c r="D21" s="7">
        <v>6652.0</v>
      </c>
      <c r="E21" s="7">
        <v>12858.0</v>
      </c>
      <c r="F21" s="7">
        <v>6760.0</v>
      </c>
      <c r="G21" s="37" t="s">
        <v>28</v>
      </c>
      <c r="H21" s="17">
        <f>F21/E21</f>
        <v>0.5257427283</v>
      </c>
      <c r="I21" s="17">
        <f>D21/B21</f>
        <v>0.7396041806</v>
      </c>
      <c r="J21" s="67" t="s">
        <v>265</v>
      </c>
    </row>
    <row r="22">
      <c r="A22" s="50" t="s">
        <v>115</v>
      </c>
      <c r="B22" s="23" t="s">
        <v>267</v>
      </c>
      <c r="C22" s="23" t="s">
        <v>267</v>
      </c>
      <c r="D22" s="23" t="s">
        <v>267</v>
      </c>
      <c r="E22" s="67" t="s">
        <v>265</v>
      </c>
      <c r="F22" s="67" t="s">
        <v>118</v>
      </c>
      <c r="G22" s="67" t="s">
        <v>117</v>
      </c>
      <c r="H22" s="23" t="s">
        <v>266</v>
      </c>
      <c r="I22" s="23" t="s">
        <v>266</v>
      </c>
      <c r="J22" s="23"/>
    </row>
    <row r="23">
      <c r="A23" s="4" t="s">
        <v>27</v>
      </c>
      <c r="B23" s="37" t="s">
        <v>228</v>
      </c>
      <c r="C23" s="37" t="s">
        <v>228</v>
      </c>
      <c r="D23" s="37" t="s">
        <v>228</v>
      </c>
      <c r="E23" s="7">
        <v>4765.0</v>
      </c>
      <c r="F23" s="7">
        <v>4607.0</v>
      </c>
      <c r="G23" s="37">
        <v>1.19</v>
      </c>
      <c r="H23" s="17">
        <f>F23/E23</f>
        <v>0.966841553</v>
      </c>
      <c r="I23" s="37" t="s">
        <v>228</v>
      </c>
    </row>
    <row r="24">
      <c r="A24" s="50" t="s">
        <v>115</v>
      </c>
      <c r="B24" s="60"/>
      <c r="C24" s="60"/>
      <c r="D24" s="60"/>
      <c r="E24" s="67" t="s">
        <v>265</v>
      </c>
      <c r="F24" s="67" t="s">
        <v>118</v>
      </c>
      <c r="G24" s="67" t="s">
        <v>117</v>
      </c>
      <c r="H24" s="23" t="s">
        <v>266</v>
      </c>
      <c r="I24" s="69"/>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c r="J29" s="71"/>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3"/>
      <c r="C44" s="23"/>
      <c r="D44" s="23"/>
      <c r="E44" s="23"/>
      <c r="F44" s="23"/>
      <c r="G44" s="23"/>
    </row>
    <row r="45">
      <c r="B45" s="72"/>
      <c r="C45" s="72"/>
      <c r="D45" s="72"/>
      <c r="E45" s="72"/>
      <c r="F45" s="72"/>
      <c r="G45" s="72"/>
      <c r="H45" s="18"/>
      <c r="I45" s="18"/>
      <c r="J45" s="18"/>
      <c r="K45" s="18"/>
      <c r="L45" s="18"/>
      <c r="M45" s="73"/>
    </row>
    <row r="46">
      <c r="B46" s="72"/>
      <c r="C46" s="72"/>
      <c r="D46" s="72"/>
      <c r="E46" s="72"/>
      <c r="F46" s="72"/>
      <c r="G46" s="72"/>
      <c r="H46" s="18"/>
      <c r="I46" s="18"/>
      <c r="J46" s="18"/>
      <c r="K46" s="18"/>
      <c r="L46" s="18"/>
      <c r="M46" s="73"/>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36624.0</v>
      </c>
      <c r="F2" s="7">
        <v>22831.0</v>
      </c>
      <c r="G2" s="37">
        <v>1.41</v>
      </c>
      <c r="H2" s="17">
        <f>F2/E2</f>
        <v>0.6233890345</v>
      </c>
      <c r="I2" s="37" t="s">
        <v>228</v>
      </c>
      <c r="J2" s="37">
        <v>2872.0</v>
      </c>
      <c r="L2" s="3">
        <v>45754.0</v>
      </c>
    </row>
    <row r="3">
      <c r="A3" s="50" t="s">
        <v>115</v>
      </c>
      <c r="B3" s="60"/>
      <c r="C3" s="60"/>
      <c r="D3" s="60"/>
      <c r="E3" s="67" t="s">
        <v>265</v>
      </c>
      <c r="F3" s="67" t="s">
        <v>118</v>
      </c>
      <c r="G3" s="67" t="s">
        <v>117</v>
      </c>
      <c r="H3" s="23" t="s">
        <v>266</v>
      </c>
      <c r="I3" s="68"/>
      <c r="J3" s="27">
        <f>product(J2/F2)</f>
        <v>0.1257938767</v>
      </c>
    </row>
    <row r="4">
      <c r="A4" s="4" t="s">
        <v>26</v>
      </c>
      <c r="B4" s="7">
        <v>8828.0</v>
      </c>
      <c r="C4" s="7">
        <v>2153.0</v>
      </c>
      <c r="D4" s="7">
        <v>6675.0</v>
      </c>
      <c r="E4" s="7">
        <v>13004.0</v>
      </c>
      <c r="F4" s="7">
        <v>6859.0</v>
      </c>
      <c r="G4" s="37" t="s">
        <v>28</v>
      </c>
      <c r="H4" s="17">
        <f>F4/E4</f>
        <v>0.5274530914</v>
      </c>
      <c r="I4" s="17">
        <f>D4/B4</f>
        <v>0.7561169008</v>
      </c>
      <c r="J4" s="67" t="s">
        <v>265</v>
      </c>
    </row>
    <row r="5">
      <c r="A5" s="50" t="s">
        <v>115</v>
      </c>
      <c r="B5" s="23" t="s">
        <v>267</v>
      </c>
      <c r="C5" s="23" t="s">
        <v>267</v>
      </c>
      <c r="D5" s="23" t="s">
        <v>267</v>
      </c>
      <c r="E5" s="67" t="s">
        <v>265</v>
      </c>
      <c r="F5" s="67" t="s">
        <v>118</v>
      </c>
      <c r="G5" s="67" t="s">
        <v>117</v>
      </c>
      <c r="H5" s="23" t="s">
        <v>266</v>
      </c>
      <c r="I5" s="23" t="s">
        <v>266</v>
      </c>
      <c r="J5" s="23"/>
    </row>
    <row r="6">
      <c r="A6" s="4" t="s">
        <v>27</v>
      </c>
      <c r="B6" s="37" t="s">
        <v>228</v>
      </c>
      <c r="C6" s="37" t="s">
        <v>228</v>
      </c>
      <c r="D6" s="37" t="s">
        <v>228</v>
      </c>
      <c r="E6" s="7">
        <v>4696.0</v>
      </c>
      <c r="F6" s="7">
        <v>4674.0</v>
      </c>
      <c r="G6" s="37">
        <v>1.19</v>
      </c>
      <c r="H6" s="17">
        <f>F6/E6</f>
        <v>0.9953151618</v>
      </c>
      <c r="I6" s="37" t="s">
        <v>228</v>
      </c>
    </row>
    <row r="7">
      <c r="A7" s="50" t="s">
        <v>115</v>
      </c>
      <c r="B7" s="60"/>
      <c r="C7" s="60"/>
      <c r="D7" s="60"/>
      <c r="E7" s="67" t="s">
        <v>265</v>
      </c>
      <c r="F7" s="67" t="s">
        <v>118</v>
      </c>
      <c r="G7" s="67" t="s">
        <v>117</v>
      </c>
      <c r="H7" s="23" t="s">
        <v>266</v>
      </c>
      <c r="I7" s="69"/>
    </row>
    <row r="8">
      <c r="B8" s="26"/>
      <c r="C8" s="26"/>
      <c r="D8" s="26"/>
      <c r="G8" s="26"/>
    </row>
    <row r="9">
      <c r="B9" s="26"/>
      <c r="C9" s="26"/>
      <c r="D9" s="26"/>
      <c r="F9" s="36" t="s">
        <v>110</v>
      </c>
      <c r="G9" s="26"/>
    </row>
    <row r="10">
      <c r="B10" s="26"/>
      <c r="C10" s="26"/>
      <c r="D10" s="26"/>
      <c r="E10" s="4" t="s">
        <v>25</v>
      </c>
      <c r="F10" s="7">
        <v>19500.0</v>
      </c>
      <c r="G10" s="23"/>
    </row>
    <row r="11">
      <c r="B11" s="26"/>
      <c r="C11" s="26"/>
      <c r="D11" s="26"/>
      <c r="E11" s="50" t="s">
        <v>115</v>
      </c>
      <c r="F11" s="67" t="s">
        <v>290</v>
      </c>
      <c r="G11" s="26"/>
    </row>
    <row r="12">
      <c r="B12" s="26"/>
      <c r="C12" s="26"/>
      <c r="D12" s="26"/>
      <c r="E12" s="4" t="s">
        <v>26</v>
      </c>
      <c r="F12" s="7">
        <v>6266.0</v>
      </c>
      <c r="G12" s="26"/>
    </row>
    <row r="13">
      <c r="B13" s="26"/>
      <c r="C13" s="26"/>
      <c r="E13" s="50" t="s">
        <v>115</v>
      </c>
      <c r="F13" s="67" t="s">
        <v>291</v>
      </c>
      <c r="G13" s="26"/>
    </row>
    <row r="14">
      <c r="B14" s="48"/>
      <c r="C14" s="26"/>
      <c r="E14" s="4" t="s">
        <v>27</v>
      </c>
      <c r="F14" s="7">
        <v>3983.0</v>
      </c>
      <c r="G14" s="26"/>
    </row>
    <row r="15">
      <c r="B15" s="48"/>
      <c r="C15" s="26"/>
      <c r="D15" s="26"/>
      <c r="E15" s="50" t="s">
        <v>115</v>
      </c>
      <c r="F15" s="67" t="s">
        <v>292</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36624.0</v>
      </c>
      <c r="F19" s="7">
        <v>22831.0</v>
      </c>
      <c r="G19" s="37">
        <v>1.41</v>
      </c>
      <c r="H19" s="17">
        <f>F19/E19</f>
        <v>0.6233890345</v>
      </c>
      <c r="I19" s="74" t="s">
        <v>228</v>
      </c>
      <c r="J19" s="37">
        <v>2872.0</v>
      </c>
    </row>
    <row r="20">
      <c r="A20" s="50" t="s">
        <v>115</v>
      </c>
      <c r="B20" s="60"/>
      <c r="C20" s="60"/>
      <c r="D20" s="60"/>
      <c r="E20" s="67" t="s">
        <v>265</v>
      </c>
      <c r="F20" s="67" t="s">
        <v>118</v>
      </c>
      <c r="G20" s="67" t="s">
        <v>117</v>
      </c>
      <c r="H20" s="23" t="s">
        <v>266</v>
      </c>
      <c r="I20" s="68"/>
      <c r="J20" s="27">
        <f>product(J19/F19)</f>
        <v>0.1257938767</v>
      </c>
    </row>
    <row r="21">
      <c r="A21" s="4" t="s">
        <v>26</v>
      </c>
      <c r="B21" s="7">
        <v>8828.0</v>
      </c>
      <c r="C21" s="7">
        <v>2153.0</v>
      </c>
      <c r="D21" s="7">
        <v>6675.0</v>
      </c>
      <c r="E21" s="7">
        <v>13004.0</v>
      </c>
      <c r="F21" s="7">
        <v>6859.0</v>
      </c>
      <c r="G21" s="37" t="s">
        <v>28</v>
      </c>
      <c r="H21" s="17">
        <f>F21/E21</f>
        <v>0.5274530914</v>
      </c>
      <c r="I21" s="75">
        <f>D21/B21</f>
        <v>0.7561169008</v>
      </c>
      <c r="J21" s="67" t="s">
        <v>265</v>
      </c>
    </row>
    <row r="22">
      <c r="A22" s="50" t="s">
        <v>115</v>
      </c>
      <c r="B22" s="23" t="s">
        <v>267</v>
      </c>
      <c r="C22" s="23" t="s">
        <v>267</v>
      </c>
      <c r="D22" s="23" t="s">
        <v>267</v>
      </c>
      <c r="E22" s="67" t="s">
        <v>265</v>
      </c>
      <c r="F22" s="67" t="s">
        <v>118</v>
      </c>
      <c r="G22" s="67" t="s">
        <v>117</v>
      </c>
      <c r="H22" s="23" t="s">
        <v>266</v>
      </c>
      <c r="I22" s="23" t="s">
        <v>266</v>
      </c>
      <c r="J22" s="23"/>
    </row>
    <row r="23">
      <c r="A23" s="4" t="s">
        <v>27</v>
      </c>
      <c r="B23" s="37" t="s">
        <v>228</v>
      </c>
      <c r="C23" s="37" t="s">
        <v>228</v>
      </c>
      <c r="D23" s="37" t="s">
        <v>228</v>
      </c>
      <c r="E23" s="7">
        <v>4696.0</v>
      </c>
      <c r="F23" s="7">
        <v>4674.0</v>
      </c>
      <c r="G23" s="37">
        <v>1.19</v>
      </c>
      <c r="H23" s="17">
        <f>F23/E23</f>
        <v>0.9953151618</v>
      </c>
      <c r="I23" s="74" t="s">
        <v>228</v>
      </c>
    </row>
    <row r="24">
      <c r="A24" s="50" t="s">
        <v>115</v>
      </c>
      <c r="B24" s="60"/>
      <c r="C24" s="60"/>
      <c r="D24" s="60"/>
      <c r="E24" s="67" t="s">
        <v>265</v>
      </c>
      <c r="F24" s="67" t="s">
        <v>118</v>
      </c>
      <c r="G24" s="67" t="s">
        <v>117</v>
      </c>
      <c r="H24" s="23" t="s">
        <v>266</v>
      </c>
      <c r="I24" s="69"/>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c r="J29" s="71"/>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3"/>
      <c r="C44" s="23"/>
      <c r="D44" s="23"/>
      <c r="E44" s="23"/>
      <c r="F44" s="23"/>
      <c r="G44" s="23"/>
    </row>
    <row r="45">
      <c r="B45" s="72"/>
      <c r="C45" s="72"/>
      <c r="D45" s="72"/>
      <c r="E45" s="72"/>
      <c r="F45" s="72"/>
      <c r="G45" s="72"/>
      <c r="H45" s="18"/>
      <c r="I45" s="18"/>
      <c r="J45" s="18"/>
      <c r="K45" s="18"/>
      <c r="L45" s="18"/>
      <c r="M45" s="73"/>
    </row>
    <row r="46">
      <c r="B46" s="72"/>
      <c r="C46" s="72"/>
      <c r="D46" s="72"/>
      <c r="E46" s="72"/>
      <c r="F46" s="72"/>
      <c r="G46" s="72"/>
      <c r="H46" s="18"/>
      <c r="I46" s="18"/>
      <c r="J46" s="18"/>
      <c r="K46" s="18"/>
      <c r="L46" s="18"/>
      <c r="M46" s="73"/>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34062.0</v>
      </c>
      <c r="F2" s="7">
        <v>21614.0</v>
      </c>
      <c r="G2" s="37">
        <v>1.4</v>
      </c>
      <c r="H2" s="17">
        <f>F2/E2</f>
        <v>0.634548764</v>
      </c>
      <c r="I2" s="37" t="s">
        <v>228</v>
      </c>
      <c r="J2" s="37">
        <v>2455.0</v>
      </c>
      <c r="L2" s="3">
        <v>45722.0</v>
      </c>
    </row>
    <row r="3">
      <c r="A3" s="50" t="s">
        <v>115</v>
      </c>
      <c r="B3" s="60"/>
      <c r="C3" s="60"/>
      <c r="D3" s="60"/>
      <c r="E3" s="67" t="s">
        <v>265</v>
      </c>
      <c r="F3" s="67" t="s">
        <v>118</v>
      </c>
      <c r="G3" s="67" t="s">
        <v>117</v>
      </c>
      <c r="H3" s="23" t="s">
        <v>266</v>
      </c>
      <c r="I3" s="17"/>
      <c r="J3" s="27">
        <f>product(J2/F2)</f>
        <v>0.1135837883</v>
      </c>
    </row>
    <row r="4">
      <c r="A4" s="4" t="s">
        <v>26</v>
      </c>
      <c r="B4" s="7">
        <v>8456.0</v>
      </c>
      <c r="C4" s="7">
        <v>2187.0</v>
      </c>
      <c r="D4" s="7">
        <v>6269.0</v>
      </c>
      <c r="E4" s="7">
        <v>12316.0</v>
      </c>
      <c r="F4" s="7">
        <v>6435.0</v>
      </c>
      <c r="G4" s="37">
        <v>1.2</v>
      </c>
      <c r="H4" s="17">
        <f>F4/E4</f>
        <v>0.5224910685</v>
      </c>
      <c r="I4" s="17">
        <f>D4/B4</f>
        <v>0.7413670766</v>
      </c>
      <c r="J4" s="67" t="s">
        <v>265</v>
      </c>
    </row>
    <row r="5">
      <c r="A5" s="50" t="s">
        <v>115</v>
      </c>
      <c r="B5" s="23" t="s">
        <v>231</v>
      </c>
      <c r="C5" s="23" t="s">
        <v>231</v>
      </c>
      <c r="D5" s="23" t="s">
        <v>231</v>
      </c>
      <c r="E5" s="67" t="s">
        <v>265</v>
      </c>
      <c r="F5" s="67" t="s">
        <v>118</v>
      </c>
      <c r="G5" s="67" t="s">
        <v>117</v>
      </c>
      <c r="H5" s="23" t="s">
        <v>266</v>
      </c>
      <c r="I5" s="23" t="s">
        <v>266</v>
      </c>
      <c r="J5" s="23"/>
    </row>
    <row r="6">
      <c r="A6" s="4" t="s">
        <v>27</v>
      </c>
      <c r="B6" s="37" t="s">
        <v>228</v>
      </c>
      <c r="C6" s="37" t="s">
        <v>228</v>
      </c>
      <c r="D6" s="37" t="s">
        <v>228</v>
      </c>
      <c r="E6" s="7">
        <v>4493.0</v>
      </c>
      <c r="F6" s="7">
        <v>4220.0</v>
      </c>
      <c r="G6" s="37">
        <v>1.17</v>
      </c>
      <c r="H6" s="17">
        <f>F6/E6</f>
        <v>0.9392388159</v>
      </c>
      <c r="I6" s="37" t="s">
        <v>228</v>
      </c>
    </row>
    <row r="7">
      <c r="A7" s="50" t="s">
        <v>115</v>
      </c>
      <c r="B7" s="60"/>
      <c r="C7" s="60"/>
      <c r="D7" s="60"/>
      <c r="E7" s="67" t="s">
        <v>265</v>
      </c>
      <c r="F7" s="67" t="s">
        <v>118</v>
      </c>
      <c r="G7" s="67" t="s">
        <v>117</v>
      </c>
      <c r="H7" s="23" t="s">
        <v>266</v>
      </c>
      <c r="I7" s="17"/>
    </row>
    <row r="8">
      <c r="B8" s="26"/>
      <c r="C8" s="26"/>
      <c r="D8" s="26"/>
      <c r="G8" s="26"/>
    </row>
    <row r="9">
      <c r="B9" s="26"/>
      <c r="C9" s="26"/>
      <c r="D9" s="26"/>
      <c r="F9" s="36" t="s">
        <v>110</v>
      </c>
      <c r="G9" s="26"/>
    </row>
    <row r="10">
      <c r="B10" s="26"/>
      <c r="C10" s="26"/>
      <c r="D10" s="26"/>
      <c r="E10" s="4" t="s">
        <v>25</v>
      </c>
      <c r="F10" s="7">
        <v>18461.0</v>
      </c>
      <c r="G10" s="23"/>
    </row>
    <row r="11">
      <c r="B11" s="26"/>
      <c r="C11" s="26"/>
      <c r="D11" s="26"/>
      <c r="E11" s="50" t="s">
        <v>115</v>
      </c>
      <c r="F11" s="67" t="s">
        <v>293</v>
      </c>
      <c r="G11" s="26"/>
    </row>
    <row r="12">
      <c r="B12" s="26"/>
      <c r="C12" s="26"/>
      <c r="D12" s="26"/>
      <c r="E12" s="4" t="s">
        <v>26</v>
      </c>
      <c r="F12" s="7">
        <v>5894.0</v>
      </c>
      <c r="G12" s="26"/>
    </row>
    <row r="13">
      <c r="B13" s="26"/>
      <c r="C13" s="26"/>
      <c r="E13" s="50" t="s">
        <v>115</v>
      </c>
      <c r="F13" s="67" t="s">
        <v>294</v>
      </c>
      <c r="G13" s="26"/>
    </row>
    <row r="14">
      <c r="B14" s="48"/>
      <c r="C14" s="26"/>
      <c r="E14" s="4" t="s">
        <v>27</v>
      </c>
      <c r="F14" s="7">
        <v>3557.0</v>
      </c>
      <c r="G14" s="26"/>
    </row>
    <row r="15">
      <c r="B15" s="48"/>
      <c r="C15" s="26"/>
      <c r="D15" s="26"/>
      <c r="E15" s="50" t="s">
        <v>115</v>
      </c>
      <c r="F15" s="67" t="s">
        <v>295</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34062.0</v>
      </c>
      <c r="F19" s="7">
        <v>21614.0</v>
      </c>
      <c r="G19" s="37">
        <v>1.4</v>
      </c>
      <c r="H19" s="17">
        <f>F19/E19</f>
        <v>0.634548764</v>
      </c>
      <c r="I19" s="37" t="s">
        <v>228</v>
      </c>
      <c r="J19" s="37">
        <v>2455.0</v>
      </c>
    </row>
    <row r="20">
      <c r="A20" s="50" t="s">
        <v>115</v>
      </c>
      <c r="B20" s="60"/>
      <c r="C20" s="60"/>
      <c r="D20" s="60"/>
      <c r="E20" s="67" t="s">
        <v>265</v>
      </c>
      <c r="F20" s="67" t="s">
        <v>118</v>
      </c>
      <c r="G20" s="67" t="s">
        <v>117</v>
      </c>
      <c r="H20" s="23" t="s">
        <v>266</v>
      </c>
      <c r="I20" s="17"/>
      <c r="J20" s="27">
        <f>product(J19/F19)</f>
        <v>0.1135837883</v>
      </c>
    </row>
    <row r="21">
      <c r="A21" s="4" t="s">
        <v>26</v>
      </c>
      <c r="B21" s="7">
        <v>8456.0</v>
      </c>
      <c r="C21" s="7">
        <v>2187.0</v>
      </c>
      <c r="D21" s="7">
        <v>6269.0</v>
      </c>
      <c r="E21" s="7">
        <v>12316.0</v>
      </c>
      <c r="F21" s="7">
        <v>6435.0</v>
      </c>
      <c r="G21" s="37" t="s">
        <v>28</v>
      </c>
      <c r="H21" s="17">
        <f>F21/E21</f>
        <v>0.5224910685</v>
      </c>
      <c r="I21" s="17">
        <f>D21/B21</f>
        <v>0.7413670766</v>
      </c>
      <c r="J21" s="67" t="s">
        <v>265</v>
      </c>
    </row>
    <row r="22">
      <c r="A22" s="50" t="s">
        <v>115</v>
      </c>
      <c r="B22" s="23" t="s">
        <v>231</v>
      </c>
      <c r="C22" s="23" t="s">
        <v>231</v>
      </c>
      <c r="D22" s="23" t="s">
        <v>231</v>
      </c>
      <c r="E22" s="67" t="s">
        <v>265</v>
      </c>
      <c r="F22" s="67" t="s">
        <v>118</v>
      </c>
      <c r="G22" s="67" t="s">
        <v>117</v>
      </c>
      <c r="H22" s="23" t="s">
        <v>266</v>
      </c>
      <c r="I22" s="23" t="s">
        <v>266</v>
      </c>
      <c r="J22" s="23"/>
    </row>
    <row r="23">
      <c r="A23" s="4" t="s">
        <v>27</v>
      </c>
      <c r="B23" s="37" t="s">
        <v>228</v>
      </c>
      <c r="C23" s="37" t="s">
        <v>228</v>
      </c>
      <c r="D23" s="37" t="s">
        <v>228</v>
      </c>
      <c r="E23" s="7">
        <v>4493.0</v>
      </c>
      <c r="F23" s="7">
        <v>4220.0</v>
      </c>
      <c r="G23" s="37">
        <v>1.17</v>
      </c>
      <c r="H23" s="17">
        <f>F23/E23</f>
        <v>0.9392388159</v>
      </c>
      <c r="I23" s="37" t="s">
        <v>228</v>
      </c>
    </row>
    <row r="24">
      <c r="A24" s="50" t="s">
        <v>115</v>
      </c>
      <c r="B24" s="60"/>
      <c r="C24" s="60"/>
      <c r="D24" s="60"/>
      <c r="E24" s="67" t="s">
        <v>265</v>
      </c>
      <c r="F24" s="67" t="s">
        <v>118</v>
      </c>
      <c r="G24" s="67" t="s">
        <v>117</v>
      </c>
      <c r="H24" s="23" t="s">
        <v>266</v>
      </c>
      <c r="I24" s="17"/>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c r="J29" s="71"/>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3"/>
      <c r="C44" s="23"/>
      <c r="D44" s="23"/>
      <c r="E44" s="23"/>
      <c r="F44" s="23"/>
      <c r="G44" s="23"/>
    </row>
    <row r="45">
      <c r="B45" s="72"/>
      <c r="C45" s="72"/>
      <c r="D45" s="72"/>
      <c r="E45" s="72"/>
      <c r="F45" s="72"/>
      <c r="G45" s="72"/>
      <c r="H45" s="18"/>
      <c r="I45" s="18"/>
      <c r="J45" s="18"/>
      <c r="K45" s="18"/>
      <c r="L45" s="18"/>
      <c r="M45" s="73"/>
    </row>
    <row r="46">
      <c r="B46" s="72"/>
      <c r="C46" s="72"/>
      <c r="D46" s="72"/>
      <c r="E46" s="72"/>
      <c r="F46" s="72"/>
      <c r="G46" s="72"/>
      <c r="H46" s="18"/>
      <c r="I46" s="18"/>
      <c r="J46" s="18"/>
      <c r="K46" s="18"/>
      <c r="L46" s="18"/>
      <c r="M46" s="73"/>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32658.0</v>
      </c>
      <c r="F2" s="7">
        <v>24868.0</v>
      </c>
      <c r="G2" s="37">
        <v>1.39</v>
      </c>
      <c r="H2" s="17">
        <f>F2/E2</f>
        <v>0.7614673281</v>
      </c>
      <c r="I2" s="37" t="s">
        <v>228</v>
      </c>
      <c r="J2" s="37">
        <v>2805.0</v>
      </c>
      <c r="L2" s="3">
        <v>45630.0</v>
      </c>
    </row>
    <row r="3">
      <c r="A3" s="50" t="s">
        <v>115</v>
      </c>
      <c r="B3" s="60"/>
      <c r="C3" s="60"/>
      <c r="D3" s="60"/>
      <c r="E3" s="67" t="s">
        <v>265</v>
      </c>
      <c r="F3" s="67" t="s">
        <v>118</v>
      </c>
      <c r="G3" s="67" t="s">
        <v>117</v>
      </c>
      <c r="H3" s="23" t="s">
        <v>266</v>
      </c>
      <c r="I3" s="17"/>
      <c r="J3" s="27">
        <f>product(J2/F2)</f>
        <v>0.1127955606</v>
      </c>
    </row>
    <row r="4">
      <c r="A4" s="4" t="s">
        <v>26</v>
      </c>
      <c r="B4" s="7">
        <v>9580.0</v>
      </c>
      <c r="C4" s="7">
        <v>2026.0</v>
      </c>
      <c r="D4" s="7">
        <v>7554.0</v>
      </c>
      <c r="E4" s="7">
        <v>13896.0</v>
      </c>
      <c r="F4" s="7">
        <v>7780.0</v>
      </c>
      <c r="G4" s="37">
        <v>1.26</v>
      </c>
      <c r="H4" s="17">
        <f>F4/E4</f>
        <v>0.5598733448</v>
      </c>
      <c r="I4" s="17">
        <f>D4/B4</f>
        <v>0.7885177453</v>
      </c>
      <c r="J4" s="67" t="s">
        <v>265</v>
      </c>
    </row>
    <row r="5">
      <c r="A5" s="50" t="s">
        <v>115</v>
      </c>
      <c r="B5" s="23" t="s">
        <v>231</v>
      </c>
      <c r="C5" s="23" t="s">
        <v>231</v>
      </c>
      <c r="D5" s="23" t="s">
        <v>231</v>
      </c>
      <c r="E5" s="67" t="s">
        <v>265</v>
      </c>
      <c r="F5" s="67" t="s">
        <v>118</v>
      </c>
      <c r="G5" s="67" t="s">
        <v>117</v>
      </c>
      <c r="H5" s="23" t="s">
        <v>266</v>
      </c>
      <c r="I5" s="23" t="s">
        <v>266</v>
      </c>
      <c r="J5" s="23"/>
    </row>
    <row r="6">
      <c r="A6" s="4" t="s">
        <v>27</v>
      </c>
      <c r="B6" s="37" t="s">
        <v>228</v>
      </c>
      <c r="C6" s="37" t="s">
        <v>228</v>
      </c>
      <c r="D6" s="37" t="s">
        <v>228</v>
      </c>
      <c r="E6" s="7">
        <v>5674.0</v>
      </c>
      <c r="F6" s="7">
        <v>5478.0</v>
      </c>
      <c r="G6" s="37">
        <v>1.19</v>
      </c>
      <c r="H6" s="17">
        <f>F6/E6</f>
        <v>0.9654564681</v>
      </c>
      <c r="I6" s="37" t="s">
        <v>228</v>
      </c>
    </row>
    <row r="7">
      <c r="A7" s="50" t="s">
        <v>115</v>
      </c>
      <c r="B7" s="60"/>
      <c r="C7" s="60"/>
      <c r="D7" s="60"/>
      <c r="E7" s="67" t="s">
        <v>265</v>
      </c>
      <c r="F7" s="67" t="s">
        <v>118</v>
      </c>
      <c r="G7" s="67" t="s">
        <v>117</v>
      </c>
      <c r="H7" s="23" t="s">
        <v>266</v>
      </c>
      <c r="I7" s="17"/>
    </row>
    <row r="8">
      <c r="B8" s="26"/>
      <c r="C8" s="26"/>
      <c r="D8" s="26"/>
      <c r="G8" s="26"/>
    </row>
    <row r="9">
      <c r="B9" s="26"/>
      <c r="C9" s="26"/>
      <c r="D9" s="26"/>
      <c r="F9" s="36" t="s">
        <v>110</v>
      </c>
      <c r="G9" s="26"/>
    </row>
    <row r="10">
      <c r="B10" s="26"/>
      <c r="C10" s="26"/>
      <c r="D10" s="26"/>
      <c r="E10" s="4" t="s">
        <v>25</v>
      </c>
      <c r="F10" s="7">
        <v>21580.0</v>
      </c>
      <c r="G10" s="23"/>
    </row>
    <row r="11">
      <c r="B11" s="26"/>
      <c r="C11" s="26"/>
      <c r="D11" s="26"/>
      <c r="E11" s="50" t="s">
        <v>115</v>
      </c>
      <c r="F11" s="67" t="s">
        <v>296</v>
      </c>
      <c r="G11" s="26"/>
    </row>
    <row r="12">
      <c r="B12" s="26"/>
      <c r="C12" s="26"/>
      <c r="D12" s="26"/>
      <c r="E12" s="4" t="s">
        <v>26</v>
      </c>
      <c r="F12" s="7">
        <v>7092.0</v>
      </c>
      <c r="G12" s="26"/>
    </row>
    <row r="13">
      <c r="B13" s="26"/>
      <c r="C13" s="26"/>
      <c r="E13" s="50" t="s">
        <v>115</v>
      </c>
      <c r="F13" s="67" t="s">
        <v>297</v>
      </c>
      <c r="G13" s="26"/>
    </row>
    <row r="14">
      <c r="B14" s="48"/>
      <c r="C14" s="26"/>
      <c r="E14" s="4" t="s">
        <v>27</v>
      </c>
      <c r="F14" s="7">
        <v>4709.0</v>
      </c>
      <c r="G14" s="26"/>
    </row>
    <row r="15">
      <c r="B15" s="48"/>
      <c r="C15" s="26"/>
      <c r="D15" s="26"/>
      <c r="E15" s="50" t="s">
        <v>115</v>
      </c>
      <c r="F15" s="67" t="s">
        <v>298</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32658.0</v>
      </c>
      <c r="F19" s="7">
        <v>24868.0</v>
      </c>
      <c r="G19" s="37">
        <v>1.39</v>
      </c>
      <c r="H19" s="17">
        <f>F19/E19</f>
        <v>0.7614673281</v>
      </c>
      <c r="I19" s="37" t="s">
        <v>228</v>
      </c>
      <c r="J19" s="37">
        <v>2805.0</v>
      </c>
    </row>
    <row r="20">
      <c r="A20" s="50" t="s">
        <v>115</v>
      </c>
      <c r="B20" s="60"/>
      <c r="C20" s="60"/>
      <c r="D20" s="60"/>
      <c r="E20" s="67" t="s">
        <v>265</v>
      </c>
      <c r="F20" s="67" t="s">
        <v>118</v>
      </c>
      <c r="G20" s="67" t="s">
        <v>117</v>
      </c>
      <c r="H20" s="23" t="s">
        <v>266</v>
      </c>
      <c r="I20" s="17"/>
      <c r="J20" s="27">
        <f>product(J19/F19)</f>
        <v>0.1127955606</v>
      </c>
    </row>
    <row r="21">
      <c r="A21" s="4" t="s">
        <v>26</v>
      </c>
      <c r="B21" s="7">
        <v>9580.0</v>
      </c>
      <c r="C21" s="7">
        <v>2026.0</v>
      </c>
      <c r="D21" s="7">
        <v>7554.0</v>
      </c>
      <c r="E21" s="7">
        <v>13896.0</v>
      </c>
      <c r="F21" s="7">
        <v>7780.0</v>
      </c>
      <c r="G21" s="37">
        <v>1.26</v>
      </c>
      <c r="H21" s="17">
        <f>F21/E21</f>
        <v>0.5598733448</v>
      </c>
      <c r="I21" s="17">
        <f>D21/B21</f>
        <v>0.7885177453</v>
      </c>
      <c r="J21" s="67" t="s">
        <v>265</v>
      </c>
    </row>
    <row r="22">
      <c r="A22" s="50" t="s">
        <v>115</v>
      </c>
      <c r="B22" s="23" t="s">
        <v>231</v>
      </c>
      <c r="C22" s="23" t="s">
        <v>231</v>
      </c>
      <c r="D22" s="23" t="s">
        <v>231</v>
      </c>
      <c r="E22" s="67" t="s">
        <v>265</v>
      </c>
      <c r="F22" s="67" t="s">
        <v>118</v>
      </c>
      <c r="G22" s="67" t="s">
        <v>117</v>
      </c>
      <c r="H22" s="23" t="s">
        <v>266</v>
      </c>
      <c r="I22" s="23" t="s">
        <v>266</v>
      </c>
      <c r="J22" s="23"/>
    </row>
    <row r="23">
      <c r="A23" s="4" t="s">
        <v>27</v>
      </c>
      <c r="B23" s="37" t="s">
        <v>228</v>
      </c>
      <c r="C23" s="37" t="s">
        <v>228</v>
      </c>
      <c r="D23" s="37" t="s">
        <v>228</v>
      </c>
      <c r="E23" s="7">
        <v>5674.0</v>
      </c>
      <c r="F23" s="7">
        <v>5478.0</v>
      </c>
      <c r="G23" s="37">
        <v>1.19</v>
      </c>
      <c r="H23" s="17">
        <f>F23/E23</f>
        <v>0.9654564681</v>
      </c>
      <c r="I23" s="37" t="s">
        <v>228</v>
      </c>
    </row>
    <row r="24">
      <c r="A24" s="50" t="s">
        <v>115</v>
      </c>
      <c r="B24" s="60"/>
      <c r="C24" s="60"/>
      <c r="D24" s="60"/>
      <c r="E24" s="67" t="s">
        <v>265</v>
      </c>
      <c r="F24" s="67" t="s">
        <v>118</v>
      </c>
      <c r="G24" s="67" t="s">
        <v>117</v>
      </c>
      <c r="H24" s="23" t="s">
        <v>266</v>
      </c>
      <c r="I24" s="17"/>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c r="J29" s="71"/>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3"/>
      <c r="C44" s="23"/>
      <c r="D44" s="23"/>
      <c r="E44" s="23"/>
      <c r="F44" s="23"/>
      <c r="G44" s="23"/>
    </row>
    <row r="45">
      <c r="B45" s="72"/>
      <c r="C45" s="72"/>
      <c r="D45" s="72"/>
      <c r="E45" s="72"/>
      <c r="F45" s="72"/>
      <c r="G45" s="72"/>
      <c r="H45" s="18"/>
      <c r="I45" s="18"/>
      <c r="J45" s="18"/>
      <c r="K45" s="18"/>
      <c r="L45" s="18"/>
      <c r="M45" s="73"/>
    </row>
    <row r="46">
      <c r="B46" s="72"/>
      <c r="C46" s="72"/>
      <c r="D46" s="72"/>
      <c r="E46" s="72"/>
      <c r="F46" s="72"/>
      <c r="G46" s="72"/>
      <c r="H46" s="18"/>
      <c r="I46" s="18"/>
      <c r="J46" s="18"/>
      <c r="K46" s="18"/>
      <c r="L46" s="18"/>
      <c r="M46" s="73"/>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26198.0</v>
      </c>
      <c r="F2" s="7">
        <v>21485.0</v>
      </c>
      <c r="G2" s="37">
        <v>1.42</v>
      </c>
      <c r="H2" s="17">
        <f>F2/E2</f>
        <v>0.8201007711</v>
      </c>
      <c r="I2" s="37" t="s">
        <v>228</v>
      </c>
      <c r="J2" s="37">
        <v>2371.0</v>
      </c>
      <c r="L2" s="3">
        <v>45630.0</v>
      </c>
    </row>
    <row r="3">
      <c r="A3" s="50" t="s">
        <v>115</v>
      </c>
      <c r="B3" s="60"/>
      <c r="C3" s="60"/>
      <c r="D3" s="60"/>
      <c r="E3" s="67" t="s">
        <v>265</v>
      </c>
      <c r="F3" s="67" t="s">
        <v>118</v>
      </c>
      <c r="G3" s="67" t="s">
        <v>117</v>
      </c>
      <c r="H3" s="23" t="s">
        <v>266</v>
      </c>
      <c r="I3" s="17"/>
      <c r="J3" s="27">
        <f>product(J2/F2)</f>
        <v>0.1103560624</v>
      </c>
    </row>
    <row r="4">
      <c r="A4" s="4" t="s">
        <v>26</v>
      </c>
      <c r="B4" s="7">
        <v>8009.0</v>
      </c>
      <c r="C4" s="7">
        <v>1935.0</v>
      </c>
      <c r="D4" s="7">
        <v>6074.0</v>
      </c>
      <c r="E4" s="7">
        <v>11053.0</v>
      </c>
      <c r="F4" s="7">
        <v>6234.0</v>
      </c>
      <c r="G4" s="37">
        <v>1.41</v>
      </c>
      <c r="H4" s="17">
        <f>F4/E4</f>
        <v>0.5640097711</v>
      </c>
      <c r="I4" s="17">
        <f>D4/B4</f>
        <v>0.7583968036</v>
      </c>
      <c r="J4" s="67" t="s">
        <v>265</v>
      </c>
    </row>
    <row r="5">
      <c r="A5" s="50" t="s">
        <v>115</v>
      </c>
      <c r="B5" s="23" t="s">
        <v>231</v>
      </c>
      <c r="C5" s="23" t="s">
        <v>231</v>
      </c>
      <c r="D5" s="23" t="s">
        <v>231</v>
      </c>
      <c r="E5" s="67" t="s">
        <v>265</v>
      </c>
      <c r="F5" s="67" t="s">
        <v>118</v>
      </c>
      <c r="G5" s="67" t="s">
        <v>117</v>
      </c>
      <c r="H5" s="23" t="s">
        <v>266</v>
      </c>
      <c r="I5" s="23" t="s">
        <v>266</v>
      </c>
      <c r="J5" s="23"/>
    </row>
    <row r="6">
      <c r="A6" s="4" t="s">
        <v>27</v>
      </c>
      <c r="B6" s="37" t="s">
        <v>228</v>
      </c>
      <c r="C6" s="37" t="s">
        <v>228</v>
      </c>
      <c r="D6" s="37" t="s">
        <v>228</v>
      </c>
      <c r="E6" s="7">
        <v>5097.0</v>
      </c>
      <c r="F6" s="7">
        <v>4549.0</v>
      </c>
      <c r="G6" s="37">
        <v>1.18</v>
      </c>
      <c r="H6" s="17">
        <f>F6/E6</f>
        <v>0.8924857759</v>
      </c>
      <c r="I6" s="37" t="s">
        <v>228</v>
      </c>
    </row>
    <row r="7">
      <c r="A7" s="50" t="s">
        <v>115</v>
      </c>
      <c r="B7" s="60"/>
      <c r="C7" s="60"/>
      <c r="D7" s="60"/>
      <c r="E7" s="67" t="s">
        <v>265</v>
      </c>
      <c r="F7" s="67" t="s">
        <v>118</v>
      </c>
      <c r="G7" s="67" t="s">
        <v>117</v>
      </c>
      <c r="H7" s="23" t="s">
        <v>266</v>
      </c>
      <c r="I7" s="17"/>
    </row>
    <row r="8">
      <c r="B8" s="26"/>
      <c r="C8" s="26"/>
      <c r="D8" s="26"/>
      <c r="G8" s="26"/>
    </row>
    <row r="9">
      <c r="B9" s="26"/>
      <c r="C9" s="26"/>
      <c r="D9" s="26"/>
      <c r="F9" s="36" t="s">
        <v>110</v>
      </c>
      <c r="G9" s="26"/>
    </row>
    <row r="10">
      <c r="B10" s="26"/>
      <c r="C10" s="26"/>
      <c r="D10" s="26"/>
      <c r="E10" s="4" t="s">
        <v>25</v>
      </c>
      <c r="F10" s="7">
        <v>16566.0</v>
      </c>
      <c r="G10" s="23"/>
    </row>
    <row r="11">
      <c r="B11" s="26"/>
      <c r="C11" s="26"/>
      <c r="D11" s="26"/>
      <c r="E11" s="50" t="s">
        <v>115</v>
      </c>
      <c r="F11" s="67" t="s">
        <v>299</v>
      </c>
      <c r="G11" s="26"/>
    </row>
    <row r="12">
      <c r="B12" s="26"/>
      <c r="C12" s="26"/>
      <c r="D12" s="26"/>
      <c r="E12" s="4" t="s">
        <v>26</v>
      </c>
      <c r="F12" s="7">
        <v>5585.0</v>
      </c>
      <c r="G12" s="26"/>
    </row>
    <row r="13">
      <c r="B13" s="26"/>
      <c r="C13" s="26"/>
      <c r="E13" s="50" t="s">
        <v>115</v>
      </c>
      <c r="F13" s="67" t="s">
        <v>300</v>
      </c>
      <c r="G13" s="26"/>
    </row>
    <row r="14">
      <c r="B14" s="48"/>
      <c r="C14" s="26"/>
      <c r="E14" s="4" t="s">
        <v>27</v>
      </c>
      <c r="F14" s="7">
        <v>3724.0</v>
      </c>
      <c r="G14" s="26"/>
    </row>
    <row r="15">
      <c r="B15" s="48"/>
      <c r="C15" s="26"/>
      <c r="D15" s="26"/>
      <c r="E15" s="50" t="s">
        <v>115</v>
      </c>
      <c r="F15" s="67" t="s">
        <v>301</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26198.0</v>
      </c>
      <c r="F19" s="7">
        <v>21485.0</v>
      </c>
      <c r="G19" s="37">
        <v>1.42</v>
      </c>
      <c r="H19" s="17">
        <f>F19/E19</f>
        <v>0.8201007711</v>
      </c>
      <c r="I19" s="37" t="s">
        <v>228</v>
      </c>
      <c r="J19" s="37">
        <v>2371.0</v>
      </c>
    </row>
    <row r="20">
      <c r="A20" s="50" t="s">
        <v>115</v>
      </c>
      <c r="B20" s="60"/>
      <c r="C20" s="60"/>
      <c r="D20" s="60"/>
      <c r="E20" s="67" t="s">
        <v>265</v>
      </c>
      <c r="F20" s="67" t="s">
        <v>118</v>
      </c>
      <c r="G20" s="67" t="s">
        <v>117</v>
      </c>
      <c r="H20" s="23" t="s">
        <v>266</v>
      </c>
      <c r="I20" s="17"/>
      <c r="J20" s="27">
        <f>product(J19/F19)</f>
        <v>0.1103560624</v>
      </c>
    </row>
    <row r="21">
      <c r="A21" s="4" t="s">
        <v>26</v>
      </c>
      <c r="B21" s="7">
        <v>8009.0</v>
      </c>
      <c r="C21" s="7">
        <v>1935.0</v>
      </c>
      <c r="D21" s="7">
        <v>6074.0</v>
      </c>
      <c r="E21" s="7">
        <v>11053.0</v>
      </c>
      <c r="F21" s="7">
        <v>6234.0</v>
      </c>
      <c r="G21" s="37">
        <v>1.41</v>
      </c>
      <c r="H21" s="17">
        <f>F21/E21</f>
        <v>0.5640097711</v>
      </c>
      <c r="I21" s="17">
        <f>D21/B21</f>
        <v>0.7583968036</v>
      </c>
      <c r="J21" s="67" t="s">
        <v>265</v>
      </c>
    </row>
    <row r="22">
      <c r="A22" s="50" t="s">
        <v>115</v>
      </c>
      <c r="B22" s="23" t="s">
        <v>231</v>
      </c>
      <c r="C22" s="23" t="s">
        <v>231</v>
      </c>
      <c r="D22" s="23" t="s">
        <v>231</v>
      </c>
      <c r="E22" s="67" t="s">
        <v>265</v>
      </c>
      <c r="F22" s="67" t="s">
        <v>118</v>
      </c>
      <c r="G22" s="67" t="s">
        <v>117</v>
      </c>
      <c r="H22" s="23" t="s">
        <v>266</v>
      </c>
      <c r="I22" s="23" t="s">
        <v>266</v>
      </c>
      <c r="J22" s="23"/>
    </row>
    <row r="23">
      <c r="A23" s="4" t="s">
        <v>27</v>
      </c>
      <c r="B23" s="37" t="s">
        <v>228</v>
      </c>
      <c r="C23" s="37" t="s">
        <v>228</v>
      </c>
      <c r="D23" s="37" t="s">
        <v>228</v>
      </c>
      <c r="E23" s="7">
        <v>5097.0</v>
      </c>
      <c r="F23" s="7">
        <v>4549.0</v>
      </c>
      <c r="G23" s="37">
        <v>1.18</v>
      </c>
      <c r="H23" s="17">
        <f>F23/E23</f>
        <v>0.8924857759</v>
      </c>
      <c r="I23" s="37" t="s">
        <v>228</v>
      </c>
    </row>
    <row r="24">
      <c r="A24" s="50" t="s">
        <v>115</v>
      </c>
      <c r="B24" s="60"/>
      <c r="C24" s="60"/>
      <c r="D24" s="60"/>
      <c r="E24" s="67" t="s">
        <v>265</v>
      </c>
      <c r="F24" s="67" t="s">
        <v>118</v>
      </c>
      <c r="G24" s="67" t="s">
        <v>117</v>
      </c>
      <c r="H24" s="23" t="s">
        <v>266</v>
      </c>
      <c r="I24" s="17"/>
    </row>
    <row r="25">
      <c r="B25" s="26"/>
      <c r="C25" s="26"/>
      <c r="D25" s="26"/>
      <c r="E25" s="26"/>
      <c r="F25" s="26"/>
      <c r="G25" s="26"/>
    </row>
    <row r="26">
      <c r="B26" s="26"/>
      <c r="C26" s="26"/>
      <c r="D26" s="26"/>
      <c r="E26" s="26"/>
      <c r="F26" s="26"/>
      <c r="G26" s="26"/>
    </row>
    <row r="27">
      <c r="B27" s="26"/>
      <c r="C27" s="26"/>
      <c r="D27" s="76"/>
      <c r="E27" s="77"/>
      <c r="F27" s="77"/>
      <c r="G27" s="77"/>
      <c r="H27" s="78"/>
    </row>
    <row r="28">
      <c r="B28" s="26"/>
      <c r="C28" s="26"/>
      <c r="E28" s="79"/>
      <c r="F28" s="79"/>
      <c r="G28" s="79"/>
      <c r="H28" s="80"/>
    </row>
    <row r="29">
      <c r="B29" s="23"/>
      <c r="C29" s="26"/>
      <c r="D29" s="81"/>
      <c r="E29" s="82"/>
      <c r="F29" s="82"/>
      <c r="G29" s="82"/>
      <c r="H29" s="82"/>
    </row>
    <row r="30">
      <c r="B30" s="23"/>
      <c r="C30" s="26"/>
      <c r="D30" s="83"/>
      <c r="E30" s="84"/>
      <c r="F30" s="84"/>
      <c r="G30" s="84"/>
      <c r="H30" s="84"/>
    </row>
    <row r="31">
      <c r="B31" s="23"/>
      <c r="C31" s="26"/>
      <c r="D31" s="85"/>
      <c r="E31" s="84"/>
      <c r="F31" s="84"/>
      <c r="G31" s="84"/>
      <c r="H31" s="84"/>
    </row>
    <row r="32">
      <c r="B32" s="23"/>
      <c r="C32" s="26"/>
      <c r="D32" s="83"/>
      <c r="E32" s="84"/>
      <c r="F32" s="84"/>
      <c r="G32" s="84"/>
      <c r="H32" s="84"/>
    </row>
    <row r="33">
      <c r="B33" s="23"/>
      <c r="C33" s="26"/>
      <c r="D33" s="83"/>
      <c r="E33" s="84"/>
      <c r="F33" s="84"/>
      <c r="G33" s="84"/>
      <c r="H33" s="84"/>
    </row>
    <row r="34">
      <c r="B34" s="23"/>
      <c r="C34" s="26"/>
      <c r="D34" s="26"/>
      <c r="E34" s="26"/>
      <c r="F34" s="26"/>
      <c r="G34" s="26"/>
      <c r="H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30801.0</v>
      </c>
      <c r="F2" s="7">
        <v>21530.0</v>
      </c>
      <c r="G2" s="37">
        <v>1.39</v>
      </c>
      <c r="H2" s="17">
        <f>F2/E2</f>
        <v>0.6990032791</v>
      </c>
      <c r="I2" s="37" t="s">
        <v>228</v>
      </c>
      <c r="J2" s="37">
        <v>1968.0</v>
      </c>
      <c r="L2" s="3">
        <v>45630.0</v>
      </c>
    </row>
    <row r="3">
      <c r="A3" s="50" t="s">
        <v>115</v>
      </c>
      <c r="B3" s="60"/>
      <c r="C3" s="60"/>
      <c r="D3" s="60"/>
      <c r="E3" s="67" t="s">
        <v>265</v>
      </c>
      <c r="F3" s="67" t="s">
        <v>118</v>
      </c>
      <c r="G3" s="67" t="s">
        <v>117</v>
      </c>
      <c r="H3" s="23" t="s">
        <v>266</v>
      </c>
      <c r="I3" s="17"/>
      <c r="J3" s="27">
        <f>product(J2/F2)</f>
        <v>0.0914073386</v>
      </c>
    </row>
    <row r="4">
      <c r="A4" s="4" t="s">
        <v>26</v>
      </c>
      <c r="B4" s="7">
        <v>8200.0</v>
      </c>
      <c r="C4" s="7">
        <v>1986.0</v>
      </c>
      <c r="D4" s="7">
        <v>6214.0</v>
      </c>
      <c r="E4" s="7">
        <v>11055.0</v>
      </c>
      <c r="F4" s="7">
        <v>6363.0</v>
      </c>
      <c r="G4" s="37">
        <v>1.4</v>
      </c>
      <c r="H4" s="17">
        <f>F4/E4</f>
        <v>0.5755766621</v>
      </c>
      <c r="I4" s="17">
        <f>D4/B4</f>
        <v>0.757804878</v>
      </c>
      <c r="J4" s="67" t="s">
        <v>265</v>
      </c>
    </row>
    <row r="5">
      <c r="A5" s="50" t="s">
        <v>115</v>
      </c>
      <c r="B5" s="23" t="s">
        <v>231</v>
      </c>
      <c r="C5" s="23" t="s">
        <v>231</v>
      </c>
      <c r="D5" s="23" t="s">
        <v>231</v>
      </c>
      <c r="E5" s="67" t="s">
        <v>265</v>
      </c>
      <c r="F5" s="67" t="s">
        <v>118</v>
      </c>
      <c r="G5" s="67" t="s">
        <v>117</v>
      </c>
      <c r="H5" s="23" t="s">
        <v>266</v>
      </c>
      <c r="I5" s="23" t="s">
        <v>266</v>
      </c>
      <c r="J5" s="23"/>
    </row>
    <row r="6">
      <c r="A6" s="4" t="s">
        <v>27</v>
      </c>
      <c r="B6" s="37" t="s">
        <v>228</v>
      </c>
      <c r="C6" s="37" t="s">
        <v>228</v>
      </c>
      <c r="D6" s="37" t="s">
        <v>228</v>
      </c>
      <c r="E6" s="7">
        <v>5137.0</v>
      </c>
      <c r="F6" s="7">
        <v>4696.0</v>
      </c>
      <c r="G6" s="37">
        <v>1.17</v>
      </c>
      <c r="H6" s="17">
        <f>F6/E6</f>
        <v>0.9141522289</v>
      </c>
      <c r="I6" s="37" t="s">
        <v>228</v>
      </c>
    </row>
    <row r="7">
      <c r="A7" s="50" t="s">
        <v>115</v>
      </c>
      <c r="B7" s="60"/>
      <c r="C7" s="60"/>
      <c r="D7" s="60"/>
      <c r="E7" s="67" t="s">
        <v>265</v>
      </c>
      <c r="F7" s="67" t="s">
        <v>118</v>
      </c>
      <c r="G7" s="67" t="s">
        <v>117</v>
      </c>
      <c r="H7" s="23" t="s">
        <v>266</v>
      </c>
      <c r="I7" s="17"/>
    </row>
    <row r="8">
      <c r="B8" s="26"/>
      <c r="C8" s="26"/>
      <c r="D8" s="26"/>
      <c r="G8" s="26"/>
    </row>
    <row r="9">
      <c r="B9" s="26"/>
      <c r="C9" s="26"/>
      <c r="D9" s="26"/>
      <c r="F9" s="36" t="s">
        <v>110</v>
      </c>
      <c r="G9" s="26"/>
      <c r="J9" s="2">
        <v>5085.0</v>
      </c>
    </row>
    <row r="10">
      <c r="B10" s="26"/>
      <c r="C10" s="26"/>
      <c r="D10" s="26"/>
      <c r="E10" s="4" t="s">
        <v>25</v>
      </c>
      <c r="F10" s="7">
        <v>18465.0</v>
      </c>
      <c r="G10" s="23" t="s">
        <v>302</v>
      </c>
      <c r="J10" s="2">
        <v>16718.0</v>
      </c>
    </row>
    <row r="11">
      <c r="B11" s="26"/>
      <c r="C11" s="26"/>
      <c r="D11" s="26"/>
      <c r="E11" s="50" t="s">
        <v>115</v>
      </c>
      <c r="F11" s="67" t="s">
        <v>303</v>
      </c>
      <c r="G11" s="26"/>
    </row>
    <row r="12">
      <c r="B12" s="26"/>
      <c r="C12" s="26"/>
      <c r="D12" s="26"/>
      <c r="E12" s="4" t="s">
        <v>26</v>
      </c>
      <c r="F12" s="7">
        <v>5780.0</v>
      </c>
      <c r="G12" s="26"/>
    </row>
    <row r="13">
      <c r="B13" s="26"/>
      <c r="C13" s="26"/>
      <c r="E13" s="50" t="s">
        <v>115</v>
      </c>
      <c r="F13" s="67" t="s">
        <v>304</v>
      </c>
      <c r="G13" s="26"/>
    </row>
    <row r="14">
      <c r="B14" s="48"/>
      <c r="C14" s="26"/>
      <c r="E14" s="4" t="s">
        <v>27</v>
      </c>
      <c r="F14" s="7">
        <v>3937.0</v>
      </c>
      <c r="G14" s="26"/>
    </row>
    <row r="15">
      <c r="B15" s="48"/>
      <c r="C15" s="26"/>
      <c r="D15" s="26"/>
      <c r="E15" s="50" t="s">
        <v>115</v>
      </c>
      <c r="F15" s="67" t="s">
        <v>305</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30801.0</v>
      </c>
      <c r="F19" s="7">
        <v>21530.0</v>
      </c>
      <c r="G19" s="37">
        <v>1.39</v>
      </c>
      <c r="H19" s="17">
        <f>F19/E19</f>
        <v>0.6990032791</v>
      </c>
      <c r="I19" s="37" t="s">
        <v>228</v>
      </c>
      <c r="J19" s="7">
        <v>1968.0</v>
      </c>
    </row>
    <row r="20">
      <c r="A20" s="50" t="s">
        <v>115</v>
      </c>
      <c r="B20" s="60"/>
      <c r="C20" s="60"/>
      <c r="D20" s="60"/>
      <c r="E20" s="67" t="s">
        <v>265</v>
      </c>
      <c r="F20" s="67" t="s">
        <v>118</v>
      </c>
      <c r="G20" s="67" t="s">
        <v>117</v>
      </c>
      <c r="H20" s="23" t="s">
        <v>266</v>
      </c>
      <c r="I20" s="17"/>
      <c r="J20" s="27">
        <f>product(J19/F19)</f>
        <v>0.0914073386</v>
      </c>
    </row>
    <row r="21">
      <c r="A21" s="4" t="s">
        <v>26</v>
      </c>
      <c r="B21" s="7">
        <v>8200.0</v>
      </c>
      <c r="C21" s="7">
        <v>1986.0</v>
      </c>
      <c r="D21" s="7">
        <v>6214.0</v>
      </c>
      <c r="E21" s="7">
        <v>11055.0</v>
      </c>
      <c r="F21" s="7">
        <v>6363.0</v>
      </c>
      <c r="G21" s="37">
        <v>1.4</v>
      </c>
      <c r="H21" s="17">
        <f>F21/E21</f>
        <v>0.5755766621</v>
      </c>
      <c r="I21" s="17">
        <f>D21/B21</f>
        <v>0.757804878</v>
      </c>
      <c r="J21" s="67" t="s">
        <v>265</v>
      </c>
    </row>
    <row r="22">
      <c r="A22" s="50" t="s">
        <v>115</v>
      </c>
      <c r="B22" s="23" t="s">
        <v>231</v>
      </c>
      <c r="C22" s="23" t="s">
        <v>231</v>
      </c>
      <c r="D22" s="23" t="s">
        <v>231</v>
      </c>
      <c r="E22" s="67" t="s">
        <v>265</v>
      </c>
      <c r="F22" s="67" t="s">
        <v>118</v>
      </c>
      <c r="G22" s="67" t="s">
        <v>117</v>
      </c>
      <c r="H22" s="23" t="s">
        <v>266</v>
      </c>
      <c r="I22" s="23" t="s">
        <v>266</v>
      </c>
      <c r="J22" s="23"/>
    </row>
    <row r="23">
      <c r="A23" s="4" t="s">
        <v>27</v>
      </c>
      <c r="B23" s="37" t="s">
        <v>228</v>
      </c>
      <c r="C23" s="37" t="s">
        <v>228</v>
      </c>
      <c r="D23" s="37" t="s">
        <v>228</v>
      </c>
      <c r="E23" s="7">
        <v>5137.0</v>
      </c>
      <c r="F23" s="7">
        <v>4696.0</v>
      </c>
      <c r="G23" s="37">
        <v>1.17</v>
      </c>
      <c r="H23" s="17">
        <f>F23/E23</f>
        <v>0.9141522289</v>
      </c>
      <c r="I23" s="37" t="s">
        <v>228</v>
      </c>
    </row>
    <row r="24">
      <c r="A24" s="50" t="s">
        <v>115</v>
      </c>
      <c r="B24" s="60"/>
      <c r="C24" s="60"/>
      <c r="D24" s="60"/>
      <c r="E24" s="67" t="s">
        <v>265</v>
      </c>
      <c r="F24" s="67" t="s">
        <v>118</v>
      </c>
      <c r="G24" s="67" t="s">
        <v>117</v>
      </c>
      <c r="H24" s="23" t="s">
        <v>266</v>
      </c>
      <c r="I24" s="86"/>
    </row>
    <row r="25">
      <c r="B25" s="26"/>
      <c r="C25" s="26"/>
      <c r="D25" s="26"/>
      <c r="E25" s="26"/>
      <c r="F25" s="26"/>
      <c r="G25" s="26"/>
    </row>
    <row r="26">
      <c r="B26" s="26"/>
      <c r="C26" s="26"/>
      <c r="D26" s="26"/>
      <c r="E26" s="26"/>
      <c r="F26" s="26"/>
      <c r="G26" s="26"/>
    </row>
    <row r="27">
      <c r="B27" s="26"/>
      <c r="C27" s="26"/>
      <c r="D27" s="76" t="s">
        <v>306</v>
      </c>
      <c r="E27" s="77" t="s">
        <v>307</v>
      </c>
      <c r="F27" s="77" t="s">
        <v>308</v>
      </c>
      <c r="G27" s="77" t="s">
        <v>309</v>
      </c>
      <c r="H27" s="78" t="s">
        <v>310</v>
      </c>
      <c r="I27" s="2" t="s">
        <v>311</v>
      </c>
    </row>
    <row r="28">
      <c r="A28" s="2" t="s">
        <v>312</v>
      </c>
      <c r="B28" s="26"/>
      <c r="C28" s="26"/>
      <c r="E28" s="79" t="s">
        <v>313</v>
      </c>
      <c r="F28" s="79" t="s">
        <v>314</v>
      </c>
      <c r="G28" s="79" t="s">
        <v>313</v>
      </c>
      <c r="H28" s="80" t="s">
        <v>314</v>
      </c>
    </row>
    <row r="29">
      <c r="A29" s="2" t="s">
        <v>315</v>
      </c>
      <c r="B29" s="23"/>
      <c r="C29" s="26"/>
      <c r="D29" s="81" t="s">
        <v>316</v>
      </c>
      <c r="E29" s="82"/>
      <c r="F29" s="82"/>
      <c r="G29" s="82"/>
      <c r="H29" s="82"/>
      <c r="I29" s="87">
        <f t="shared" ref="I29:I33" si="1">sum(E29:H29)</f>
        <v>0</v>
      </c>
    </row>
    <row r="30">
      <c r="A30" s="2" t="s">
        <v>317</v>
      </c>
      <c r="B30" s="23"/>
      <c r="C30" s="26"/>
      <c r="D30" s="83" t="s">
        <v>318</v>
      </c>
      <c r="E30" s="84"/>
      <c r="F30" s="84"/>
      <c r="G30" s="84"/>
      <c r="H30" s="84"/>
      <c r="I30" s="87">
        <f t="shared" si="1"/>
        <v>0</v>
      </c>
    </row>
    <row r="31">
      <c r="A31" s="2" t="s">
        <v>319</v>
      </c>
      <c r="B31" s="23"/>
      <c r="C31" s="26"/>
      <c r="D31" s="85" t="s">
        <v>320</v>
      </c>
      <c r="E31" s="84"/>
      <c r="F31" s="84"/>
      <c r="G31" s="84"/>
      <c r="H31" s="84"/>
      <c r="I31" s="87">
        <f t="shared" si="1"/>
        <v>0</v>
      </c>
    </row>
    <row r="32">
      <c r="A32" s="2" t="s">
        <v>321</v>
      </c>
      <c r="B32" s="23"/>
      <c r="C32" s="26"/>
      <c r="D32" s="83" t="s">
        <v>322</v>
      </c>
      <c r="E32" s="84"/>
      <c r="F32" s="84"/>
      <c r="G32" s="84"/>
      <c r="H32" s="84"/>
      <c r="I32" s="87">
        <f t="shared" si="1"/>
        <v>0</v>
      </c>
    </row>
    <row r="33">
      <c r="A33" s="2" t="s">
        <v>323</v>
      </c>
      <c r="B33" s="23"/>
      <c r="C33" s="26"/>
      <c r="D33" s="83" t="s">
        <v>324</v>
      </c>
      <c r="E33" s="84"/>
      <c r="F33" s="84"/>
      <c r="G33" s="84"/>
      <c r="H33" s="84"/>
      <c r="I33" s="87">
        <f t="shared" si="1"/>
        <v>0</v>
      </c>
    </row>
    <row r="34">
      <c r="A34" s="2" t="s">
        <v>325</v>
      </c>
      <c r="B34" s="23"/>
      <c r="C34" s="26"/>
      <c r="D34" s="26"/>
      <c r="E34" s="26"/>
      <c r="F34" s="26"/>
      <c r="G34" s="26"/>
      <c r="H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16207.0</v>
      </c>
      <c r="F2" s="7">
        <v>14214.0</v>
      </c>
      <c r="G2" s="37">
        <v>1.41</v>
      </c>
      <c r="H2" s="17">
        <f>F2/E2</f>
        <v>0.8770284445</v>
      </c>
      <c r="I2" s="37" t="s">
        <v>228</v>
      </c>
      <c r="J2" s="37">
        <v>1312.0</v>
      </c>
      <c r="L2" s="3"/>
    </row>
    <row r="3">
      <c r="A3" s="50" t="s">
        <v>115</v>
      </c>
      <c r="B3" s="60"/>
      <c r="C3" s="60"/>
      <c r="D3" s="60"/>
      <c r="E3" s="88" t="s">
        <v>326</v>
      </c>
      <c r="F3" s="23" t="s">
        <v>118</v>
      </c>
      <c r="G3" s="67" t="s">
        <v>117</v>
      </c>
      <c r="I3" s="17"/>
      <c r="J3" s="13">
        <f>product(J2/F2)</f>
        <v>0.09230336288</v>
      </c>
    </row>
    <row r="4">
      <c r="A4" s="50"/>
      <c r="B4" s="60"/>
      <c r="C4" s="23" t="s">
        <v>327</v>
      </c>
      <c r="D4" s="23" t="s">
        <v>327</v>
      </c>
      <c r="E4" s="89" t="s">
        <v>328</v>
      </c>
      <c r="F4" s="23"/>
      <c r="G4" s="23"/>
      <c r="I4" s="17"/>
      <c r="J4" s="13"/>
    </row>
    <row r="5">
      <c r="A5" s="4" t="s">
        <v>26</v>
      </c>
      <c r="B5" s="7">
        <v>9159.0</v>
      </c>
      <c r="C5" s="37">
        <v>2706.0</v>
      </c>
      <c r="D5" s="7">
        <v>6453.0</v>
      </c>
      <c r="E5" s="7">
        <v>10468.0</v>
      </c>
      <c r="F5" s="7">
        <v>6657.0</v>
      </c>
      <c r="G5" s="37">
        <v>1.36</v>
      </c>
      <c r="H5" s="17">
        <f>F5/E5</f>
        <v>0.6359380971</v>
      </c>
      <c r="I5" s="17">
        <f>D5/B5</f>
        <v>0.7045528988</v>
      </c>
    </row>
    <row r="6">
      <c r="A6" s="50" t="s">
        <v>115</v>
      </c>
      <c r="B6" s="23" t="s">
        <v>231</v>
      </c>
      <c r="C6" s="23" t="s">
        <v>231</v>
      </c>
      <c r="D6" s="23" t="s">
        <v>231</v>
      </c>
      <c r="E6" s="23" t="s">
        <v>230</v>
      </c>
      <c r="F6" s="23" t="s">
        <v>118</v>
      </c>
      <c r="G6" s="67" t="s">
        <v>117</v>
      </c>
      <c r="J6" s="23" t="s">
        <v>327</v>
      </c>
    </row>
    <row r="7">
      <c r="B7" s="26"/>
      <c r="C7" s="26"/>
      <c r="D7" s="23" t="s">
        <v>327</v>
      </c>
      <c r="E7" s="90"/>
      <c r="F7" s="26"/>
      <c r="G7" s="26"/>
      <c r="J7" s="67" t="s">
        <v>329</v>
      </c>
    </row>
    <row r="8">
      <c r="A8" s="4" t="s">
        <v>27</v>
      </c>
      <c r="B8" s="37" t="s">
        <v>228</v>
      </c>
      <c r="C8" s="37" t="s">
        <v>228</v>
      </c>
      <c r="D8" s="37" t="s">
        <v>228</v>
      </c>
      <c r="E8" s="7">
        <v>6938.0</v>
      </c>
      <c r="F8" s="7">
        <v>4598.0</v>
      </c>
      <c r="G8" s="37">
        <v>1.17</v>
      </c>
      <c r="H8" s="17">
        <f>F8/E8</f>
        <v>0.6627270107</v>
      </c>
      <c r="I8" s="37" t="s">
        <v>228</v>
      </c>
    </row>
    <row r="9">
      <c r="A9" s="50" t="s">
        <v>115</v>
      </c>
      <c r="B9" s="60"/>
      <c r="C9" s="60"/>
      <c r="D9" s="60"/>
      <c r="E9" s="88" t="s">
        <v>326</v>
      </c>
      <c r="F9" s="23" t="s">
        <v>118</v>
      </c>
      <c r="G9" s="67" t="s">
        <v>117</v>
      </c>
      <c r="I9" s="17"/>
    </row>
    <row r="10">
      <c r="B10" s="26"/>
      <c r="C10" s="26"/>
      <c r="D10" s="26"/>
      <c r="E10" s="67" t="s">
        <v>330</v>
      </c>
      <c r="G10" s="26"/>
    </row>
    <row r="11">
      <c r="B11" s="26"/>
      <c r="C11" s="23"/>
      <c r="D11" s="26"/>
      <c r="F11" s="36" t="s">
        <v>110</v>
      </c>
      <c r="G11" s="26"/>
    </row>
    <row r="12">
      <c r="B12" s="26"/>
      <c r="C12" s="26"/>
      <c r="D12" s="26"/>
      <c r="E12" s="4" t="s">
        <v>25</v>
      </c>
      <c r="F12" s="7"/>
      <c r="G12" s="23">
        <v>31586.0</v>
      </c>
    </row>
    <row r="13">
      <c r="B13" s="26"/>
      <c r="C13" s="26"/>
      <c r="D13" s="26"/>
      <c r="E13" s="50" t="s">
        <v>115</v>
      </c>
      <c r="F13" s="67" t="s">
        <v>117</v>
      </c>
      <c r="G13" s="26"/>
    </row>
    <row r="14">
      <c r="B14" s="26"/>
      <c r="C14" s="26"/>
      <c r="D14" s="26"/>
      <c r="E14" s="4" t="s">
        <v>26</v>
      </c>
      <c r="F14" s="7">
        <v>5971.0</v>
      </c>
      <c r="G14" s="26"/>
    </row>
    <row r="15">
      <c r="B15" s="26"/>
      <c r="C15" s="26"/>
      <c r="E15" s="50" t="s">
        <v>115</v>
      </c>
      <c r="F15" s="67" t="s">
        <v>117</v>
      </c>
      <c r="G15" s="26"/>
    </row>
    <row r="16">
      <c r="B16" s="48"/>
      <c r="C16" s="26"/>
      <c r="E16" s="4" t="s">
        <v>27</v>
      </c>
      <c r="F16" s="7"/>
      <c r="G16" s="26"/>
    </row>
    <row r="17">
      <c r="B17" s="48"/>
      <c r="C17" s="26"/>
      <c r="D17" s="26"/>
      <c r="E17" s="50" t="s">
        <v>115</v>
      </c>
      <c r="F17" s="67" t="s">
        <v>117</v>
      </c>
      <c r="G17" s="26"/>
    </row>
    <row r="18">
      <c r="B18" s="48"/>
      <c r="C18" s="26"/>
      <c r="D18" s="70"/>
      <c r="E18" s="40"/>
      <c r="F18" s="26"/>
      <c r="G18" s="26"/>
    </row>
    <row r="19">
      <c r="B19" s="48"/>
      <c r="C19" s="26"/>
      <c r="D19" s="26"/>
      <c r="E19" s="26"/>
      <c r="F19" s="26"/>
      <c r="G19" s="26"/>
    </row>
    <row r="20">
      <c r="B20" s="26"/>
      <c r="C20" s="26"/>
      <c r="D20" s="26"/>
      <c r="E20" s="26"/>
      <c r="F20" s="26"/>
      <c r="G20" s="26"/>
    </row>
    <row r="21">
      <c r="A21" s="4" t="s">
        <v>255</v>
      </c>
      <c r="B21" s="36" t="s">
        <v>108</v>
      </c>
      <c r="C21" s="36" t="s">
        <v>87</v>
      </c>
      <c r="D21" s="36" t="s">
        <v>88</v>
      </c>
      <c r="E21" s="36" t="s">
        <v>109</v>
      </c>
      <c r="F21" s="36" t="s">
        <v>110</v>
      </c>
      <c r="G21" s="36" t="s">
        <v>111</v>
      </c>
      <c r="H21" s="36" t="s">
        <v>112</v>
      </c>
      <c r="I21" s="36" t="s">
        <v>113</v>
      </c>
      <c r="J21" s="36" t="s">
        <v>30</v>
      </c>
    </row>
    <row r="22">
      <c r="A22" s="4" t="s">
        <v>25</v>
      </c>
      <c r="B22" s="37" t="s">
        <v>228</v>
      </c>
      <c r="C22" s="37" t="s">
        <v>228</v>
      </c>
      <c r="D22" s="37" t="s">
        <v>228</v>
      </c>
      <c r="E22" s="7">
        <v>16207.0</v>
      </c>
      <c r="F22" s="7">
        <v>14214.0</v>
      </c>
      <c r="G22" s="37">
        <v>1.41</v>
      </c>
      <c r="H22" s="17">
        <f t="shared" ref="H22:H24" si="1">F22/E22</f>
        <v>0.8770284445</v>
      </c>
      <c r="I22" s="37" t="s">
        <v>228</v>
      </c>
      <c r="J22" s="37">
        <v>1312.0</v>
      </c>
    </row>
    <row r="23">
      <c r="A23" s="4" t="s">
        <v>26</v>
      </c>
      <c r="B23" s="7">
        <v>9159.0</v>
      </c>
      <c r="C23" s="37">
        <v>2706.0</v>
      </c>
      <c r="D23" s="7">
        <v>6453.0</v>
      </c>
      <c r="E23" s="7">
        <v>10468.0</v>
      </c>
      <c r="F23" s="7">
        <v>6657.0</v>
      </c>
      <c r="G23" s="37">
        <v>1.36</v>
      </c>
      <c r="H23" s="17">
        <f t="shared" si="1"/>
        <v>0.6359380971</v>
      </c>
      <c r="I23" s="17">
        <f>D23/B23</f>
        <v>0.7045528988</v>
      </c>
    </row>
    <row r="24">
      <c r="A24" s="4" t="s">
        <v>27</v>
      </c>
      <c r="B24" s="37" t="s">
        <v>228</v>
      </c>
      <c r="C24" s="37" t="s">
        <v>228</v>
      </c>
      <c r="D24" s="37" t="s">
        <v>228</v>
      </c>
      <c r="E24" s="7">
        <v>6938.0</v>
      </c>
      <c r="F24" s="7">
        <v>4598.0</v>
      </c>
      <c r="G24" s="37">
        <v>1.17</v>
      </c>
      <c r="H24" s="17">
        <f t="shared" si="1"/>
        <v>0.6627270107</v>
      </c>
      <c r="I24" s="37" t="s">
        <v>228</v>
      </c>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sheetData>
  <hyperlinks>
    <hyperlink r:id="rId1" ref="G3"/>
    <hyperlink r:id="rId2"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E4"/>
    <hyperlink r:id="rId3" ref="G6"/>
    <hyperlink r:id="rId4"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 r:id="rId5" ref="G9"/>
    <hyperlink r:id="rId6" location="/report/content-event-pages/a50123418w177519031p176188361/_u.date00=20231220&amp;_u.date01=20231226&amp;explorer-table.advFilter=%5B%5B0,%22analytics.pagePath%22,%22PT%22,%22va.gov~2Fmy-health~2Fupdate-benefits-information-form-10-10ezr~2Fveteran-information~2Fpersonal-information%22,0%5D%5D&amp;explorer-table.plotKeys=%5B%5D/" ref="E10"/>
    <hyperlink r:id="rId7" ref="F13"/>
    <hyperlink r:id="rId8" ref="F15"/>
    <hyperlink r:id="rId9" ref="F17"/>
  </hyperlinks>
  <drawing r:id="rId10"/>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c r="J1" s="36" t="s">
        <v>30</v>
      </c>
      <c r="K1" s="8"/>
      <c r="L1" s="2" t="s">
        <v>331</v>
      </c>
    </row>
    <row r="2">
      <c r="A2" s="4" t="s">
        <v>25</v>
      </c>
      <c r="B2" s="37" t="s">
        <v>228</v>
      </c>
      <c r="C2" s="37" t="s">
        <v>228</v>
      </c>
      <c r="D2" s="37" t="s">
        <v>228</v>
      </c>
      <c r="E2" s="7">
        <v>16713.0</v>
      </c>
      <c r="F2" s="7">
        <v>10380.0</v>
      </c>
      <c r="G2" s="37">
        <v>1.42</v>
      </c>
      <c r="H2" s="17">
        <f>F2/E2</f>
        <v>0.6210734159</v>
      </c>
      <c r="I2" s="37" t="s">
        <v>228</v>
      </c>
      <c r="J2" s="37">
        <v>1060.0</v>
      </c>
    </row>
    <row r="3">
      <c r="A3" s="50" t="s">
        <v>115</v>
      </c>
      <c r="B3" s="60"/>
      <c r="C3" s="60"/>
      <c r="D3" s="60"/>
      <c r="E3" s="23" t="s">
        <v>229</v>
      </c>
      <c r="F3" s="23" t="s">
        <v>117</v>
      </c>
      <c r="G3" s="23" t="s">
        <v>117</v>
      </c>
      <c r="I3" s="17"/>
      <c r="J3" s="13">
        <f>J2/F2</f>
        <v>0.1021194605</v>
      </c>
    </row>
    <row r="4">
      <c r="A4" s="4" t="s">
        <v>26</v>
      </c>
      <c r="B4" s="7">
        <v>7759.0</v>
      </c>
      <c r="C4" s="7">
        <v>2231.0</v>
      </c>
      <c r="D4" s="7">
        <v>5528.0</v>
      </c>
      <c r="E4" s="7">
        <v>8815.0</v>
      </c>
      <c r="F4" s="7">
        <v>5428.0</v>
      </c>
      <c r="G4" s="37">
        <v>1.4</v>
      </c>
      <c r="H4" s="17">
        <f>F4/E4</f>
        <v>0.6157685763</v>
      </c>
      <c r="I4" s="17">
        <f>D4/B4</f>
        <v>0.7124629463</v>
      </c>
    </row>
    <row r="5">
      <c r="A5" s="50" t="s">
        <v>115</v>
      </c>
      <c r="B5" s="23" t="s">
        <v>231</v>
      </c>
      <c r="C5" s="23" t="s">
        <v>231</v>
      </c>
      <c r="D5" s="23" t="s">
        <v>231</v>
      </c>
      <c r="E5" s="23" t="s">
        <v>230</v>
      </c>
      <c r="F5" s="23" t="s">
        <v>117</v>
      </c>
      <c r="G5" s="23" t="s">
        <v>117</v>
      </c>
    </row>
    <row r="6">
      <c r="B6" s="26"/>
      <c r="C6" s="26"/>
      <c r="D6" s="26"/>
      <c r="E6" s="26"/>
      <c r="F6" s="26"/>
      <c r="G6" s="26"/>
    </row>
    <row r="7">
      <c r="B7" s="26"/>
      <c r="C7" s="26"/>
      <c r="D7" s="26"/>
      <c r="E7" s="26"/>
      <c r="F7" s="36" t="s">
        <v>110</v>
      </c>
      <c r="G7" s="26"/>
      <c r="H7" s="2" t="s">
        <v>332</v>
      </c>
    </row>
    <row r="8">
      <c r="B8" s="26"/>
      <c r="C8" s="26"/>
      <c r="D8" s="26"/>
      <c r="E8" s="26"/>
      <c r="F8" s="7">
        <v>10380.0</v>
      </c>
      <c r="G8" s="26"/>
    </row>
    <row r="9">
      <c r="B9" s="26"/>
      <c r="C9" s="26"/>
      <c r="D9" s="26"/>
      <c r="E9" s="26"/>
      <c r="F9" s="23" t="s">
        <v>117</v>
      </c>
      <c r="G9" s="26"/>
    </row>
    <row r="10">
      <c r="B10" s="26"/>
      <c r="C10" s="26"/>
      <c r="D10" s="26"/>
      <c r="E10" s="26"/>
      <c r="F10" s="7">
        <v>5428.0</v>
      </c>
      <c r="G10" s="26"/>
    </row>
    <row r="11">
      <c r="B11" s="26"/>
      <c r="C11" s="26"/>
      <c r="D11" s="26"/>
      <c r="E11" s="26"/>
      <c r="F11" s="23" t="s">
        <v>117</v>
      </c>
      <c r="G11" s="26"/>
    </row>
    <row r="12">
      <c r="B12" s="26"/>
      <c r="C12" s="26"/>
      <c r="D12" s="26"/>
      <c r="E12" s="26"/>
      <c r="G12" s="26"/>
    </row>
    <row r="13">
      <c r="B13" s="48"/>
      <c r="C13" s="26"/>
      <c r="D13" s="26"/>
      <c r="E13" s="26"/>
      <c r="F13" s="26"/>
      <c r="G13" s="26"/>
    </row>
    <row r="14">
      <c r="B14" s="48"/>
      <c r="C14" s="26"/>
      <c r="D14" s="26"/>
      <c r="E14" s="26"/>
      <c r="F14" s="26"/>
      <c r="G14" s="26"/>
    </row>
    <row r="15">
      <c r="A15" s="64" t="s">
        <v>333</v>
      </c>
      <c r="B15" s="48"/>
      <c r="C15" s="26"/>
      <c r="D15" s="26"/>
      <c r="E15" s="26"/>
      <c r="F15" s="26"/>
      <c r="G15" s="26"/>
    </row>
    <row r="16">
      <c r="A16" s="64" t="s">
        <v>334</v>
      </c>
      <c r="B16" s="48"/>
      <c r="C16" s="26"/>
      <c r="D16" s="26"/>
      <c r="E16" s="26"/>
      <c r="F16" s="26"/>
      <c r="G16" s="26"/>
    </row>
    <row r="17">
      <c r="A17" s="64" t="s">
        <v>335</v>
      </c>
      <c r="B17" s="48"/>
      <c r="C17" s="26"/>
      <c r="D17" s="26"/>
      <c r="E17" s="26"/>
      <c r="F17" s="26"/>
      <c r="G17" s="26"/>
    </row>
    <row r="18">
      <c r="A18" s="64" t="s">
        <v>336</v>
      </c>
      <c r="B18" s="48"/>
      <c r="C18" s="26"/>
      <c r="D18" s="26"/>
      <c r="E18" s="26"/>
      <c r="F18" s="26"/>
      <c r="G18" s="26"/>
    </row>
    <row r="19">
      <c r="A19" s="64" t="s">
        <v>337</v>
      </c>
      <c r="B19" s="26"/>
      <c r="C19" s="26"/>
      <c r="D19" s="26"/>
      <c r="E19" s="26"/>
      <c r="F19" s="26"/>
      <c r="G19" s="26"/>
    </row>
    <row r="20">
      <c r="A20" s="64" t="s">
        <v>338</v>
      </c>
      <c r="B20" s="26"/>
      <c r="C20" s="26"/>
      <c r="D20" s="26"/>
      <c r="E20" s="26"/>
      <c r="F20" s="26"/>
      <c r="G20" s="26"/>
    </row>
    <row r="21">
      <c r="B21" s="26"/>
      <c r="C21" s="26"/>
      <c r="D21" s="26"/>
      <c r="E21" s="26"/>
      <c r="F21" s="26"/>
      <c r="G21" s="26"/>
    </row>
    <row r="22">
      <c r="A22" s="91" t="s">
        <v>339</v>
      </c>
      <c r="B22" s="26"/>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4" t="s">
        <v>3</v>
      </c>
      <c r="C26" s="36" t="s">
        <v>108</v>
      </c>
      <c r="D26" s="36" t="s">
        <v>87</v>
      </c>
      <c r="E26" s="36" t="s">
        <v>88</v>
      </c>
      <c r="F26" s="36" t="s">
        <v>109</v>
      </c>
      <c r="G26" s="36" t="s">
        <v>110</v>
      </c>
      <c r="H26" s="36" t="s">
        <v>111</v>
      </c>
      <c r="I26" s="36" t="s">
        <v>112</v>
      </c>
      <c r="J26" s="36" t="s">
        <v>113</v>
      </c>
      <c r="K26" s="36" t="s">
        <v>30</v>
      </c>
    </row>
    <row r="27">
      <c r="B27" s="4" t="s">
        <v>25</v>
      </c>
      <c r="C27" s="37" t="s">
        <v>228</v>
      </c>
      <c r="D27" s="37" t="s">
        <v>228</v>
      </c>
      <c r="E27" s="37" t="s">
        <v>228</v>
      </c>
      <c r="F27" s="7">
        <v>16713.0</v>
      </c>
      <c r="G27" s="7">
        <v>10380.0</v>
      </c>
      <c r="H27" s="37">
        <v>1.42</v>
      </c>
      <c r="I27" s="17">
        <f>G27/F27</f>
        <v>0.6210734159</v>
      </c>
      <c r="J27" s="37" t="s">
        <v>228</v>
      </c>
      <c r="K27" s="37">
        <v>1060.0</v>
      </c>
    </row>
    <row r="28">
      <c r="B28" s="50" t="s">
        <v>115</v>
      </c>
      <c r="C28" s="60"/>
      <c r="D28" s="60"/>
      <c r="E28" s="60"/>
      <c r="F28" s="23"/>
      <c r="G28" s="23" t="s">
        <v>117</v>
      </c>
      <c r="H28" s="23"/>
      <c r="J28" s="17"/>
      <c r="K28" s="13">
        <f>K27/G27</f>
        <v>0.1021194605</v>
      </c>
    </row>
    <row r="29">
      <c r="B29" s="4" t="s">
        <v>26</v>
      </c>
      <c r="C29" s="7">
        <v>7759.0</v>
      </c>
      <c r="D29" s="7">
        <v>2231.0</v>
      </c>
      <c r="E29" s="7">
        <v>5528.0</v>
      </c>
      <c r="F29" s="7">
        <v>8815.0</v>
      </c>
      <c r="G29" s="7">
        <v>5428.0</v>
      </c>
      <c r="H29" s="37">
        <v>1.4</v>
      </c>
      <c r="I29" s="17">
        <f>G29/F29</f>
        <v>0.6157685763</v>
      </c>
      <c r="J29" s="17">
        <f>E29/C29</f>
        <v>0.7124629463</v>
      </c>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c r="J1" s="36" t="s">
        <v>30</v>
      </c>
      <c r="K1" s="8"/>
      <c r="L1" s="1" t="s">
        <v>0</v>
      </c>
    </row>
    <row r="2">
      <c r="A2" s="4" t="s">
        <v>25</v>
      </c>
      <c r="B2" s="37" t="s">
        <v>228</v>
      </c>
      <c r="C2" s="37" t="s">
        <v>228</v>
      </c>
      <c r="D2" s="37" t="s">
        <v>228</v>
      </c>
      <c r="E2" s="7">
        <v>17436.0</v>
      </c>
      <c r="F2" s="7">
        <v>11867.0</v>
      </c>
      <c r="G2" s="92">
        <v>1.48</v>
      </c>
      <c r="H2" s="17">
        <f>F2/E2</f>
        <v>0.6806033494</v>
      </c>
      <c r="I2" s="37" t="s">
        <v>228</v>
      </c>
      <c r="J2" s="37">
        <v>1141.0</v>
      </c>
      <c r="L2" s="3">
        <v>45082.0</v>
      </c>
    </row>
    <row r="3">
      <c r="A3" s="50" t="s">
        <v>115</v>
      </c>
      <c r="B3" s="60"/>
      <c r="C3" s="60"/>
      <c r="D3" s="60"/>
      <c r="E3" s="23" t="s">
        <v>229</v>
      </c>
      <c r="F3" s="23" t="s">
        <v>118</v>
      </c>
      <c r="G3" s="23" t="s">
        <v>117</v>
      </c>
      <c r="I3" s="17"/>
      <c r="J3" s="13">
        <f>J2/F2</f>
        <v>0.09614898458</v>
      </c>
    </row>
    <row r="4">
      <c r="A4" s="4" t="s">
        <v>26</v>
      </c>
      <c r="B4" s="7">
        <v>9050.0</v>
      </c>
      <c r="C4" s="7">
        <v>2753.0</v>
      </c>
      <c r="D4" s="7">
        <v>6297.0</v>
      </c>
      <c r="E4" s="7">
        <v>10239.0</v>
      </c>
      <c r="F4" s="7">
        <v>6539.0</v>
      </c>
      <c r="G4" s="37">
        <v>1.45</v>
      </c>
      <c r="H4" s="17">
        <f>F4/E4</f>
        <v>0.6386365856</v>
      </c>
      <c r="I4" s="17">
        <f>D4/B4</f>
        <v>0.695801105</v>
      </c>
    </row>
    <row r="5">
      <c r="A5" s="50" t="s">
        <v>115</v>
      </c>
      <c r="B5" s="23" t="s">
        <v>231</v>
      </c>
      <c r="C5" s="23" t="s">
        <v>231</v>
      </c>
      <c r="D5" s="23" t="s">
        <v>231</v>
      </c>
      <c r="E5" s="23" t="s">
        <v>230</v>
      </c>
      <c r="F5" s="23" t="s">
        <v>118</v>
      </c>
      <c r="G5" s="23" t="s">
        <v>117</v>
      </c>
    </row>
    <row r="6">
      <c r="B6" s="26"/>
      <c r="C6" s="26"/>
      <c r="D6" s="26"/>
      <c r="E6" s="26"/>
      <c r="F6" s="26"/>
      <c r="G6" s="26"/>
    </row>
    <row r="7">
      <c r="B7" s="26"/>
      <c r="C7" s="26"/>
      <c r="D7" s="26"/>
      <c r="E7" s="26"/>
      <c r="F7" s="36" t="s">
        <v>110</v>
      </c>
      <c r="G7" s="26"/>
      <c r="H7" s="93" t="s">
        <v>24</v>
      </c>
    </row>
    <row r="8">
      <c r="B8" s="26"/>
      <c r="C8" s="26"/>
      <c r="D8" s="26"/>
      <c r="E8" s="26"/>
      <c r="F8" s="7">
        <v>10383.0</v>
      </c>
      <c r="G8" s="26"/>
    </row>
    <row r="9">
      <c r="B9" s="26"/>
      <c r="C9" s="26"/>
      <c r="D9" s="26"/>
      <c r="E9" s="26"/>
      <c r="F9" s="23" t="s">
        <v>117</v>
      </c>
      <c r="G9" s="26"/>
    </row>
    <row r="10">
      <c r="B10" s="26"/>
      <c r="C10" s="26"/>
      <c r="D10" s="26"/>
      <c r="E10" s="26"/>
      <c r="F10" s="7">
        <v>6054.0</v>
      </c>
      <c r="G10" s="26"/>
    </row>
    <row r="11">
      <c r="B11" s="26"/>
      <c r="C11" s="26"/>
      <c r="D11" s="26"/>
      <c r="E11" s="26"/>
      <c r="F11" s="23" t="s">
        <v>117</v>
      </c>
      <c r="G11" s="26"/>
    </row>
    <row r="12">
      <c r="B12" s="26"/>
      <c r="C12" s="26"/>
      <c r="D12" s="26"/>
      <c r="E12" s="26"/>
      <c r="G12" s="23"/>
    </row>
    <row r="13">
      <c r="B13" s="48"/>
      <c r="C13" s="26"/>
      <c r="D13" s="26"/>
      <c r="E13" s="26"/>
      <c r="F13" s="26"/>
      <c r="G13" s="26"/>
    </row>
    <row r="14">
      <c r="A14" s="64" t="s">
        <v>340</v>
      </c>
      <c r="B14" s="48"/>
      <c r="C14" s="26"/>
      <c r="D14" s="26"/>
      <c r="E14" s="26"/>
      <c r="F14" s="26"/>
      <c r="G14" s="26"/>
    </row>
    <row r="15">
      <c r="A15" s="64" t="s">
        <v>341</v>
      </c>
      <c r="B15" s="48"/>
      <c r="C15" s="26"/>
      <c r="D15" s="26"/>
      <c r="E15" s="26"/>
      <c r="F15" s="26"/>
      <c r="G15" s="26"/>
    </row>
    <row r="16">
      <c r="A16" s="64" t="s">
        <v>342</v>
      </c>
      <c r="B16" s="48"/>
      <c r="C16" s="26"/>
      <c r="D16" s="26"/>
      <c r="E16" s="26"/>
      <c r="F16" s="26"/>
      <c r="G16" s="26"/>
    </row>
    <row r="17">
      <c r="A17" s="64" t="s">
        <v>343</v>
      </c>
      <c r="B17" s="48"/>
      <c r="C17" s="26"/>
      <c r="D17" s="26"/>
      <c r="E17" s="26"/>
      <c r="F17" s="26"/>
      <c r="G17" s="26"/>
    </row>
    <row r="18">
      <c r="A18" s="64" t="s">
        <v>344</v>
      </c>
      <c r="B18" s="48"/>
      <c r="C18" s="26"/>
      <c r="D18" s="26"/>
      <c r="E18" s="26"/>
      <c r="F18" s="26"/>
      <c r="G18" s="26"/>
    </row>
    <row r="19">
      <c r="A19" s="64" t="s">
        <v>247</v>
      </c>
      <c r="B19" s="48"/>
      <c r="C19" s="26"/>
      <c r="D19" s="26"/>
      <c r="E19" s="26"/>
      <c r="F19" s="26"/>
      <c r="G19" s="26"/>
    </row>
    <row r="20">
      <c r="A20" s="91" t="s">
        <v>345</v>
      </c>
      <c r="B20" s="48"/>
      <c r="C20" s="26"/>
      <c r="D20" s="26"/>
      <c r="E20" s="26"/>
      <c r="F20" s="26"/>
      <c r="G20" s="26"/>
    </row>
    <row r="21">
      <c r="B21" s="48"/>
      <c r="C21" s="26"/>
      <c r="D21" s="26"/>
      <c r="E21" s="26"/>
      <c r="F21" s="26"/>
      <c r="G21" s="26"/>
    </row>
    <row r="22">
      <c r="B22" s="48"/>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row r="984">
      <c r="B984" s="26"/>
      <c r="C984" s="26"/>
      <c r="D984" s="26"/>
      <c r="E984" s="26"/>
      <c r="F984" s="26"/>
      <c r="G984" s="26"/>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20551.0</v>
      </c>
      <c r="F2" s="7">
        <v>17674.0</v>
      </c>
      <c r="G2" s="37">
        <v>1.44</v>
      </c>
      <c r="H2" s="17">
        <f>F2/E2</f>
        <v>0.8600068123</v>
      </c>
      <c r="I2" s="37" t="s">
        <v>228</v>
      </c>
      <c r="J2" s="37">
        <v>1368.0</v>
      </c>
      <c r="L2" s="3">
        <v>45327.0</v>
      </c>
    </row>
    <row r="3">
      <c r="A3" s="50" t="s">
        <v>115</v>
      </c>
      <c r="B3" s="60"/>
      <c r="C3" s="60"/>
      <c r="D3" s="60"/>
      <c r="E3" s="88" t="s">
        <v>326</v>
      </c>
      <c r="F3" s="23" t="s">
        <v>118</v>
      </c>
      <c r="G3" s="67" t="s">
        <v>117</v>
      </c>
      <c r="I3" s="17"/>
      <c r="J3" s="13">
        <f>product(J2/F2)</f>
        <v>0.0774018332</v>
      </c>
      <c r="L3" s="2" t="s">
        <v>346</v>
      </c>
    </row>
    <row r="4">
      <c r="A4" s="50"/>
      <c r="B4" s="60"/>
      <c r="C4" s="23" t="s">
        <v>327</v>
      </c>
      <c r="D4" s="23" t="s">
        <v>327</v>
      </c>
      <c r="E4" s="89" t="s">
        <v>328</v>
      </c>
      <c r="F4" s="23"/>
      <c r="G4" s="23"/>
      <c r="I4" s="17"/>
      <c r="J4" s="13"/>
    </row>
    <row r="5">
      <c r="A5" s="4" t="s">
        <v>26</v>
      </c>
      <c r="B5" s="7">
        <v>7959.0</v>
      </c>
      <c r="C5" s="37">
        <v>2373.0</v>
      </c>
      <c r="D5" s="7">
        <v>5586.0</v>
      </c>
      <c r="E5" s="7">
        <v>8767.0</v>
      </c>
      <c r="F5" s="7">
        <v>5796.0</v>
      </c>
      <c r="G5" s="37">
        <v>1.37</v>
      </c>
      <c r="H5" s="17">
        <f>F5/E5</f>
        <v>0.6611155469</v>
      </c>
      <c r="I5" s="17">
        <f>D5/B5</f>
        <v>0.7018469657</v>
      </c>
    </row>
    <row r="6">
      <c r="A6" s="50" t="s">
        <v>115</v>
      </c>
      <c r="B6" s="23" t="s">
        <v>231</v>
      </c>
      <c r="C6" s="23" t="s">
        <v>231</v>
      </c>
      <c r="D6" s="23" t="s">
        <v>231</v>
      </c>
      <c r="E6" s="23" t="s">
        <v>230</v>
      </c>
      <c r="F6" s="23" t="s">
        <v>118</v>
      </c>
      <c r="G6" s="67" t="s">
        <v>117</v>
      </c>
      <c r="J6" s="23" t="s">
        <v>327</v>
      </c>
    </row>
    <row r="7">
      <c r="B7" s="26"/>
      <c r="C7" s="26"/>
      <c r="D7" s="23" t="s">
        <v>327</v>
      </c>
      <c r="E7" s="67" t="s">
        <v>329</v>
      </c>
      <c r="F7" s="26"/>
      <c r="G7" s="26"/>
      <c r="J7" s="67" t="s">
        <v>329</v>
      </c>
    </row>
    <row r="8">
      <c r="A8" s="4" t="s">
        <v>27</v>
      </c>
      <c r="B8" s="37" t="s">
        <v>228</v>
      </c>
      <c r="C8" s="37" t="s">
        <v>228</v>
      </c>
      <c r="D8" s="37" t="s">
        <v>228</v>
      </c>
      <c r="E8" s="7">
        <v>380.0</v>
      </c>
      <c r="F8" s="7">
        <v>270.0</v>
      </c>
      <c r="G8" s="37">
        <v>1.11</v>
      </c>
      <c r="H8" s="17">
        <f>F8/E8</f>
        <v>0.7105263158</v>
      </c>
      <c r="I8" s="37" t="s">
        <v>228</v>
      </c>
    </row>
    <row r="9">
      <c r="A9" s="50" t="s">
        <v>115</v>
      </c>
      <c r="B9" s="60"/>
      <c r="C9" s="60"/>
      <c r="D9" s="60"/>
      <c r="E9" s="88" t="s">
        <v>326</v>
      </c>
      <c r="F9" s="23" t="s">
        <v>118</v>
      </c>
      <c r="G9" s="67" t="s">
        <v>117</v>
      </c>
      <c r="I9" s="17"/>
    </row>
    <row r="10">
      <c r="B10" s="26"/>
      <c r="C10" s="26"/>
      <c r="D10" s="26"/>
      <c r="E10" s="67" t="s">
        <v>330</v>
      </c>
      <c r="G10" s="26"/>
    </row>
    <row r="11">
      <c r="B11" s="26"/>
      <c r="C11" s="26"/>
      <c r="D11" s="26"/>
      <c r="F11" s="36" t="s">
        <v>110</v>
      </c>
      <c r="G11" s="26"/>
    </row>
    <row r="12">
      <c r="B12" s="26"/>
      <c r="C12" s="26"/>
      <c r="D12" s="26"/>
      <c r="E12" s="4" t="s">
        <v>25</v>
      </c>
      <c r="F12" s="7">
        <v>13460.0</v>
      </c>
      <c r="G12" s="23">
        <v>44322.0</v>
      </c>
    </row>
    <row r="13">
      <c r="B13" s="26"/>
      <c r="C13" s="26"/>
      <c r="D13" s="26"/>
      <c r="E13" s="50" t="s">
        <v>115</v>
      </c>
      <c r="F13" s="67" t="s">
        <v>117</v>
      </c>
      <c r="G13" s="26"/>
    </row>
    <row r="14">
      <c r="B14" s="26"/>
      <c r="C14" s="26"/>
      <c r="D14" s="26"/>
      <c r="E14" s="4" t="s">
        <v>26</v>
      </c>
      <c r="F14" s="7">
        <v>4882.0</v>
      </c>
      <c r="G14" s="26"/>
    </row>
    <row r="15">
      <c r="B15" s="26"/>
      <c r="C15" s="26"/>
      <c r="E15" s="50" t="s">
        <v>115</v>
      </c>
      <c r="F15" s="67" t="s">
        <v>117</v>
      </c>
      <c r="G15" s="26"/>
    </row>
    <row r="16">
      <c r="B16" s="48"/>
      <c r="C16" s="26"/>
      <c r="E16" s="4" t="s">
        <v>27</v>
      </c>
      <c r="F16" s="7">
        <v>213.0</v>
      </c>
      <c r="G16" s="26"/>
    </row>
    <row r="17">
      <c r="B17" s="48"/>
      <c r="C17" s="26"/>
      <c r="D17" s="26"/>
      <c r="E17" s="50" t="s">
        <v>115</v>
      </c>
      <c r="F17" s="67" t="s">
        <v>117</v>
      </c>
      <c r="G17" s="26"/>
    </row>
    <row r="18">
      <c r="B18" s="48"/>
      <c r="C18" s="26"/>
      <c r="D18" s="70"/>
      <c r="E18" s="40"/>
      <c r="F18" s="26"/>
      <c r="G18" s="26"/>
    </row>
    <row r="19">
      <c r="B19" s="48"/>
      <c r="C19" s="26"/>
      <c r="D19" s="26"/>
      <c r="E19" s="26"/>
      <c r="F19" s="26"/>
      <c r="G19" s="26"/>
    </row>
    <row r="20">
      <c r="B20" s="26"/>
      <c r="C20" s="26"/>
      <c r="D20" s="26"/>
      <c r="E20" s="26"/>
      <c r="F20" s="26"/>
      <c r="G20" s="26"/>
    </row>
    <row r="21">
      <c r="A21" s="4" t="s">
        <v>255</v>
      </c>
      <c r="B21" s="36" t="s">
        <v>108</v>
      </c>
      <c r="C21" s="36" t="s">
        <v>87</v>
      </c>
      <c r="D21" s="36" t="s">
        <v>88</v>
      </c>
      <c r="E21" s="36" t="s">
        <v>109</v>
      </c>
      <c r="F21" s="36" t="s">
        <v>110</v>
      </c>
      <c r="G21" s="36" t="s">
        <v>111</v>
      </c>
      <c r="H21" s="36" t="s">
        <v>112</v>
      </c>
      <c r="I21" s="36" t="s">
        <v>113</v>
      </c>
      <c r="J21" s="36" t="s">
        <v>30</v>
      </c>
    </row>
    <row r="22">
      <c r="A22" s="4" t="s">
        <v>25</v>
      </c>
      <c r="B22" s="37" t="s">
        <v>228</v>
      </c>
      <c r="C22" s="37" t="s">
        <v>228</v>
      </c>
      <c r="D22" s="37" t="s">
        <v>228</v>
      </c>
      <c r="E22" s="7">
        <v>20551.0</v>
      </c>
      <c r="F22" s="7">
        <v>17674.0</v>
      </c>
      <c r="G22" s="37">
        <v>1.44</v>
      </c>
      <c r="H22" s="17">
        <f t="shared" ref="H22:H24" si="1">F22/E22</f>
        <v>0.8600068123</v>
      </c>
      <c r="I22" s="37" t="s">
        <v>228</v>
      </c>
      <c r="J22" s="37">
        <v>1368.0</v>
      </c>
    </row>
    <row r="23">
      <c r="A23" s="4" t="s">
        <v>26</v>
      </c>
      <c r="B23" s="7">
        <v>7959.0</v>
      </c>
      <c r="C23" s="37">
        <v>2373.0</v>
      </c>
      <c r="D23" s="7">
        <v>5586.0</v>
      </c>
      <c r="E23" s="7">
        <v>8767.0</v>
      </c>
      <c r="F23" s="7">
        <v>5796.0</v>
      </c>
      <c r="G23" s="37">
        <v>1.37</v>
      </c>
      <c r="H23" s="17">
        <f t="shared" si="1"/>
        <v>0.6611155469</v>
      </c>
      <c r="I23" s="17">
        <f>D23/B23</f>
        <v>0.7018469657</v>
      </c>
    </row>
    <row r="24">
      <c r="A24" s="4" t="s">
        <v>27</v>
      </c>
      <c r="B24" s="37" t="s">
        <v>228</v>
      </c>
      <c r="C24" s="37" t="s">
        <v>228</v>
      </c>
      <c r="D24" s="37" t="s">
        <v>228</v>
      </c>
      <c r="E24" s="7">
        <v>380.0</v>
      </c>
      <c r="F24" s="7">
        <v>270.0</v>
      </c>
      <c r="G24" s="37">
        <v>1.11</v>
      </c>
      <c r="H24" s="17">
        <f t="shared" si="1"/>
        <v>0.7105263158</v>
      </c>
      <c r="I24" s="37" t="s">
        <v>228</v>
      </c>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sheetData>
  <hyperlinks>
    <hyperlink r:id="rId1" ref="G3"/>
    <hyperlink r:id="rId2"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E4"/>
    <hyperlink r:id="rId3" ref="G6"/>
    <hyperlink r:id="rId4" location="/report/content-event-pages/a50123418w177519031p184624291/_u.date00=20231201&amp;_u.date01=20231226&amp;explorer-table.plotKeys=%5B%5D&amp;explorer-table.rowCount=5000&amp;explorer-table.advFilter=%5B%5B0,%22analytics.pagePath%22,%22RE%22,%22family-member-benefits~2Fapply-for-caregiver-assistance-form-10-10cg~2Fvet-1%22,0%5D%5D/" ref="E7"/>
    <hyperlink r:id="rId5"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 r:id="rId6" ref="G9"/>
    <hyperlink r:id="rId7" location="/report/content-event-pages/a50123418w177519031p176188361/_u.date00=20231220&amp;_u.date01=20231226&amp;explorer-table.advFilter=%5B%5B0,%22analytics.pagePath%22,%22PT%22,%22va.gov~2Fmy-health~2Fupdate-benefits-information-form-10-10ezr~2Fveteran-information~2Fpersonal-information%22,0%5D%5D&amp;explorer-table.plotKeys=%5B%5D/" ref="E10"/>
    <hyperlink r:id="rId8" ref="F13"/>
    <hyperlink r:id="rId9" ref="F15"/>
    <hyperlink r:id="rId10" ref="F17"/>
  </hyperlinks>
  <drawing r:id="rId1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c r="M1" s="8"/>
    </row>
    <row r="2">
      <c r="A2" s="4" t="s">
        <v>25</v>
      </c>
      <c r="B2" s="37" t="s">
        <v>228</v>
      </c>
      <c r="C2" s="37" t="s">
        <v>228</v>
      </c>
      <c r="D2" s="37" t="s">
        <v>228</v>
      </c>
      <c r="E2" s="7">
        <v>16962.0</v>
      </c>
      <c r="F2" s="7">
        <v>15958.0</v>
      </c>
      <c r="G2" s="37">
        <v>1.41</v>
      </c>
      <c r="H2" s="17">
        <f>F2/E2</f>
        <v>0.9408088669</v>
      </c>
      <c r="I2" s="37" t="s">
        <v>228</v>
      </c>
      <c r="J2" s="37">
        <v>1518.0</v>
      </c>
      <c r="L2" s="3"/>
    </row>
    <row r="3">
      <c r="A3" s="50" t="s">
        <v>115</v>
      </c>
      <c r="B3" s="60"/>
      <c r="C3" s="60"/>
      <c r="D3" s="60"/>
      <c r="E3" s="88" t="s">
        <v>326</v>
      </c>
      <c r="F3" s="23" t="s">
        <v>118</v>
      </c>
      <c r="G3" s="67" t="s">
        <v>117</v>
      </c>
      <c r="I3" s="17"/>
      <c r="J3" s="13">
        <f>product(J2/F2)</f>
        <v>0.09512470234</v>
      </c>
    </row>
    <row r="4">
      <c r="A4" s="50"/>
      <c r="B4" s="60"/>
      <c r="C4" s="23" t="s">
        <v>327</v>
      </c>
      <c r="D4" s="23" t="s">
        <v>327</v>
      </c>
      <c r="E4" s="89" t="s">
        <v>328</v>
      </c>
      <c r="F4" s="23"/>
      <c r="G4" s="23"/>
      <c r="I4" s="17"/>
      <c r="J4" s="13"/>
    </row>
    <row r="5">
      <c r="A5" s="4" t="s">
        <v>26</v>
      </c>
      <c r="B5" s="7">
        <v>8281.0</v>
      </c>
      <c r="C5" s="37">
        <v>2399.0</v>
      </c>
      <c r="D5" s="7">
        <v>5882.0</v>
      </c>
      <c r="E5" s="7">
        <v>8183.0</v>
      </c>
      <c r="F5" s="7">
        <v>6090.0</v>
      </c>
      <c r="G5" s="37">
        <v>1.38</v>
      </c>
      <c r="H5" s="17">
        <f>F5/E5</f>
        <v>0.744225834</v>
      </c>
      <c r="I5" s="17">
        <f>D5/B5</f>
        <v>0.7103006883</v>
      </c>
    </row>
    <row r="6">
      <c r="A6" s="50" t="s">
        <v>115</v>
      </c>
      <c r="B6" s="23" t="s">
        <v>231</v>
      </c>
      <c r="C6" s="23" t="s">
        <v>231</v>
      </c>
      <c r="D6" s="23" t="s">
        <v>231</v>
      </c>
      <c r="E6" s="23" t="s">
        <v>230</v>
      </c>
      <c r="F6" s="23" t="s">
        <v>118</v>
      </c>
      <c r="G6" s="67" t="s">
        <v>117</v>
      </c>
      <c r="J6" s="23" t="s">
        <v>327</v>
      </c>
    </row>
    <row r="7">
      <c r="B7" s="26"/>
      <c r="C7" s="26"/>
      <c r="D7" s="23" t="s">
        <v>327</v>
      </c>
      <c r="E7" s="67" t="s">
        <v>329</v>
      </c>
      <c r="F7" s="26"/>
      <c r="G7" s="26"/>
      <c r="J7" s="67" t="s">
        <v>329</v>
      </c>
    </row>
    <row r="8">
      <c r="A8" s="4" t="s">
        <v>27</v>
      </c>
      <c r="B8" s="37" t="s">
        <v>228</v>
      </c>
      <c r="C8" s="37" t="s">
        <v>228</v>
      </c>
      <c r="D8" s="37" t="s">
        <v>228</v>
      </c>
      <c r="E8" s="7">
        <v>2597.0</v>
      </c>
      <c r="F8" s="7">
        <v>2308.0</v>
      </c>
      <c r="G8" s="37">
        <v>1.15</v>
      </c>
      <c r="H8" s="17">
        <f>F8/E8</f>
        <v>0.8887177513</v>
      </c>
      <c r="I8" s="37" t="s">
        <v>228</v>
      </c>
    </row>
    <row r="9">
      <c r="A9" s="50" t="s">
        <v>115</v>
      </c>
      <c r="B9" s="60"/>
      <c r="C9" s="60"/>
      <c r="D9" s="60"/>
      <c r="E9" s="88" t="s">
        <v>326</v>
      </c>
      <c r="F9" s="23" t="s">
        <v>118</v>
      </c>
      <c r="G9" s="67" t="s">
        <v>117</v>
      </c>
      <c r="I9" s="17"/>
    </row>
    <row r="10">
      <c r="B10" s="26"/>
      <c r="C10" s="26"/>
      <c r="D10" s="26"/>
      <c r="E10" s="67" t="s">
        <v>330</v>
      </c>
      <c r="G10" s="26"/>
    </row>
    <row r="11">
      <c r="B11" s="26"/>
      <c r="C11" s="23"/>
      <c r="D11" s="26"/>
      <c r="F11" s="36" t="s">
        <v>110</v>
      </c>
      <c r="G11" s="26"/>
    </row>
    <row r="12">
      <c r="B12" s="26"/>
      <c r="C12" s="26"/>
      <c r="D12" s="26"/>
      <c r="E12" s="4" t="s">
        <v>25</v>
      </c>
      <c r="F12" s="7">
        <v>11650.0</v>
      </c>
      <c r="G12" s="23">
        <v>39291.0</v>
      </c>
    </row>
    <row r="13">
      <c r="B13" s="26"/>
      <c r="C13" s="26"/>
      <c r="D13" s="26"/>
      <c r="E13" s="50" t="s">
        <v>115</v>
      </c>
      <c r="F13" s="67" t="s">
        <v>117</v>
      </c>
      <c r="G13" s="26"/>
    </row>
    <row r="14">
      <c r="B14" s="26"/>
      <c r="C14" s="26"/>
      <c r="D14" s="26"/>
      <c r="E14" s="4" t="s">
        <v>26</v>
      </c>
      <c r="F14" s="7">
        <v>4829.0</v>
      </c>
      <c r="G14" s="26"/>
    </row>
    <row r="15">
      <c r="B15" s="26"/>
      <c r="C15" s="26"/>
      <c r="E15" s="50" t="s">
        <v>115</v>
      </c>
      <c r="F15" s="67" t="s">
        <v>117</v>
      </c>
      <c r="G15" s="26"/>
    </row>
    <row r="16">
      <c r="B16" s="48"/>
      <c r="C16" s="26"/>
      <c r="E16" s="4" t="s">
        <v>27</v>
      </c>
      <c r="F16" s="7">
        <v>1531.0</v>
      </c>
      <c r="G16" s="26"/>
    </row>
    <row r="17">
      <c r="B17" s="48"/>
      <c r="C17" s="26"/>
      <c r="D17" s="26"/>
      <c r="E17" s="50" t="s">
        <v>115</v>
      </c>
      <c r="F17" s="67" t="s">
        <v>117</v>
      </c>
      <c r="G17" s="26"/>
    </row>
    <row r="18">
      <c r="B18" s="48"/>
      <c r="C18" s="26"/>
      <c r="D18" s="70"/>
      <c r="E18" s="40"/>
      <c r="F18" s="26"/>
      <c r="G18" s="26"/>
    </row>
    <row r="19">
      <c r="B19" s="48"/>
      <c r="C19" s="26"/>
      <c r="D19" s="26"/>
      <c r="E19" s="26"/>
      <c r="F19" s="26"/>
      <c r="G19" s="26"/>
    </row>
    <row r="20">
      <c r="B20" s="26"/>
      <c r="C20" s="26"/>
      <c r="D20" s="26"/>
      <c r="E20" s="26"/>
      <c r="F20" s="26"/>
      <c r="G20" s="26"/>
    </row>
    <row r="21">
      <c r="A21" s="4" t="s">
        <v>255</v>
      </c>
      <c r="B21" s="36" t="s">
        <v>108</v>
      </c>
      <c r="C21" s="36" t="s">
        <v>87</v>
      </c>
      <c r="D21" s="36" t="s">
        <v>88</v>
      </c>
      <c r="E21" s="36" t="s">
        <v>109</v>
      </c>
      <c r="F21" s="36" t="s">
        <v>110</v>
      </c>
      <c r="G21" s="36" t="s">
        <v>111</v>
      </c>
      <c r="H21" s="36" t="s">
        <v>112</v>
      </c>
      <c r="I21" s="36" t="s">
        <v>113</v>
      </c>
      <c r="J21" s="36" t="s">
        <v>30</v>
      </c>
    </row>
    <row r="22">
      <c r="A22" s="4" t="s">
        <v>25</v>
      </c>
      <c r="B22" s="37" t="s">
        <v>228</v>
      </c>
      <c r="C22" s="37" t="s">
        <v>228</v>
      </c>
      <c r="D22" s="37" t="s">
        <v>228</v>
      </c>
      <c r="E22" s="7">
        <v>16962.0</v>
      </c>
      <c r="F22" s="7">
        <v>15958.0</v>
      </c>
      <c r="G22" s="37">
        <v>1.41</v>
      </c>
      <c r="H22" s="17">
        <f t="shared" ref="H22:H24" si="1">F22/E22</f>
        <v>0.9408088669</v>
      </c>
      <c r="I22" s="37" t="s">
        <v>228</v>
      </c>
      <c r="J22" s="37">
        <v>1518.0</v>
      </c>
    </row>
    <row r="23">
      <c r="A23" s="4" t="s">
        <v>26</v>
      </c>
      <c r="B23" s="7">
        <v>8281.0</v>
      </c>
      <c r="C23" s="37">
        <v>2399.0</v>
      </c>
      <c r="D23" s="7">
        <v>5882.0</v>
      </c>
      <c r="E23" s="7">
        <v>8183.0</v>
      </c>
      <c r="F23" s="7">
        <v>6090.0</v>
      </c>
      <c r="G23" s="37">
        <v>1.38</v>
      </c>
      <c r="H23" s="17">
        <f t="shared" si="1"/>
        <v>0.744225834</v>
      </c>
      <c r="I23" s="17">
        <f>D23/B23</f>
        <v>0.7103006883</v>
      </c>
    </row>
    <row r="24">
      <c r="A24" s="4" t="s">
        <v>27</v>
      </c>
      <c r="B24" s="37" t="s">
        <v>228</v>
      </c>
      <c r="C24" s="37" t="s">
        <v>228</v>
      </c>
      <c r="D24" s="37" t="s">
        <v>228</v>
      </c>
      <c r="E24" s="7">
        <v>2597.0</v>
      </c>
      <c r="F24" s="7">
        <v>2308.0</v>
      </c>
      <c r="G24" s="37">
        <v>1.15</v>
      </c>
      <c r="H24" s="17">
        <f t="shared" si="1"/>
        <v>0.8887177513</v>
      </c>
      <c r="I24" s="37" t="s">
        <v>228</v>
      </c>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sheetData>
  <hyperlinks>
    <hyperlink r:id="rId1" ref="G3"/>
    <hyperlink r:id="rId2"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E4"/>
    <hyperlink r:id="rId3" ref="G6"/>
    <hyperlink r:id="rId4" location="/report/content-event-pages/a50123418w177519031p184624291/_u.date00=20231201&amp;_u.date01=20231226&amp;explorer-table.plotKeys=%5B%5D&amp;explorer-table.rowCount=5000&amp;explorer-table.advFilter=%5B%5B0,%22analytics.pagePath%22,%22RE%22,%22family-member-benefits~2Fapply-for-caregiver-assistance-form-10-10cg~2Fvet-1%22,0%5D%5D/" ref="E7"/>
    <hyperlink r:id="rId5"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 r:id="rId6" ref="G9"/>
    <hyperlink r:id="rId7" location="/report/content-event-pages/a50123418w177519031p176188361/_u.date00=20231220&amp;_u.date01=20231226&amp;explorer-table.advFilter=%5B%5B0,%22analytics.pagePath%22,%22PT%22,%22va.gov~2Fmy-health~2Fupdate-benefits-information-form-10-10ezr~2Fveteran-information~2Fpersonal-information%22,0%5D%5D&amp;explorer-table.plotKeys=%5B%5D/" ref="E10"/>
    <hyperlink r:id="rId8" ref="F13"/>
    <hyperlink r:id="rId9" ref="F15"/>
    <hyperlink r:id="rId10" ref="F17"/>
  </hyperlinks>
  <drawing r:id="rId1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17302.0</v>
      </c>
      <c r="F2" s="7">
        <v>13680.0</v>
      </c>
      <c r="G2" s="37">
        <v>1.41</v>
      </c>
      <c r="H2" s="17">
        <f>F2/E2</f>
        <v>0.7906600393</v>
      </c>
      <c r="I2" s="37" t="s">
        <v>228</v>
      </c>
      <c r="J2" s="37">
        <v>1260.0</v>
      </c>
      <c r="L2" s="3">
        <v>45474.0</v>
      </c>
    </row>
    <row r="3">
      <c r="A3" s="50" t="s">
        <v>115</v>
      </c>
      <c r="B3" s="60"/>
      <c r="C3" s="60"/>
      <c r="D3" s="60"/>
      <c r="E3" s="88" t="s">
        <v>326</v>
      </c>
      <c r="F3" s="23" t="s">
        <v>118</v>
      </c>
      <c r="G3" s="67" t="s">
        <v>117</v>
      </c>
      <c r="I3" s="17"/>
      <c r="J3" s="13">
        <f>product(J2/F2)</f>
        <v>0.09210526316</v>
      </c>
    </row>
    <row r="4">
      <c r="A4" s="50"/>
      <c r="B4" s="60"/>
      <c r="C4" s="23" t="s">
        <v>327</v>
      </c>
      <c r="D4" s="23" t="s">
        <v>327</v>
      </c>
      <c r="E4" s="89" t="s">
        <v>328</v>
      </c>
      <c r="F4" s="23"/>
      <c r="G4" s="23"/>
      <c r="I4" s="17"/>
      <c r="J4" s="13"/>
    </row>
    <row r="5">
      <c r="A5" s="4" t="s">
        <v>26</v>
      </c>
      <c r="B5" s="7">
        <v>8098.0</v>
      </c>
      <c r="C5" s="7">
        <v>2274.0</v>
      </c>
      <c r="D5" s="7">
        <v>5824.0</v>
      </c>
      <c r="E5" s="7">
        <v>7933.0</v>
      </c>
      <c r="F5" s="7">
        <v>6019.0</v>
      </c>
      <c r="G5" s="37">
        <v>1.41</v>
      </c>
      <c r="H5" s="17">
        <f>F5/E5</f>
        <v>0.7587293584</v>
      </c>
      <c r="I5" s="17">
        <f>D5/B5</f>
        <v>0.7191899234</v>
      </c>
    </row>
    <row r="6">
      <c r="A6" s="50" t="s">
        <v>115</v>
      </c>
      <c r="B6" s="23" t="s">
        <v>231</v>
      </c>
      <c r="C6" s="23" t="s">
        <v>231</v>
      </c>
      <c r="D6" s="23" t="s">
        <v>231</v>
      </c>
      <c r="E6" s="23" t="s">
        <v>230</v>
      </c>
      <c r="F6" s="23" t="s">
        <v>118</v>
      </c>
      <c r="G6" s="67" t="s">
        <v>117</v>
      </c>
      <c r="J6" s="23" t="s">
        <v>327</v>
      </c>
    </row>
    <row r="7">
      <c r="B7" s="26"/>
      <c r="C7" s="26"/>
      <c r="D7" s="23" t="s">
        <v>327</v>
      </c>
      <c r="E7" s="90"/>
      <c r="F7" s="26"/>
      <c r="G7" s="26"/>
      <c r="J7" s="67" t="s">
        <v>329</v>
      </c>
    </row>
    <row r="8">
      <c r="A8" s="4" t="s">
        <v>27</v>
      </c>
      <c r="B8" s="37" t="s">
        <v>228</v>
      </c>
      <c r="C8" s="37" t="s">
        <v>228</v>
      </c>
      <c r="D8" s="37" t="s">
        <v>228</v>
      </c>
      <c r="E8" s="7">
        <v>5930.0</v>
      </c>
      <c r="F8" s="7">
        <v>4310.0</v>
      </c>
      <c r="G8" s="37">
        <v>1.16</v>
      </c>
      <c r="H8" s="17">
        <f>F8/E8</f>
        <v>0.7268128162</v>
      </c>
      <c r="I8" s="37" t="s">
        <v>228</v>
      </c>
    </row>
    <row r="9">
      <c r="A9" s="50" t="s">
        <v>115</v>
      </c>
      <c r="B9" s="60"/>
      <c r="C9" s="60"/>
      <c r="D9" s="60"/>
      <c r="E9" s="88" t="s">
        <v>326</v>
      </c>
      <c r="F9" s="23" t="s">
        <v>118</v>
      </c>
      <c r="G9" s="67" t="s">
        <v>117</v>
      </c>
      <c r="I9" s="17"/>
    </row>
    <row r="10">
      <c r="B10" s="26"/>
      <c r="C10" s="26"/>
      <c r="D10" s="26"/>
      <c r="E10" s="67" t="s">
        <v>330</v>
      </c>
      <c r="G10" s="26"/>
    </row>
    <row r="11">
      <c r="B11" s="26"/>
      <c r="C11" s="26"/>
      <c r="D11" s="26"/>
      <c r="F11" s="36" t="s">
        <v>110</v>
      </c>
      <c r="G11" s="26"/>
    </row>
    <row r="12">
      <c r="B12" s="26"/>
      <c r="C12" s="26"/>
      <c r="D12" s="26"/>
      <c r="E12" s="4" t="s">
        <v>25</v>
      </c>
      <c r="F12" s="7">
        <v>11548.0</v>
      </c>
      <c r="G12" s="26"/>
    </row>
    <row r="13">
      <c r="B13" s="26"/>
      <c r="C13" s="26"/>
      <c r="D13" s="26"/>
      <c r="E13" s="50" t="s">
        <v>115</v>
      </c>
      <c r="F13" s="67" t="s">
        <v>117</v>
      </c>
      <c r="G13" s="26"/>
    </row>
    <row r="14">
      <c r="B14" s="26"/>
      <c r="C14" s="26"/>
      <c r="D14" s="26"/>
      <c r="E14" s="4" t="s">
        <v>26</v>
      </c>
      <c r="F14" s="7">
        <v>4666.0</v>
      </c>
      <c r="G14" s="26"/>
    </row>
    <row r="15">
      <c r="B15" s="26"/>
      <c r="C15" s="26"/>
      <c r="E15" s="50" t="s">
        <v>115</v>
      </c>
      <c r="F15" s="67" t="s">
        <v>117</v>
      </c>
      <c r="G15" s="26"/>
    </row>
    <row r="16">
      <c r="B16" s="48"/>
      <c r="C16" s="26"/>
      <c r="E16" s="4" t="s">
        <v>27</v>
      </c>
      <c r="F16" s="7">
        <v>3444.0</v>
      </c>
      <c r="G16" s="26"/>
    </row>
    <row r="17">
      <c r="B17" s="48"/>
      <c r="C17" s="26"/>
      <c r="D17" s="26"/>
      <c r="E17" s="50" t="s">
        <v>115</v>
      </c>
      <c r="F17" s="67" t="s">
        <v>117</v>
      </c>
      <c r="G17" s="26"/>
    </row>
    <row r="18">
      <c r="B18" s="48"/>
      <c r="C18" s="26"/>
      <c r="D18" s="70"/>
      <c r="E18" s="40"/>
      <c r="F18" s="26"/>
      <c r="G18" s="26"/>
    </row>
    <row r="19">
      <c r="B19" s="48"/>
      <c r="C19" s="26"/>
      <c r="D19" s="26"/>
      <c r="E19" s="26"/>
      <c r="F19" s="26"/>
      <c r="G19" s="26"/>
    </row>
    <row r="20">
      <c r="B20" s="26"/>
      <c r="C20" s="26"/>
      <c r="D20" s="26"/>
      <c r="E20" s="26"/>
      <c r="F20" s="26"/>
      <c r="G20" s="26"/>
    </row>
    <row r="21">
      <c r="A21" s="4" t="s">
        <v>255</v>
      </c>
      <c r="B21" s="36" t="s">
        <v>108</v>
      </c>
      <c r="C21" s="36" t="s">
        <v>87</v>
      </c>
      <c r="D21" s="36" t="s">
        <v>88</v>
      </c>
      <c r="E21" s="36" t="s">
        <v>109</v>
      </c>
      <c r="F21" s="36" t="s">
        <v>110</v>
      </c>
      <c r="G21" s="36" t="s">
        <v>111</v>
      </c>
      <c r="H21" s="36" t="s">
        <v>112</v>
      </c>
      <c r="I21" s="36" t="s">
        <v>113</v>
      </c>
      <c r="J21" s="36" t="s">
        <v>30</v>
      </c>
    </row>
    <row r="22">
      <c r="A22" s="4" t="s">
        <v>25</v>
      </c>
      <c r="B22" s="37" t="s">
        <v>228</v>
      </c>
      <c r="C22" s="37" t="s">
        <v>228</v>
      </c>
      <c r="D22" s="37" t="s">
        <v>228</v>
      </c>
      <c r="E22" s="7">
        <v>32266.0</v>
      </c>
      <c r="F22" s="7">
        <v>13680.0</v>
      </c>
      <c r="G22" s="37">
        <v>1.41</v>
      </c>
      <c r="H22" s="17">
        <f t="shared" ref="H22:H24" si="1">F22/E22</f>
        <v>0.423975702</v>
      </c>
      <c r="I22" s="37" t="s">
        <v>228</v>
      </c>
      <c r="J22" s="37">
        <v>1260.0</v>
      </c>
    </row>
    <row r="23">
      <c r="A23" s="4" t="s">
        <v>26</v>
      </c>
      <c r="B23" s="7">
        <v>8098.0</v>
      </c>
      <c r="C23" s="7">
        <v>2274.0</v>
      </c>
      <c r="D23" s="7">
        <v>5824.0</v>
      </c>
      <c r="E23" s="7">
        <v>7933.0</v>
      </c>
      <c r="F23" s="7">
        <v>6019.0</v>
      </c>
      <c r="G23" s="37">
        <v>1.41</v>
      </c>
      <c r="H23" s="17">
        <f t="shared" si="1"/>
        <v>0.7587293584</v>
      </c>
      <c r="I23" s="17">
        <f>D23/B23</f>
        <v>0.7191899234</v>
      </c>
    </row>
    <row r="24">
      <c r="A24" s="4" t="s">
        <v>27</v>
      </c>
      <c r="B24" s="37" t="s">
        <v>228</v>
      </c>
      <c r="C24" s="37" t="s">
        <v>228</v>
      </c>
      <c r="D24" s="37" t="s">
        <v>228</v>
      </c>
      <c r="E24" s="7">
        <v>5930.0</v>
      </c>
      <c r="F24" s="7">
        <v>4310.0</v>
      </c>
      <c r="G24" s="37">
        <v>1.16</v>
      </c>
      <c r="H24" s="17">
        <f t="shared" si="1"/>
        <v>0.7268128162</v>
      </c>
      <c r="I24" s="37" t="s">
        <v>228</v>
      </c>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sheetData>
  <hyperlinks>
    <hyperlink r:id="rId1" ref="G3"/>
    <hyperlink r:id="rId2"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E4"/>
    <hyperlink r:id="rId3" ref="G6"/>
    <hyperlink r:id="rId4"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 r:id="rId5" ref="G9"/>
    <hyperlink r:id="rId6" location="/report/content-event-pages/a50123418w177519031p176188361/_u.date00=20231220&amp;_u.date01=20231226&amp;explorer-table.advFilter=%5B%5B0,%22analytics.pagePath%22,%22PT%22,%22va.gov~2Fmy-health~2Fupdate-benefits-information-form-10-10ezr~2Fveteran-information~2Fpersonal-information%22,0%5D%5D&amp;explorer-table.plotKeys=%5B%5D/" ref="E10"/>
    <hyperlink r:id="rId7" ref="F13"/>
    <hyperlink r:id="rId8" ref="F15"/>
    <hyperlink r:id="rId9" ref="F17"/>
  </hyperlinks>
  <drawing r:id="rId10"/>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18965.0</v>
      </c>
      <c r="F2" s="7">
        <v>15094.0</v>
      </c>
      <c r="G2" s="37"/>
      <c r="H2" s="17">
        <f>F2/E2</f>
        <v>0.7958871606</v>
      </c>
      <c r="I2" s="37" t="s">
        <v>228</v>
      </c>
      <c r="J2" s="37">
        <v>1399.0</v>
      </c>
      <c r="L2" s="3">
        <v>45510.0</v>
      </c>
    </row>
    <row r="3">
      <c r="A3" s="50" t="s">
        <v>115</v>
      </c>
      <c r="B3" s="60"/>
      <c r="C3" s="60"/>
      <c r="D3" s="60"/>
      <c r="E3" s="88" t="s">
        <v>326</v>
      </c>
      <c r="F3" s="23" t="s">
        <v>118</v>
      </c>
      <c r="G3" s="67" t="s">
        <v>117</v>
      </c>
      <c r="I3" s="17"/>
      <c r="J3" s="13">
        <f>product(J2/F2)</f>
        <v>0.09268583543</v>
      </c>
    </row>
    <row r="4">
      <c r="A4" s="50"/>
      <c r="B4" s="60"/>
      <c r="C4" s="23" t="s">
        <v>327</v>
      </c>
      <c r="D4" s="23" t="s">
        <v>327</v>
      </c>
      <c r="E4" s="89" t="s">
        <v>328</v>
      </c>
      <c r="F4" s="23"/>
      <c r="G4" s="23"/>
      <c r="I4" s="17"/>
      <c r="J4" s="13"/>
    </row>
    <row r="5">
      <c r="A5" s="4" t="s">
        <v>26</v>
      </c>
      <c r="B5" s="7">
        <v>9004.0</v>
      </c>
      <c r="C5" s="7">
        <v>2370.0</v>
      </c>
      <c r="D5" s="7">
        <v>6634.0</v>
      </c>
      <c r="E5" s="7">
        <v>10043.0</v>
      </c>
      <c r="F5" s="7">
        <v>6851.0</v>
      </c>
      <c r="G5" s="37"/>
      <c r="H5" s="17">
        <f>F5/E5</f>
        <v>0.6821666833</v>
      </c>
      <c r="I5" s="17">
        <f>D5/B5</f>
        <v>0.7367836517</v>
      </c>
    </row>
    <row r="6">
      <c r="A6" s="50" t="s">
        <v>115</v>
      </c>
      <c r="B6" s="23" t="s">
        <v>231</v>
      </c>
      <c r="C6" s="23" t="s">
        <v>231</v>
      </c>
      <c r="D6" s="23" t="s">
        <v>231</v>
      </c>
      <c r="E6" s="23" t="s">
        <v>230</v>
      </c>
      <c r="F6" s="23" t="s">
        <v>118</v>
      </c>
      <c r="G6" s="67" t="s">
        <v>117</v>
      </c>
      <c r="J6" s="23" t="s">
        <v>327</v>
      </c>
    </row>
    <row r="7">
      <c r="B7" s="26"/>
      <c r="C7" s="26"/>
      <c r="D7" s="23" t="s">
        <v>327</v>
      </c>
      <c r="E7" s="90"/>
      <c r="F7" s="26"/>
      <c r="G7" s="26"/>
      <c r="J7" s="67" t="s">
        <v>329</v>
      </c>
    </row>
    <row r="8">
      <c r="A8" s="4" t="s">
        <v>27</v>
      </c>
      <c r="B8" s="37" t="s">
        <v>228</v>
      </c>
      <c r="C8" s="37" t="s">
        <v>228</v>
      </c>
      <c r="D8" s="37" t="s">
        <v>228</v>
      </c>
      <c r="E8" s="7">
        <v>5253.0</v>
      </c>
      <c r="F8" s="7">
        <v>4378.0</v>
      </c>
      <c r="G8" s="37">
        <v>1.23</v>
      </c>
      <c r="H8" s="17">
        <f>F8/E8</f>
        <v>0.833428517</v>
      </c>
      <c r="I8" s="37" t="s">
        <v>228</v>
      </c>
    </row>
    <row r="9">
      <c r="A9" s="50" t="s">
        <v>115</v>
      </c>
      <c r="B9" s="60"/>
      <c r="C9" s="60"/>
      <c r="D9" s="60"/>
      <c r="E9" s="88" t="s">
        <v>326</v>
      </c>
      <c r="F9" s="23" t="s">
        <v>118</v>
      </c>
      <c r="G9" s="67" t="s">
        <v>117</v>
      </c>
      <c r="I9" s="17"/>
    </row>
    <row r="10">
      <c r="B10" s="26"/>
      <c r="C10" s="26"/>
      <c r="D10" s="26"/>
      <c r="E10" s="67" t="s">
        <v>330</v>
      </c>
      <c r="G10" s="26"/>
    </row>
    <row r="11">
      <c r="B11" s="26"/>
      <c r="C11" s="26"/>
      <c r="D11" s="26"/>
      <c r="F11" s="36" t="s">
        <v>110</v>
      </c>
      <c r="G11" s="26"/>
    </row>
    <row r="12">
      <c r="B12" s="26"/>
      <c r="C12" s="26"/>
      <c r="D12" s="26"/>
      <c r="E12" s="4" t="s">
        <v>25</v>
      </c>
      <c r="F12" s="7" t="s">
        <v>228</v>
      </c>
      <c r="G12" s="23" t="s">
        <v>302</v>
      </c>
    </row>
    <row r="13">
      <c r="B13" s="26"/>
      <c r="C13" s="26"/>
      <c r="D13" s="26"/>
      <c r="E13" s="50" t="s">
        <v>115</v>
      </c>
      <c r="F13" s="67" t="s">
        <v>117</v>
      </c>
      <c r="G13" s="26"/>
    </row>
    <row r="14">
      <c r="B14" s="26"/>
      <c r="C14" s="26"/>
      <c r="D14" s="26"/>
      <c r="E14" s="4" t="s">
        <v>26</v>
      </c>
      <c r="F14" s="7" t="s">
        <v>228</v>
      </c>
      <c r="G14" s="26"/>
    </row>
    <row r="15">
      <c r="B15" s="26"/>
      <c r="C15" s="26"/>
      <c r="E15" s="50" t="s">
        <v>115</v>
      </c>
      <c r="F15" s="67" t="s">
        <v>117</v>
      </c>
      <c r="G15" s="26"/>
    </row>
    <row r="16">
      <c r="B16" s="48"/>
      <c r="C16" s="26"/>
      <c r="E16" s="4" t="s">
        <v>27</v>
      </c>
      <c r="F16" s="7">
        <v>3613.0</v>
      </c>
      <c r="G16" s="26"/>
    </row>
    <row r="17">
      <c r="B17" s="48"/>
      <c r="C17" s="26"/>
      <c r="D17" s="26"/>
      <c r="E17" s="50" t="s">
        <v>115</v>
      </c>
      <c r="F17" s="67" t="s">
        <v>117</v>
      </c>
      <c r="G17" s="26"/>
    </row>
    <row r="18">
      <c r="B18" s="48"/>
      <c r="C18" s="26"/>
      <c r="D18" s="70"/>
      <c r="E18" s="40"/>
      <c r="F18" s="26"/>
      <c r="G18" s="26"/>
    </row>
    <row r="19">
      <c r="B19" s="48"/>
      <c r="C19" s="26"/>
      <c r="D19" s="26"/>
      <c r="E19" s="26"/>
      <c r="F19" s="26"/>
      <c r="G19" s="26"/>
    </row>
    <row r="20">
      <c r="B20" s="26"/>
      <c r="C20" s="26"/>
      <c r="D20" s="26"/>
      <c r="E20" s="26"/>
      <c r="F20" s="26"/>
      <c r="G20" s="26"/>
    </row>
    <row r="21">
      <c r="A21" s="4" t="s">
        <v>255</v>
      </c>
      <c r="B21" s="36" t="s">
        <v>108</v>
      </c>
      <c r="C21" s="36" t="s">
        <v>87</v>
      </c>
      <c r="D21" s="36" t="s">
        <v>88</v>
      </c>
      <c r="E21" s="36" t="s">
        <v>109</v>
      </c>
      <c r="F21" s="36" t="s">
        <v>110</v>
      </c>
      <c r="G21" s="36" t="s">
        <v>111</v>
      </c>
      <c r="H21" s="36" t="s">
        <v>112</v>
      </c>
      <c r="I21" s="36" t="s">
        <v>113</v>
      </c>
      <c r="J21" s="36" t="s">
        <v>30</v>
      </c>
    </row>
    <row r="22">
      <c r="A22" s="4" t="s">
        <v>25</v>
      </c>
      <c r="B22" s="37" t="s">
        <v>228</v>
      </c>
      <c r="C22" s="37" t="s">
        <v>228</v>
      </c>
      <c r="D22" s="37" t="s">
        <v>228</v>
      </c>
      <c r="E22" s="7">
        <v>18965.0</v>
      </c>
      <c r="F22" s="7">
        <v>15094.0</v>
      </c>
      <c r="G22" s="37" t="s">
        <v>347</v>
      </c>
      <c r="H22" s="17">
        <f t="shared" ref="H22:H24" si="1">F22/E22</f>
        <v>0.7958871606</v>
      </c>
      <c r="I22" s="37" t="s">
        <v>228</v>
      </c>
      <c r="J22" s="37">
        <v>1399.0</v>
      </c>
    </row>
    <row r="23">
      <c r="A23" s="4" t="s">
        <v>26</v>
      </c>
      <c r="B23" s="7">
        <v>9004.0</v>
      </c>
      <c r="C23" s="7">
        <v>2370.0</v>
      </c>
      <c r="D23" s="7">
        <v>6634.0</v>
      </c>
      <c r="E23" s="7">
        <v>10043.0</v>
      </c>
      <c r="F23" s="7">
        <v>6851.0</v>
      </c>
      <c r="G23" s="37" t="s">
        <v>347</v>
      </c>
      <c r="H23" s="17">
        <f t="shared" si="1"/>
        <v>0.6821666833</v>
      </c>
      <c r="I23" s="17">
        <f>D23/B23</f>
        <v>0.7367836517</v>
      </c>
    </row>
    <row r="24">
      <c r="A24" s="4" t="s">
        <v>27</v>
      </c>
      <c r="B24" s="37" t="s">
        <v>228</v>
      </c>
      <c r="C24" s="37" t="s">
        <v>228</v>
      </c>
      <c r="D24" s="37" t="s">
        <v>228</v>
      </c>
      <c r="E24" s="7">
        <v>5253.0</v>
      </c>
      <c r="F24" s="7">
        <v>4378.0</v>
      </c>
      <c r="G24" s="37" t="s">
        <v>347</v>
      </c>
      <c r="H24" s="17">
        <f t="shared" si="1"/>
        <v>0.833428517</v>
      </c>
      <c r="I24" s="37" t="s">
        <v>228</v>
      </c>
    </row>
    <row r="25">
      <c r="B25" s="26"/>
      <c r="C25" s="26"/>
      <c r="D25" s="26"/>
      <c r="E25" s="26"/>
      <c r="F25" s="26"/>
      <c r="G25" s="26"/>
    </row>
    <row r="26">
      <c r="B26" s="26"/>
      <c r="C26" s="26"/>
      <c r="D26" s="26"/>
      <c r="E26" s="26"/>
      <c r="F26" s="26"/>
      <c r="G26" s="26"/>
    </row>
    <row r="27">
      <c r="B27" s="26"/>
      <c r="C27" s="26"/>
      <c r="D27" s="76" t="s">
        <v>306</v>
      </c>
      <c r="E27" s="77" t="s">
        <v>307</v>
      </c>
      <c r="F27" s="77" t="s">
        <v>308</v>
      </c>
      <c r="G27" s="77" t="s">
        <v>309</v>
      </c>
      <c r="H27" s="78" t="s">
        <v>310</v>
      </c>
      <c r="I27" s="2" t="s">
        <v>311</v>
      </c>
    </row>
    <row r="28">
      <c r="A28" s="2" t="s">
        <v>312</v>
      </c>
      <c r="B28" s="26"/>
      <c r="C28" s="26"/>
      <c r="E28" s="79" t="s">
        <v>313</v>
      </c>
      <c r="F28" s="79" t="s">
        <v>314</v>
      </c>
      <c r="G28" s="79" t="s">
        <v>313</v>
      </c>
      <c r="H28" s="80" t="s">
        <v>314</v>
      </c>
    </row>
    <row r="29">
      <c r="A29" s="2" t="s">
        <v>315</v>
      </c>
      <c r="B29" s="23">
        <v>193.0</v>
      </c>
      <c r="C29" s="26"/>
      <c r="D29" s="81" t="s">
        <v>316</v>
      </c>
      <c r="E29" s="82">
        <v>10720.0</v>
      </c>
      <c r="F29" s="82">
        <v>5470.0</v>
      </c>
      <c r="G29" s="82">
        <v>4200.0</v>
      </c>
      <c r="H29" s="82">
        <v>2150.0</v>
      </c>
      <c r="I29" s="87">
        <f t="shared" ref="I29:I33" si="2">sum(E29:H29)</f>
        <v>22540</v>
      </c>
    </row>
    <row r="30">
      <c r="A30" s="2" t="s">
        <v>317</v>
      </c>
      <c r="B30" s="23">
        <v>2.0</v>
      </c>
      <c r="C30" s="26"/>
      <c r="D30" s="83" t="s">
        <v>318</v>
      </c>
      <c r="E30" s="84">
        <v>3970.0</v>
      </c>
      <c r="F30" s="84">
        <v>6710.0</v>
      </c>
      <c r="G30" s="84">
        <v>2210.0</v>
      </c>
      <c r="H30" s="84">
        <v>1900.0</v>
      </c>
      <c r="I30" s="87">
        <f t="shared" si="2"/>
        <v>14790</v>
      </c>
    </row>
    <row r="31">
      <c r="A31" s="2" t="s">
        <v>319</v>
      </c>
      <c r="B31" s="23">
        <v>19.0</v>
      </c>
      <c r="C31" s="26"/>
      <c r="D31" s="85" t="s">
        <v>320</v>
      </c>
      <c r="E31" s="84">
        <v>3450.0</v>
      </c>
      <c r="F31" s="84">
        <v>6780.0</v>
      </c>
      <c r="G31" s="84">
        <v>1990.0</v>
      </c>
      <c r="H31" s="84">
        <v>1910.0</v>
      </c>
      <c r="I31" s="87">
        <f t="shared" si="2"/>
        <v>14130</v>
      </c>
    </row>
    <row r="32">
      <c r="A32" s="2" t="s">
        <v>321</v>
      </c>
      <c r="B32" s="23">
        <v>192.0</v>
      </c>
      <c r="C32" s="26"/>
      <c r="D32" s="83" t="s">
        <v>322</v>
      </c>
      <c r="E32" s="84">
        <v>140.0</v>
      </c>
      <c r="F32" s="84">
        <v>10170.0</v>
      </c>
      <c r="G32" s="84">
        <v>73.0</v>
      </c>
      <c r="H32" s="84">
        <v>3950.0</v>
      </c>
      <c r="I32" s="87">
        <f t="shared" si="2"/>
        <v>14333</v>
      </c>
    </row>
    <row r="33">
      <c r="A33" s="2" t="s">
        <v>323</v>
      </c>
      <c r="B33" s="23">
        <v>4378.0</v>
      </c>
      <c r="C33" s="26"/>
      <c r="D33" s="83" t="s">
        <v>324</v>
      </c>
      <c r="E33" s="84">
        <v>1460.0</v>
      </c>
      <c r="F33" s="84">
        <v>8930.0</v>
      </c>
      <c r="G33" s="84">
        <v>630.0</v>
      </c>
      <c r="H33" s="84">
        <v>3400.0</v>
      </c>
      <c r="I33" s="87">
        <f t="shared" si="2"/>
        <v>14420</v>
      </c>
    </row>
    <row r="34">
      <c r="A34" s="2" t="s">
        <v>325</v>
      </c>
      <c r="B34" s="23">
        <v>-368.0</v>
      </c>
      <c r="C34" s="26"/>
      <c r="D34" s="26"/>
      <c r="E34" s="26"/>
      <c r="F34" s="26"/>
      <c r="G34" s="26"/>
      <c r="H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sheetData>
  <hyperlinks>
    <hyperlink r:id="rId1" ref="G3"/>
    <hyperlink r:id="rId2"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E4"/>
    <hyperlink r:id="rId3" ref="G6"/>
    <hyperlink r:id="rId4"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 r:id="rId5" ref="G9"/>
    <hyperlink r:id="rId6" location="/report/content-event-pages/a50123418w177519031p176188361/_u.date00=20231220&amp;_u.date01=20231226&amp;explorer-table.advFilter=%5B%5B0,%22analytics.pagePath%22,%22PT%22,%22va.gov~2Fmy-health~2Fupdate-benefits-information-form-10-10ezr~2Fveteran-information~2Fpersonal-information%22,0%5D%5D&amp;explorer-table.plotKeys=%5B%5D/" ref="E10"/>
    <hyperlink r:id="rId7" ref="F13"/>
    <hyperlink r:id="rId8" ref="F15"/>
    <hyperlink r:id="rId9" ref="F17"/>
  </hyperlinks>
  <drawing r:id="rId10"/>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17512.0</v>
      </c>
      <c r="F2" s="7">
        <v>14507.0</v>
      </c>
      <c r="G2" s="37"/>
      <c r="H2" s="17">
        <f>F2/E2</f>
        <v>0.8284033805</v>
      </c>
      <c r="I2" s="37" t="s">
        <v>228</v>
      </c>
      <c r="J2" s="37">
        <v>1280.0</v>
      </c>
      <c r="L2" s="3">
        <v>45538.0</v>
      </c>
    </row>
    <row r="3">
      <c r="A3" s="50" t="s">
        <v>115</v>
      </c>
      <c r="B3" s="60"/>
      <c r="C3" s="60"/>
      <c r="D3" s="60"/>
      <c r="E3" s="67" t="s">
        <v>265</v>
      </c>
      <c r="F3" s="67" t="s">
        <v>118</v>
      </c>
      <c r="G3" s="67" t="s">
        <v>117</v>
      </c>
      <c r="H3" s="23" t="s">
        <v>266</v>
      </c>
      <c r="I3" s="17"/>
      <c r="J3" s="27">
        <f>product(J2/F2)</f>
        <v>0.0882332667</v>
      </c>
    </row>
    <row r="4">
      <c r="A4" s="4" t="s">
        <v>26</v>
      </c>
      <c r="B4" s="7">
        <v>9632.0</v>
      </c>
      <c r="C4" s="7">
        <v>2150.0</v>
      </c>
      <c r="D4" s="7">
        <v>7482.0</v>
      </c>
      <c r="E4" s="7">
        <v>12382.0</v>
      </c>
      <c r="F4" s="7">
        <v>7697.0</v>
      </c>
      <c r="G4" s="37"/>
      <c r="H4" s="17">
        <f>F4/E4</f>
        <v>0.6216281699</v>
      </c>
      <c r="I4" s="17">
        <f>D4/B4</f>
        <v>0.7767857143</v>
      </c>
      <c r="J4" s="67" t="s">
        <v>265</v>
      </c>
    </row>
    <row r="5">
      <c r="A5" s="50" t="s">
        <v>115</v>
      </c>
      <c r="B5" s="23" t="s">
        <v>231</v>
      </c>
      <c r="C5" s="23" t="s">
        <v>231</v>
      </c>
      <c r="D5" s="23" t="s">
        <v>231</v>
      </c>
      <c r="E5" s="67" t="s">
        <v>265</v>
      </c>
      <c r="F5" s="67" t="s">
        <v>118</v>
      </c>
      <c r="G5" s="67" t="s">
        <v>117</v>
      </c>
      <c r="H5" s="23" t="s">
        <v>266</v>
      </c>
      <c r="I5" s="23" t="s">
        <v>266</v>
      </c>
      <c r="J5" s="23"/>
    </row>
    <row r="6">
      <c r="A6" s="4" t="s">
        <v>27</v>
      </c>
      <c r="B6" s="37" t="s">
        <v>228</v>
      </c>
      <c r="C6" s="37" t="s">
        <v>228</v>
      </c>
      <c r="D6" s="37" t="s">
        <v>228</v>
      </c>
      <c r="E6" s="7">
        <v>4886.0</v>
      </c>
      <c r="F6" s="7">
        <v>4276.0</v>
      </c>
      <c r="G6" s="37">
        <v>1.17</v>
      </c>
      <c r="H6" s="17">
        <f>F6/E6</f>
        <v>0.8751534998</v>
      </c>
      <c r="I6" s="37" t="s">
        <v>228</v>
      </c>
    </row>
    <row r="7">
      <c r="A7" s="50" t="s">
        <v>115</v>
      </c>
      <c r="B7" s="60"/>
      <c r="C7" s="60"/>
      <c r="D7" s="60"/>
      <c r="E7" s="67" t="s">
        <v>265</v>
      </c>
      <c r="F7" s="67" t="s">
        <v>118</v>
      </c>
      <c r="G7" s="67" t="s">
        <v>117</v>
      </c>
      <c r="H7" s="23" t="s">
        <v>266</v>
      </c>
      <c r="I7" s="17"/>
    </row>
    <row r="8">
      <c r="B8" s="26"/>
      <c r="C8" s="26"/>
      <c r="D8" s="26"/>
      <c r="G8" s="26"/>
    </row>
    <row r="9">
      <c r="B9" s="26"/>
      <c r="C9" s="26"/>
      <c r="D9" s="26"/>
      <c r="F9" s="36" t="s">
        <v>110</v>
      </c>
      <c r="G9" s="26"/>
    </row>
    <row r="10">
      <c r="B10" s="26"/>
      <c r="C10" s="26"/>
      <c r="D10" s="26"/>
      <c r="E10" s="4" t="s">
        <v>25</v>
      </c>
      <c r="F10" s="7">
        <v>12388.0</v>
      </c>
      <c r="G10" s="23" t="s">
        <v>302</v>
      </c>
    </row>
    <row r="11">
      <c r="B11" s="26"/>
      <c r="C11" s="26"/>
      <c r="D11" s="26"/>
      <c r="E11" s="50" t="s">
        <v>115</v>
      </c>
      <c r="F11" s="67" t="s">
        <v>348</v>
      </c>
      <c r="G11" s="26"/>
    </row>
    <row r="12">
      <c r="B12" s="26"/>
      <c r="C12" s="26"/>
      <c r="D12" s="26"/>
      <c r="E12" s="4" t="s">
        <v>26</v>
      </c>
      <c r="F12" s="7">
        <v>7017.0</v>
      </c>
      <c r="G12" s="26"/>
    </row>
    <row r="13">
      <c r="B13" s="26"/>
      <c r="C13" s="26"/>
      <c r="E13" s="50" t="s">
        <v>115</v>
      </c>
      <c r="F13" s="67" t="s">
        <v>349</v>
      </c>
      <c r="G13" s="26"/>
    </row>
    <row r="14">
      <c r="B14" s="48"/>
      <c r="C14" s="26"/>
      <c r="E14" s="4" t="s">
        <v>27</v>
      </c>
      <c r="F14" s="7">
        <v>3641.0</v>
      </c>
      <c r="G14" s="26"/>
    </row>
    <row r="15">
      <c r="B15" s="48"/>
      <c r="C15" s="26"/>
      <c r="D15" s="26"/>
      <c r="E15" s="50" t="s">
        <v>115</v>
      </c>
      <c r="F15" s="67" t="s">
        <v>350</v>
      </c>
      <c r="G15" s="26"/>
    </row>
    <row r="16">
      <c r="B16" s="48"/>
      <c r="C16" s="26"/>
      <c r="D16" s="70"/>
      <c r="E16" s="40"/>
      <c r="F16" s="26"/>
      <c r="G16" s="26"/>
    </row>
    <row r="17">
      <c r="B17" s="48"/>
      <c r="C17" s="26"/>
      <c r="D17" s="26"/>
      <c r="E17" s="26"/>
      <c r="F17" s="26"/>
      <c r="G17" s="26"/>
    </row>
    <row r="18">
      <c r="B18" s="26"/>
      <c r="C18" s="26"/>
      <c r="D18" s="26"/>
      <c r="E18" s="26"/>
      <c r="F18" s="26"/>
      <c r="G18" s="26"/>
    </row>
    <row r="19">
      <c r="A19" s="4" t="s">
        <v>255</v>
      </c>
      <c r="B19" s="36" t="s">
        <v>108</v>
      </c>
      <c r="C19" s="36" t="s">
        <v>87</v>
      </c>
      <c r="D19" s="36" t="s">
        <v>88</v>
      </c>
      <c r="E19" s="36" t="s">
        <v>109</v>
      </c>
      <c r="F19" s="36" t="s">
        <v>110</v>
      </c>
      <c r="G19" s="36" t="s">
        <v>112</v>
      </c>
      <c r="H19" s="36" t="s">
        <v>113</v>
      </c>
      <c r="I19" s="36" t="s">
        <v>30</v>
      </c>
    </row>
    <row r="20">
      <c r="A20" s="4" t="s">
        <v>25</v>
      </c>
      <c r="B20" s="37" t="s">
        <v>228</v>
      </c>
      <c r="C20" s="37" t="s">
        <v>228</v>
      </c>
      <c r="D20" s="37" t="s">
        <v>228</v>
      </c>
      <c r="E20" s="7">
        <v>17512.0</v>
      </c>
      <c r="F20" s="7">
        <v>14507.0</v>
      </c>
      <c r="G20" s="17">
        <f t="shared" ref="G20:G22" si="1">F20/E20</f>
        <v>0.8284033805</v>
      </c>
      <c r="H20" s="37" t="s">
        <v>228</v>
      </c>
      <c r="I20" s="37">
        <v>1280.0</v>
      </c>
    </row>
    <row r="21">
      <c r="A21" s="4" t="s">
        <v>26</v>
      </c>
      <c r="B21" s="7">
        <v>9632.0</v>
      </c>
      <c r="C21" s="7">
        <v>2150.0</v>
      </c>
      <c r="D21" s="7">
        <v>7482.0</v>
      </c>
      <c r="E21" s="7">
        <v>12382.0</v>
      </c>
      <c r="F21" s="7">
        <v>7697.0</v>
      </c>
      <c r="G21" s="17">
        <f t="shared" si="1"/>
        <v>0.6216281699</v>
      </c>
      <c r="H21" s="17">
        <f>D21/B21</f>
        <v>0.7767857143</v>
      </c>
    </row>
    <row r="22">
      <c r="A22" s="4" t="s">
        <v>27</v>
      </c>
      <c r="B22" s="37" t="s">
        <v>228</v>
      </c>
      <c r="C22" s="37" t="s">
        <v>228</v>
      </c>
      <c r="D22" s="37" t="s">
        <v>228</v>
      </c>
      <c r="E22" s="7">
        <v>4886.0</v>
      </c>
      <c r="F22" s="7">
        <v>4276.0</v>
      </c>
      <c r="G22" s="17">
        <f t="shared" si="1"/>
        <v>0.8751534998</v>
      </c>
      <c r="H22" s="37" t="s">
        <v>228</v>
      </c>
    </row>
    <row r="23">
      <c r="B23" s="26"/>
      <c r="C23" s="26"/>
      <c r="D23" s="26"/>
      <c r="E23" s="26"/>
      <c r="F23" s="26"/>
      <c r="G23" s="26"/>
    </row>
    <row r="24">
      <c r="B24" s="26"/>
      <c r="C24" s="26"/>
      <c r="D24" s="26"/>
      <c r="E24" s="26"/>
      <c r="F24" s="26"/>
      <c r="G24" s="26"/>
    </row>
    <row r="25">
      <c r="B25" s="26"/>
      <c r="C25" s="26"/>
      <c r="D25" s="76" t="s">
        <v>306</v>
      </c>
      <c r="E25" s="77" t="s">
        <v>307</v>
      </c>
      <c r="F25" s="77" t="s">
        <v>308</v>
      </c>
      <c r="G25" s="77" t="s">
        <v>309</v>
      </c>
      <c r="H25" s="78" t="s">
        <v>310</v>
      </c>
      <c r="I25" s="2" t="s">
        <v>311</v>
      </c>
    </row>
    <row r="26">
      <c r="A26" s="2" t="s">
        <v>312</v>
      </c>
      <c r="B26" s="26"/>
      <c r="C26" s="26"/>
      <c r="E26" s="79" t="s">
        <v>313</v>
      </c>
      <c r="F26" s="79" t="s">
        <v>314</v>
      </c>
      <c r="G26" s="79" t="s">
        <v>313</v>
      </c>
      <c r="H26" s="80" t="s">
        <v>314</v>
      </c>
    </row>
    <row r="27">
      <c r="A27" s="2" t="s">
        <v>315</v>
      </c>
      <c r="B27" s="23">
        <v>69.0</v>
      </c>
      <c r="C27" s="26"/>
      <c r="D27" s="81" t="s">
        <v>316</v>
      </c>
      <c r="E27" s="82"/>
      <c r="F27" s="82"/>
      <c r="G27" s="82"/>
      <c r="H27" s="82"/>
      <c r="I27" s="87">
        <f t="shared" ref="I27:I31" si="2">sum(E27:H27)</f>
        <v>0</v>
      </c>
    </row>
    <row r="28">
      <c r="A28" s="2" t="s">
        <v>317</v>
      </c>
      <c r="B28" s="23">
        <v>0.0</v>
      </c>
      <c r="C28" s="26"/>
      <c r="D28" s="83" t="s">
        <v>318</v>
      </c>
      <c r="E28" s="84"/>
      <c r="F28" s="84"/>
      <c r="G28" s="84"/>
      <c r="H28" s="84"/>
      <c r="I28" s="87">
        <f t="shared" si="2"/>
        <v>0</v>
      </c>
    </row>
    <row r="29">
      <c r="A29" s="2" t="s">
        <v>319</v>
      </c>
      <c r="B29" s="23">
        <v>69.0</v>
      </c>
      <c r="C29" s="26"/>
      <c r="D29" s="85" t="s">
        <v>320</v>
      </c>
      <c r="E29" s="84"/>
      <c r="F29" s="84"/>
      <c r="G29" s="84"/>
      <c r="H29" s="84"/>
      <c r="I29" s="87">
        <f t="shared" si="2"/>
        <v>0</v>
      </c>
    </row>
    <row r="30">
      <c r="A30" s="2" t="s">
        <v>321</v>
      </c>
      <c r="B30" s="23">
        <v>68.0</v>
      </c>
      <c r="C30" s="26"/>
      <c r="D30" s="83" t="s">
        <v>322</v>
      </c>
      <c r="E30" s="84"/>
      <c r="F30" s="84"/>
      <c r="G30" s="84"/>
      <c r="H30" s="84"/>
      <c r="I30" s="87">
        <f t="shared" si="2"/>
        <v>0</v>
      </c>
    </row>
    <row r="31">
      <c r="A31" s="2" t="s">
        <v>323</v>
      </c>
      <c r="B31" s="23">
        <v>4276.0</v>
      </c>
      <c r="C31" s="26"/>
      <c r="D31" s="83" t="s">
        <v>324</v>
      </c>
      <c r="E31" s="84"/>
      <c r="F31" s="84"/>
      <c r="G31" s="84"/>
      <c r="H31" s="84"/>
      <c r="I31" s="87">
        <f t="shared" si="2"/>
        <v>0</v>
      </c>
    </row>
    <row r="32">
      <c r="A32" s="2" t="s">
        <v>325</v>
      </c>
      <c r="B32" s="23">
        <v>-129.0</v>
      </c>
      <c r="C32" s="26"/>
      <c r="D32" s="26"/>
      <c r="E32" s="26"/>
      <c r="F32" s="26"/>
      <c r="G32" s="26"/>
      <c r="H32" s="26"/>
    </row>
    <row r="33">
      <c r="B33" s="26"/>
      <c r="C33" s="26"/>
      <c r="D33" s="26"/>
      <c r="E33" s="26"/>
      <c r="F33" s="26"/>
      <c r="G33" s="26"/>
    </row>
    <row r="34">
      <c r="B34" s="26"/>
      <c r="C34" s="26"/>
      <c r="D34" s="26"/>
      <c r="E34" s="26"/>
      <c r="F34" s="26"/>
      <c r="G34" s="26"/>
    </row>
    <row r="35">
      <c r="B35" s="26"/>
      <c r="C35" s="26"/>
      <c r="D35" s="26"/>
      <c r="E35" s="26"/>
      <c r="F35" s="26"/>
      <c r="G35" s="26"/>
      <c r="J35" s="71"/>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3"/>
      <c r="C50" s="23"/>
      <c r="D50" s="23"/>
      <c r="E50" s="23"/>
      <c r="F50" s="23"/>
      <c r="G50" s="23"/>
    </row>
    <row r="51">
      <c r="B51" s="72"/>
      <c r="C51" s="72"/>
      <c r="D51" s="72"/>
      <c r="E51" s="72"/>
      <c r="F51" s="72"/>
      <c r="G51" s="72"/>
      <c r="H51" s="18"/>
      <c r="I51" s="18"/>
      <c r="J51" s="18"/>
      <c r="K51" s="18"/>
      <c r="L51" s="18"/>
      <c r="M51" s="73"/>
    </row>
    <row r="52">
      <c r="B52" s="72"/>
      <c r="C52" s="72"/>
      <c r="D52" s="72"/>
      <c r="E52" s="72"/>
      <c r="F52" s="72"/>
      <c r="G52" s="72"/>
      <c r="H52" s="18"/>
      <c r="I52" s="18"/>
      <c r="J52" s="18"/>
      <c r="K52" s="18"/>
      <c r="L52" s="18"/>
      <c r="M52" s="73"/>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s>
  <drawing r:id="rId14"/>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14230.0</v>
      </c>
      <c r="F2" s="7">
        <v>13602.0</v>
      </c>
      <c r="G2" s="37"/>
      <c r="H2" s="17">
        <f>F2/E2</f>
        <v>0.9558678848</v>
      </c>
      <c r="I2" s="37" t="s">
        <v>228</v>
      </c>
      <c r="J2" s="37">
        <v>1326.0</v>
      </c>
      <c r="L2" s="3">
        <v>45572.0</v>
      </c>
    </row>
    <row r="3">
      <c r="A3" s="50" t="s">
        <v>115</v>
      </c>
      <c r="B3" s="60"/>
      <c r="C3" s="60"/>
      <c r="D3" s="60"/>
      <c r="E3" s="67" t="s">
        <v>265</v>
      </c>
      <c r="F3" s="67" t="s">
        <v>118</v>
      </c>
      <c r="G3" s="67" t="s">
        <v>117</v>
      </c>
      <c r="H3" s="23" t="s">
        <v>266</v>
      </c>
      <c r="I3" s="17"/>
      <c r="J3" s="27">
        <f>product(J2/F2)</f>
        <v>0.09748566387</v>
      </c>
    </row>
    <row r="4">
      <c r="A4" s="4" t="s">
        <v>26</v>
      </c>
      <c r="B4" s="7">
        <v>8635.0</v>
      </c>
      <c r="C4" s="7">
        <v>2071.0</v>
      </c>
      <c r="D4" s="7">
        <v>6564.0</v>
      </c>
      <c r="E4" s="7">
        <v>10741.0</v>
      </c>
      <c r="F4" s="7">
        <v>6788.0</v>
      </c>
      <c r="G4" s="37"/>
      <c r="H4" s="17">
        <f>F4/E4</f>
        <v>0.6319709524</v>
      </c>
      <c r="I4" s="17">
        <f>D4/B4</f>
        <v>0.7601621309</v>
      </c>
      <c r="J4" s="67" t="s">
        <v>265</v>
      </c>
    </row>
    <row r="5">
      <c r="A5" s="50" t="s">
        <v>115</v>
      </c>
      <c r="B5" s="23" t="s">
        <v>231</v>
      </c>
      <c r="C5" s="23" t="s">
        <v>231</v>
      </c>
      <c r="D5" s="23" t="s">
        <v>231</v>
      </c>
      <c r="E5" s="67" t="s">
        <v>265</v>
      </c>
      <c r="F5" s="67" t="s">
        <v>118</v>
      </c>
      <c r="G5" s="67" t="s">
        <v>117</v>
      </c>
      <c r="H5" s="23" t="s">
        <v>266</v>
      </c>
      <c r="I5" s="23" t="s">
        <v>266</v>
      </c>
      <c r="J5" s="23"/>
    </row>
    <row r="6">
      <c r="A6" s="4" t="s">
        <v>27</v>
      </c>
      <c r="B6" s="37" t="s">
        <v>228</v>
      </c>
      <c r="C6" s="37" t="s">
        <v>228</v>
      </c>
      <c r="D6" s="37" t="s">
        <v>228</v>
      </c>
      <c r="E6" s="7">
        <v>4921.0</v>
      </c>
      <c r="F6" s="7">
        <v>4329.0</v>
      </c>
      <c r="G6" s="37">
        <v>1.17</v>
      </c>
      <c r="H6" s="17">
        <f>F6/E6</f>
        <v>0.8796992481</v>
      </c>
      <c r="I6" s="37" t="s">
        <v>228</v>
      </c>
    </row>
    <row r="7">
      <c r="A7" s="50" t="s">
        <v>115</v>
      </c>
      <c r="B7" s="60"/>
      <c r="C7" s="60"/>
      <c r="D7" s="60"/>
      <c r="E7" s="67" t="s">
        <v>265</v>
      </c>
      <c r="F7" s="67" t="s">
        <v>118</v>
      </c>
      <c r="G7" s="67" t="s">
        <v>117</v>
      </c>
      <c r="H7" s="23" t="s">
        <v>266</v>
      </c>
      <c r="I7" s="17"/>
    </row>
    <row r="8">
      <c r="B8" s="26"/>
      <c r="C8" s="26"/>
      <c r="D8" s="26"/>
      <c r="G8" s="26"/>
    </row>
    <row r="9">
      <c r="B9" s="26"/>
      <c r="C9" s="26"/>
      <c r="D9" s="26"/>
      <c r="F9" s="36" t="s">
        <v>110</v>
      </c>
      <c r="G9" s="26"/>
    </row>
    <row r="10">
      <c r="B10" s="26"/>
      <c r="C10" s="26"/>
      <c r="D10" s="26"/>
      <c r="E10" s="4" t="s">
        <v>25</v>
      </c>
      <c r="F10" s="7">
        <v>11819.0</v>
      </c>
      <c r="G10" s="23" t="s">
        <v>302</v>
      </c>
    </row>
    <row r="11">
      <c r="B11" s="26"/>
      <c r="C11" s="26"/>
      <c r="D11" s="26"/>
      <c r="E11" s="50" t="s">
        <v>115</v>
      </c>
      <c r="F11" s="67" t="s">
        <v>351</v>
      </c>
      <c r="G11" s="26"/>
    </row>
    <row r="12">
      <c r="B12" s="26"/>
      <c r="C12" s="26"/>
      <c r="D12" s="26"/>
      <c r="E12" s="4" t="s">
        <v>26</v>
      </c>
      <c r="F12" s="7">
        <v>7017.0</v>
      </c>
      <c r="G12" s="26"/>
    </row>
    <row r="13">
      <c r="B13" s="26"/>
      <c r="C13" s="26"/>
      <c r="E13" s="50" t="s">
        <v>115</v>
      </c>
      <c r="F13" s="67" t="s">
        <v>352</v>
      </c>
      <c r="G13" s="26"/>
    </row>
    <row r="14">
      <c r="B14" s="48"/>
      <c r="C14" s="26"/>
      <c r="E14" s="4" t="s">
        <v>27</v>
      </c>
      <c r="F14" s="7">
        <v>3641.0</v>
      </c>
      <c r="G14" s="26"/>
    </row>
    <row r="15">
      <c r="B15" s="48"/>
      <c r="C15" s="26"/>
      <c r="D15" s="26"/>
      <c r="E15" s="50" t="s">
        <v>115</v>
      </c>
      <c r="F15" s="67" t="s">
        <v>353</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262</v>
      </c>
      <c r="H18" s="36" t="s">
        <v>263</v>
      </c>
      <c r="I18" s="36" t="s">
        <v>264</v>
      </c>
    </row>
    <row r="19">
      <c r="A19" s="4" t="s">
        <v>25</v>
      </c>
      <c r="B19" s="37" t="s">
        <v>228</v>
      </c>
      <c r="C19" s="37" t="s">
        <v>228</v>
      </c>
      <c r="D19" s="37" t="s">
        <v>228</v>
      </c>
      <c r="E19" s="7">
        <v>14230.0</v>
      </c>
      <c r="F19" s="7">
        <v>13602.0</v>
      </c>
      <c r="G19" s="17">
        <f>F19/E19</f>
        <v>0.9558678848</v>
      </c>
      <c r="H19" s="37" t="s">
        <v>228</v>
      </c>
      <c r="I19" s="37">
        <v>1326.0</v>
      </c>
    </row>
    <row r="20">
      <c r="A20" s="50" t="s">
        <v>115</v>
      </c>
      <c r="B20" s="60"/>
      <c r="C20" s="60"/>
      <c r="D20" s="60"/>
      <c r="E20" s="67" t="s">
        <v>265</v>
      </c>
      <c r="F20" s="67" t="s">
        <v>118</v>
      </c>
      <c r="G20" s="23" t="s">
        <v>266</v>
      </c>
      <c r="H20" s="17"/>
      <c r="I20" s="27">
        <f>product(I19/F19)</f>
        <v>0.09748566387</v>
      </c>
    </row>
    <row r="21">
      <c r="A21" s="4" t="s">
        <v>26</v>
      </c>
      <c r="B21" s="7">
        <v>8635.0</v>
      </c>
      <c r="C21" s="7">
        <v>2071.0</v>
      </c>
      <c r="D21" s="7">
        <v>6564.0</v>
      </c>
      <c r="E21" s="7">
        <v>10741.0</v>
      </c>
      <c r="F21" s="7">
        <v>6788.0</v>
      </c>
      <c r="G21" s="17">
        <f>F21/E21</f>
        <v>0.6319709524</v>
      </c>
      <c r="H21" s="17">
        <f>D21/B21</f>
        <v>0.7601621309</v>
      </c>
      <c r="I21" s="67" t="s">
        <v>265</v>
      </c>
    </row>
    <row r="22">
      <c r="A22" s="50" t="s">
        <v>115</v>
      </c>
      <c r="B22" s="23" t="s">
        <v>231</v>
      </c>
      <c r="C22" s="23" t="s">
        <v>231</v>
      </c>
      <c r="D22" s="23" t="s">
        <v>231</v>
      </c>
      <c r="E22" s="67" t="s">
        <v>265</v>
      </c>
      <c r="F22" s="67" t="s">
        <v>118</v>
      </c>
      <c r="G22" s="23" t="s">
        <v>266</v>
      </c>
      <c r="H22" s="23" t="s">
        <v>266</v>
      </c>
      <c r="I22" s="23"/>
    </row>
    <row r="23">
      <c r="A23" s="4" t="s">
        <v>27</v>
      </c>
      <c r="B23" s="37" t="s">
        <v>228</v>
      </c>
      <c r="C23" s="37" t="s">
        <v>228</v>
      </c>
      <c r="D23" s="37" t="s">
        <v>228</v>
      </c>
      <c r="E23" s="7">
        <v>4921.0</v>
      </c>
      <c r="F23" s="7">
        <v>4329.0</v>
      </c>
      <c r="G23" s="17">
        <f>F23/E23</f>
        <v>0.8796992481</v>
      </c>
      <c r="H23" s="37" t="s">
        <v>228</v>
      </c>
    </row>
    <row r="24">
      <c r="A24" s="50" t="s">
        <v>115</v>
      </c>
      <c r="B24" s="60"/>
      <c r="C24" s="60"/>
      <c r="D24" s="60"/>
      <c r="E24" s="67" t="s">
        <v>265</v>
      </c>
      <c r="F24" s="67" t="s">
        <v>118</v>
      </c>
      <c r="G24" s="23" t="s">
        <v>266</v>
      </c>
      <c r="H24" s="17"/>
    </row>
    <row r="25">
      <c r="B25" s="26"/>
      <c r="C25" s="26"/>
      <c r="D25" s="26"/>
      <c r="E25" s="26"/>
      <c r="F25" s="26"/>
      <c r="G25" s="26"/>
    </row>
    <row r="26">
      <c r="B26" s="26"/>
      <c r="C26" s="26"/>
      <c r="D26" s="26"/>
      <c r="E26" s="26"/>
      <c r="F26" s="26"/>
      <c r="G26" s="26"/>
    </row>
    <row r="27">
      <c r="B27" s="26"/>
      <c r="C27" s="26"/>
      <c r="D27" s="76" t="s">
        <v>306</v>
      </c>
      <c r="E27" s="77" t="s">
        <v>307</v>
      </c>
      <c r="F27" s="77" t="s">
        <v>308</v>
      </c>
      <c r="G27" s="77" t="s">
        <v>309</v>
      </c>
      <c r="H27" s="78" t="s">
        <v>310</v>
      </c>
      <c r="I27" s="2" t="s">
        <v>311</v>
      </c>
    </row>
    <row r="28">
      <c r="A28" s="2" t="s">
        <v>312</v>
      </c>
      <c r="B28" s="26"/>
      <c r="C28" s="26"/>
      <c r="E28" s="79" t="s">
        <v>313</v>
      </c>
      <c r="F28" s="79" t="s">
        <v>314</v>
      </c>
      <c r="G28" s="79" t="s">
        <v>313</v>
      </c>
      <c r="H28" s="80" t="s">
        <v>314</v>
      </c>
    </row>
    <row r="29">
      <c r="A29" s="2" t="s">
        <v>315</v>
      </c>
      <c r="B29" s="23">
        <v>47.0</v>
      </c>
      <c r="C29" s="26"/>
      <c r="D29" s="81" t="s">
        <v>316</v>
      </c>
      <c r="E29" s="82">
        <v>2220.0</v>
      </c>
      <c r="F29" s="82">
        <v>4910.0</v>
      </c>
      <c r="G29" s="82">
        <v>1731.0</v>
      </c>
      <c r="H29" s="82">
        <v>1731.0</v>
      </c>
      <c r="I29" s="87">
        <f t="shared" ref="I29:I33" si="1">sum(E29:H29)</f>
        <v>10592</v>
      </c>
    </row>
    <row r="30">
      <c r="A30" s="2" t="s">
        <v>317</v>
      </c>
      <c r="B30" s="23">
        <v>0.0</v>
      </c>
      <c r="C30" s="26"/>
      <c r="D30" s="83" t="s">
        <v>318</v>
      </c>
      <c r="E30" s="84">
        <v>1900.0</v>
      </c>
      <c r="F30" s="84">
        <v>2930.0</v>
      </c>
      <c r="G30" s="84">
        <v>912.0</v>
      </c>
      <c r="H30" s="84">
        <v>821.0</v>
      </c>
      <c r="I30" s="87">
        <f t="shared" si="1"/>
        <v>6563</v>
      </c>
    </row>
    <row r="31">
      <c r="A31" s="2" t="s">
        <v>319</v>
      </c>
      <c r="B31" s="23">
        <v>20.0</v>
      </c>
      <c r="C31" s="26"/>
      <c r="D31" s="85" t="s">
        <v>320</v>
      </c>
      <c r="E31" s="84">
        <v>1670.0</v>
      </c>
      <c r="F31" s="84">
        <v>3020.0</v>
      </c>
      <c r="G31" s="84">
        <v>802.0</v>
      </c>
      <c r="H31" s="84">
        <v>828.0</v>
      </c>
      <c r="I31" s="87">
        <f t="shared" si="1"/>
        <v>6320</v>
      </c>
    </row>
    <row r="32">
      <c r="A32" s="2" t="s">
        <v>321</v>
      </c>
      <c r="B32" s="23">
        <v>47.0</v>
      </c>
      <c r="C32" s="26"/>
      <c r="D32" s="83" t="s">
        <v>322</v>
      </c>
      <c r="E32" s="84">
        <v>91.0</v>
      </c>
      <c r="F32" s="84">
        <v>4620.0</v>
      </c>
      <c r="G32" s="84">
        <v>41.0</v>
      </c>
      <c r="H32" s="84">
        <v>1645.0</v>
      </c>
      <c r="I32" s="87">
        <f t="shared" si="1"/>
        <v>6397</v>
      </c>
    </row>
    <row r="33">
      <c r="A33" s="2" t="s">
        <v>323</v>
      </c>
      <c r="B33" s="23">
        <v>4329.0</v>
      </c>
      <c r="C33" s="26"/>
      <c r="D33" s="83" t="s">
        <v>324</v>
      </c>
      <c r="E33" s="84">
        <v>670.0</v>
      </c>
      <c r="F33" s="84">
        <v>4100.0</v>
      </c>
      <c r="G33" s="84">
        <v>264.0</v>
      </c>
      <c r="H33" s="84">
        <v>1409.0</v>
      </c>
      <c r="I33" s="87">
        <f t="shared" si="1"/>
        <v>6443</v>
      </c>
    </row>
    <row r="34">
      <c r="A34" s="2" t="s">
        <v>325</v>
      </c>
      <c r="B34" s="23">
        <v>-89.0</v>
      </c>
      <c r="C34" s="26"/>
      <c r="D34" s="26"/>
      <c r="E34" s="26"/>
      <c r="F34" s="26"/>
      <c r="G34" s="26"/>
      <c r="H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A65" s="4" t="s">
        <v>255</v>
      </c>
      <c r="B65" s="36" t="s">
        <v>256</v>
      </c>
      <c r="C65" s="36" t="s">
        <v>257</v>
      </c>
      <c r="D65" s="36" t="s">
        <v>258</v>
      </c>
      <c r="E65" s="36" t="s">
        <v>259</v>
      </c>
      <c r="F65" s="36" t="s">
        <v>260</v>
      </c>
      <c r="G65" s="36" t="s">
        <v>262</v>
      </c>
      <c r="H65" s="36" t="s">
        <v>263</v>
      </c>
      <c r="I65" s="36" t="s">
        <v>264</v>
      </c>
    </row>
    <row r="66">
      <c r="A66" s="4" t="s">
        <v>25</v>
      </c>
      <c r="B66" s="37" t="s">
        <v>228</v>
      </c>
      <c r="C66" s="37" t="s">
        <v>228</v>
      </c>
      <c r="D66" s="37" t="s">
        <v>228</v>
      </c>
      <c r="E66" s="7">
        <v>14230.0</v>
      </c>
      <c r="F66" s="7">
        <v>13602.0</v>
      </c>
      <c r="G66" s="17">
        <f>F66/E66</f>
        <v>0.9558678848</v>
      </c>
      <c r="H66" s="37" t="s">
        <v>228</v>
      </c>
      <c r="I66" s="37">
        <v>1326.0</v>
      </c>
    </row>
    <row r="67">
      <c r="A67" s="50" t="s">
        <v>115</v>
      </c>
      <c r="B67" s="60"/>
      <c r="C67" s="60"/>
      <c r="D67" s="60"/>
      <c r="E67" s="67" t="s">
        <v>265</v>
      </c>
      <c r="F67" s="67" t="s">
        <v>118</v>
      </c>
      <c r="G67" s="23" t="s">
        <v>266</v>
      </c>
      <c r="H67" s="17"/>
      <c r="I67" s="27">
        <f>product(I66/F66)</f>
        <v>0.09748566387</v>
      </c>
    </row>
    <row r="68">
      <c r="A68" s="4" t="s">
        <v>26</v>
      </c>
      <c r="B68" s="7">
        <v>8635.0</v>
      </c>
      <c r="C68" s="7">
        <v>2071.0</v>
      </c>
      <c r="D68" s="7">
        <v>6564.0</v>
      </c>
      <c r="E68" s="7">
        <v>10741.0</v>
      </c>
      <c r="F68" s="7">
        <v>6788.0</v>
      </c>
      <c r="G68" s="17">
        <f>F68/E68</f>
        <v>0.6319709524</v>
      </c>
      <c r="H68" s="17">
        <f>D68/B68</f>
        <v>0.7601621309</v>
      </c>
      <c r="I68" s="67" t="s">
        <v>265</v>
      </c>
    </row>
    <row r="69">
      <c r="A69" s="50" t="s">
        <v>115</v>
      </c>
      <c r="B69" s="23" t="s">
        <v>231</v>
      </c>
      <c r="C69" s="23" t="s">
        <v>231</v>
      </c>
      <c r="D69" s="23" t="s">
        <v>231</v>
      </c>
      <c r="E69" s="67" t="s">
        <v>265</v>
      </c>
      <c r="F69" s="67" t="s">
        <v>118</v>
      </c>
      <c r="G69" s="23" t="s">
        <v>266</v>
      </c>
      <c r="H69" s="23" t="s">
        <v>266</v>
      </c>
      <c r="I69" s="23"/>
    </row>
    <row r="70">
      <c r="A70" s="4" t="s">
        <v>27</v>
      </c>
      <c r="B70" s="37" t="s">
        <v>228</v>
      </c>
      <c r="C70" s="37" t="s">
        <v>228</v>
      </c>
      <c r="D70" s="37" t="s">
        <v>228</v>
      </c>
      <c r="E70" s="7">
        <v>4921.0</v>
      </c>
      <c r="F70" s="7">
        <v>4329.0</v>
      </c>
      <c r="G70" s="17">
        <f>F70/E70</f>
        <v>0.8796992481</v>
      </c>
      <c r="H70" s="37" t="s">
        <v>228</v>
      </c>
    </row>
    <row r="71">
      <c r="A71" s="50" t="s">
        <v>115</v>
      </c>
      <c r="B71" s="60"/>
      <c r="C71" s="60"/>
      <c r="D71" s="60"/>
      <c r="E71" s="67" t="s">
        <v>265</v>
      </c>
      <c r="F71" s="67" t="s">
        <v>118</v>
      </c>
      <c r="G71" s="23" t="s">
        <v>266</v>
      </c>
      <c r="H71" s="17"/>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location="/analysis/p419143770/edit/7yD42qmORqO0iVldCEuWdQ" ref="I21"/>
    <hyperlink r:id="rId17" location="/analysis/p419143770/edit/ffeHfxucSzypFvNDaGArbw" ref="E22"/>
    <hyperlink r:id="rId18" ref="F22"/>
    <hyperlink r:id="rId19" location="/analysis/p419143770/edit/ejYeYXxMRViT5UJzSEafaQ" ref="E24"/>
    <hyperlink r:id="rId20" ref="F24"/>
    <hyperlink r:id="rId21" location="/analysis/p419143770/edit/dwxhetVwQr2pSXRr341_Ow" ref="E67"/>
    <hyperlink r:id="rId22" ref="F67"/>
    <hyperlink r:id="rId23" location="/analysis/p419143770/edit/7yD42qmORqO0iVldCEuWdQ" ref="I68"/>
    <hyperlink r:id="rId24" location="/analysis/p419143770/edit/ffeHfxucSzypFvNDaGArbw" ref="E69"/>
    <hyperlink r:id="rId25" ref="F69"/>
    <hyperlink r:id="rId26" location="/analysis/p419143770/edit/ejYeYXxMRViT5UJzSEafaQ" ref="E71"/>
    <hyperlink r:id="rId27" ref="F71"/>
  </hyperlinks>
  <drawing r:id="rId28"/>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256</v>
      </c>
      <c r="C1" s="36" t="s">
        <v>257</v>
      </c>
      <c r="D1" s="36" t="s">
        <v>258</v>
      </c>
      <c r="E1" s="36" t="s">
        <v>259</v>
      </c>
      <c r="F1" s="36" t="s">
        <v>260</v>
      </c>
      <c r="G1" s="36" t="s">
        <v>261</v>
      </c>
      <c r="H1" s="36" t="s">
        <v>262</v>
      </c>
      <c r="I1" s="36" t="s">
        <v>263</v>
      </c>
      <c r="J1" s="36" t="s">
        <v>264</v>
      </c>
      <c r="K1" s="8"/>
      <c r="L1" s="1" t="s">
        <v>0</v>
      </c>
      <c r="M1" s="8"/>
    </row>
    <row r="2">
      <c r="A2" s="4" t="s">
        <v>25</v>
      </c>
      <c r="B2" s="37" t="s">
        <v>228</v>
      </c>
      <c r="C2" s="37" t="s">
        <v>228</v>
      </c>
      <c r="D2" s="37" t="s">
        <v>228</v>
      </c>
      <c r="E2" s="7">
        <v>20530.0</v>
      </c>
      <c r="F2" s="7">
        <v>19916.0</v>
      </c>
      <c r="G2" s="37">
        <v>1.41</v>
      </c>
      <c r="H2" s="17">
        <f>F2/E2</f>
        <v>0.9700925475</v>
      </c>
      <c r="I2" s="37" t="s">
        <v>228</v>
      </c>
      <c r="J2" s="37">
        <v>1509.0</v>
      </c>
      <c r="L2" s="3">
        <v>45600.0</v>
      </c>
    </row>
    <row r="3">
      <c r="A3" s="50" t="s">
        <v>115</v>
      </c>
      <c r="B3" s="60"/>
      <c r="C3" s="60"/>
      <c r="D3" s="60"/>
      <c r="E3" s="67" t="s">
        <v>265</v>
      </c>
      <c r="F3" s="67" t="s">
        <v>118</v>
      </c>
      <c r="G3" s="67" t="s">
        <v>117</v>
      </c>
      <c r="H3" s="23" t="s">
        <v>266</v>
      </c>
      <c r="I3" s="17"/>
      <c r="J3" s="27">
        <f>product(J2/F2)</f>
        <v>0.07576822655</v>
      </c>
    </row>
    <row r="4">
      <c r="A4" s="4" t="s">
        <v>26</v>
      </c>
      <c r="B4" s="7"/>
      <c r="C4" s="7"/>
      <c r="D4" s="7"/>
      <c r="E4" s="7">
        <v>10821.0</v>
      </c>
      <c r="F4" s="7">
        <v>7016.0</v>
      </c>
      <c r="G4" s="37">
        <v>1.41</v>
      </c>
      <c r="H4" s="17">
        <f>F4/E4</f>
        <v>0.6483689123</v>
      </c>
      <c r="I4" s="17" t="str">
        <f>D4/B4</f>
        <v>#DIV/0!</v>
      </c>
      <c r="J4" s="67" t="s">
        <v>265</v>
      </c>
    </row>
    <row r="5">
      <c r="A5" s="50" t="s">
        <v>115</v>
      </c>
      <c r="B5" s="23" t="s">
        <v>231</v>
      </c>
      <c r="C5" s="23" t="s">
        <v>231</v>
      </c>
      <c r="D5" s="23" t="s">
        <v>231</v>
      </c>
      <c r="E5" s="67" t="s">
        <v>265</v>
      </c>
      <c r="F5" s="67" t="s">
        <v>118</v>
      </c>
      <c r="G5" s="67" t="s">
        <v>117</v>
      </c>
      <c r="H5" s="23" t="s">
        <v>266</v>
      </c>
      <c r="I5" s="23" t="s">
        <v>266</v>
      </c>
      <c r="J5" s="23"/>
    </row>
    <row r="6">
      <c r="A6" s="4" t="s">
        <v>27</v>
      </c>
      <c r="B6" s="37" t="s">
        <v>228</v>
      </c>
      <c r="C6" s="37" t="s">
        <v>228</v>
      </c>
      <c r="D6" s="37" t="s">
        <v>228</v>
      </c>
      <c r="E6" s="7">
        <v>6270.0</v>
      </c>
      <c r="F6" s="7">
        <v>5213.0</v>
      </c>
      <c r="G6" s="37">
        <v>1.2</v>
      </c>
      <c r="H6" s="17">
        <f>F6/E6</f>
        <v>0.8314194577</v>
      </c>
      <c r="I6" s="37" t="s">
        <v>228</v>
      </c>
    </row>
    <row r="7">
      <c r="A7" s="50" t="s">
        <v>115</v>
      </c>
      <c r="B7" s="60"/>
      <c r="C7" s="60"/>
      <c r="D7" s="60"/>
      <c r="E7" s="67" t="s">
        <v>265</v>
      </c>
      <c r="F7" s="67" t="s">
        <v>118</v>
      </c>
      <c r="G7" s="67" t="s">
        <v>117</v>
      </c>
      <c r="H7" s="23" t="s">
        <v>266</v>
      </c>
      <c r="I7" s="17"/>
    </row>
    <row r="8">
      <c r="B8" s="26"/>
      <c r="C8" s="26"/>
      <c r="D8" s="26"/>
      <c r="G8" s="26"/>
    </row>
    <row r="9">
      <c r="B9" s="26"/>
      <c r="C9" s="26"/>
      <c r="D9" s="26"/>
      <c r="F9" s="36" t="s">
        <v>110</v>
      </c>
      <c r="G9" s="26"/>
      <c r="J9" s="2">
        <v>5085.0</v>
      </c>
    </row>
    <row r="10">
      <c r="B10" s="26"/>
      <c r="C10" s="26"/>
      <c r="D10" s="26"/>
      <c r="E10" s="4" t="s">
        <v>25</v>
      </c>
      <c r="F10" s="7">
        <v>11100.0</v>
      </c>
      <c r="G10" s="23" t="s">
        <v>302</v>
      </c>
      <c r="J10" s="2">
        <v>16718.0</v>
      </c>
    </row>
    <row r="11">
      <c r="B11" s="26"/>
      <c r="C11" s="26"/>
      <c r="D11" s="26"/>
      <c r="E11" s="50" t="s">
        <v>115</v>
      </c>
      <c r="F11" s="67" t="s">
        <v>354</v>
      </c>
      <c r="G11" s="26"/>
    </row>
    <row r="12">
      <c r="B12" s="26"/>
      <c r="C12" s="26"/>
      <c r="D12" s="26"/>
      <c r="E12" s="4" t="s">
        <v>26</v>
      </c>
      <c r="F12" s="7">
        <v>6301.0</v>
      </c>
      <c r="G12" s="26"/>
    </row>
    <row r="13">
      <c r="B13" s="26"/>
      <c r="C13" s="26"/>
      <c r="E13" s="50" t="s">
        <v>115</v>
      </c>
      <c r="F13" s="67" t="s">
        <v>355</v>
      </c>
      <c r="G13" s="26"/>
    </row>
    <row r="14">
      <c r="B14" s="48"/>
      <c r="C14" s="26"/>
      <c r="E14" s="4" t="s">
        <v>27</v>
      </c>
      <c r="F14" s="7">
        <v>4306.0</v>
      </c>
      <c r="G14" s="26"/>
    </row>
    <row r="15">
      <c r="B15" s="48"/>
      <c r="C15" s="26"/>
      <c r="D15" s="26"/>
      <c r="E15" s="50" t="s">
        <v>115</v>
      </c>
      <c r="F15" s="67" t="s">
        <v>356</v>
      </c>
      <c r="G15" s="26"/>
    </row>
    <row r="16">
      <c r="B16" s="48"/>
      <c r="C16" s="26"/>
      <c r="D16" s="70"/>
      <c r="E16" s="40"/>
      <c r="F16" s="26"/>
      <c r="G16" s="26"/>
    </row>
    <row r="17">
      <c r="B17" s="48"/>
      <c r="C17" s="26"/>
      <c r="D17" s="26"/>
      <c r="E17" s="26"/>
      <c r="F17" s="26"/>
      <c r="G17" s="26"/>
    </row>
    <row r="18">
      <c r="A18" s="4" t="s">
        <v>255</v>
      </c>
      <c r="B18" s="36" t="s">
        <v>256</v>
      </c>
      <c r="C18" s="36" t="s">
        <v>257</v>
      </c>
      <c r="D18" s="36" t="s">
        <v>258</v>
      </c>
      <c r="E18" s="36" t="s">
        <v>259</v>
      </c>
      <c r="F18" s="36" t="s">
        <v>260</v>
      </c>
      <c r="G18" s="36" t="s">
        <v>261</v>
      </c>
      <c r="H18" s="36" t="s">
        <v>262</v>
      </c>
      <c r="I18" s="36" t="s">
        <v>263</v>
      </c>
      <c r="J18" s="36" t="s">
        <v>264</v>
      </c>
    </row>
    <row r="19">
      <c r="A19" s="4" t="s">
        <v>25</v>
      </c>
      <c r="B19" s="37" t="s">
        <v>228</v>
      </c>
      <c r="C19" s="37" t="s">
        <v>228</v>
      </c>
      <c r="D19" s="37" t="s">
        <v>228</v>
      </c>
      <c r="E19" s="7">
        <v>20530.0</v>
      </c>
      <c r="F19" s="7">
        <v>19916.0</v>
      </c>
      <c r="G19" s="37">
        <v>1.41</v>
      </c>
      <c r="H19" s="17">
        <f>F19/E19</f>
        <v>0.9700925475</v>
      </c>
      <c r="I19" s="37" t="s">
        <v>228</v>
      </c>
      <c r="J19" s="37">
        <v>1509.0</v>
      </c>
    </row>
    <row r="20">
      <c r="A20" s="50" t="s">
        <v>115</v>
      </c>
      <c r="B20" s="60"/>
      <c r="C20" s="60"/>
      <c r="D20" s="60"/>
      <c r="E20" s="67" t="s">
        <v>265</v>
      </c>
      <c r="F20" s="67" t="s">
        <v>118</v>
      </c>
      <c r="G20" s="67" t="s">
        <v>117</v>
      </c>
      <c r="H20" s="23" t="s">
        <v>266</v>
      </c>
      <c r="I20" s="17"/>
      <c r="J20" s="27">
        <f>product(J19/F19)</f>
        <v>0.07576822655</v>
      </c>
    </row>
    <row r="21">
      <c r="A21" s="4" t="s">
        <v>26</v>
      </c>
      <c r="B21" s="7"/>
      <c r="C21" s="7"/>
      <c r="D21" s="7"/>
      <c r="E21" s="7">
        <v>10821.0</v>
      </c>
      <c r="F21" s="7">
        <v>7016.0</v>
      </c>
      <c r="G21" s="37">
        <v>1.41</v>
      </c>
      <c r="H21" s="17">
        <f>F21/E21</f>
        <v>0.6483689123</v>
      </c>
      <c r="I21" s="17" t="str">
        <f>D21/B21</f>
        <v>#DIV/0!</v>
      </c>
      <c r="J21" s="67" t="s">
        <v>265</v>
      </c>
    </row>
    <row r="22">
      <c r="A22" s="50" t="s">
        <v>115</v>
      </c>
      <c r="B22" s="23" t="s">
        <v>231</v>
      </c>
      <c r="C22" s="23" t="s">
        <v>231</v>
      </c>
      <c r="D22" s="23" t="s">
        <v>231</v>
      </c>
      <c r="E22" s="67" t="s">
        <v>265</v>
      </c>
      <c r="F22" s="67" t="s">
        <v>118</v>
      </c>
      <c r="G22" s="67" t="s">
        <v>117</v>
      </c>
      <c r="H22" s="23" t="s">
        <v>266</v>
      </c>
      <c r="I22" s="23" t="s">
        <v>266</v>
      </c>
      <c r="J22" s="23"/>
    </row>
    <row r="23">
      <c r="A23" s="4" t="s">
        <v>27</v>
      </c>
      <c r="B23" s="37" t="s">
        <v>228</v>
      </c>
      <c r="C23" s="37" t="s">
        <v>228</v>
      </c>
      <c r="D23" s="37" t="s">
        <v>228</v>
      </c>
      <c r="E23" s="7">
        <v>6270.0</v>
      </c>
      <c r="F23" s="7">
        <v>5213.0</v>
      </c>
      <c r="G23" s="37">
        <v>1.2</v>
      </c>
      <c r="H23" s="17">
        <f>F23/E23</f>
        <v>0.8314194577</v>
      </c>
      <c r="I23" s="37" t="s">
        <v>228</v>
      </c>
    </row>
    <row r="24">
      <c r="A24" s="50" t="s">
        <v>115</v>
      </c>
      <c r="B24" s="60"/>
      <c r="C24" s="60"/>
      <c r="D24" s="60"/>
      <c r="E24" s="67" t="s">
        <v>265</v>
      </c>
      <c r="F24" s="67" t="s">
        <v>118</v>
      </c>
      <c r="G24" s="67" t="s">
        <v>117</v>
      </c>
      <c r="H24" s="23" t="s">
        <v>266</v>
      </c>
      <c r="I24" s="17"/>
    </row>
    <row r="25">
      <c r="B25" s="26"/>
      <c r="C25" s="26"/>
      <c r="D25" s="26"/>
      <c r="E25" s="26"/>
      <c r="F25" s="26"/>
      <c r="G25" s="26"/>
    </row>
    <row r="26">
      <c r="B26" s="26"/>
      <c r="C26" s="26"/>
      <c r="D26" s="26"/>
      <c r="E26" s="26"/>
      <c r="F26" s="26"/>
      <c r="G26" s="26"/>
    </row>
    <row r="27">
      <c r="B27" s="26"/>
      <c r="C27" s="26"/>
      <c r="D27" s="76" t="s">
        <v>306</v>
      </c>
      <c r="E27" s="77" t="s">
        <v>307</v>
      </c>
      <c r="F27" s="77" t="s">
        <v>308</v>
      </c>
      <c r="G27" s="77" t="s">
        <v>309</v>
      </c>
      <c r="H27" s="78" t="s">
        <v>310</v>
      </c>
      <c r="I27" s="2" t="s">
        <v>311</v>
      </c>
    </row>
    <row r="28">
      <c r="A28" s="2" t="s">
        <v>312</v>
      </c>
      <c r="B28" s="26"/>
      <c r="C28" s="26"/>
      <c r="E28" s="79" t="s">
        <v>313</v>
      </c>
      <c r="F28" s="79" t="s">
        <v>314</v>
      </c>
      <c r="G28" s="79" t="s">
        <v>313</v>
      </c>
      <c r="H28" s="80" t="s">
        <v>314</v>
      </c>
    </row>
    <row r="29">
      <c r="A29" s="2" t="s">
        <v>315</v>
      </c>
      <c r="B29" s="23">
        <v>39.0</v>
      </c>
      <c r="C29" s="26"/>
      <c r="D29" s="81" t="s">
        <v>316</v>
      </c>
      <c r="E29" s="82">
        <v>4250.0</v>
      </c>
      <c r="F29" s="82">
        <v>2080.0</v>
      </c>
      <c r="G29" s="82">
        <v>1990.0</v>
      </c>
      <c r="H29" s="82">
        <v>890.0</v>
      </c>
      <c r="I29" s="87">
        <f t="shared" ref="I29:I33" si="1">sum(E29:H29)</f>
        <v>9210</v>
      </c>
    </row>
    <row r="30">
      <c r="A30" s="2" t="s">
        <v>317</v>
      </c>
      <c r="B30" s="23">
        <v>2.0</v>
      </c>
      <c r="C30" s="26"/>
      <c r="D30" s="83" t="s">
        <v>318</v>
      </c>
      <c r="E30" s="84">
        <v>1600.0</v>
      </c>
      <c r="F30" s="84">
        <v>2620.0</v>
      </c>
      <c r="G30" s="84">
        <v>1017.0</v>
      </c>
      <c r="H30" s="84">
        <v>960.0</v>
      </c>
      <c r="I30" s="87">
        <f t="shared" si="1"/>
        <v>6197</v>
      </c>
    </row>
    <row r="31">
      <c r="A31" s="2" t="s">
        <v>319</v>
      </c>
      <c r="B31" s="23">
        <v>1.0</v>
      </c>
      <c r="C31" s="26"/>
      <c r="D31" s="85" t="s">
        <v>320</v>
      </c>
      <c r="E31" s="84">
        <v>1460.0</v>
      </c>
      <c r="F31" s="84">
        <v>2660.0</v>
      </c>
      <c r="G31" s="84">
        <v>922.0</v>
      </c>
      <c r="H31" s="84">
        <v>968.0</v>
      </c>
      <c r="I31" s="87">
        <f t="shared" si="1"/>
        <v>6010</v>
      </c>
    </row>
    <row r="32">
      <c r="A32" s="2" t="s">
        <v>321</v>
      </c>
      <c r="B32" s="23">
        <v>39.0</v>
      </c>
      <c r="C32" s="26"/>
      <c r="D32" s="83" t="s">
        <v>322</v>
      </c>
      <c r="E32" s="84">
        <v>59.0</v>
      </c>
      <c r="F32" s="84">
        <v>4030.0</v>
      </c>
      <c r="G32" s="84">
        <v>38.0</v>
      </c>
      <c r="H32" s="84">
        <v>1880.0</v>
      </c>
      <c r="I32" s="87">
        <f t="shared" si="1"/>
        <v>6007</v>
      </c>
    </row>
    <row r="33">
      <c r="A33" s="2" t="s">
        <v>323</v>
      </c>
      <c r="B33" s="23">
        <v>5213.0</v>
      </c>
      <c r="C33" s="26"/>
      <c r="D33" s="83" t="s">
        <v>324</v>
      </c>
      <c r="E33" s="84">
        <v>560.0</v>
      </c>
      <c r="F33" s="84">
        <v>3600.0</v>
      </c>
      <c r="G33" s="84">
        <v>326.0</v>
      </c>
      <c r="H33" s="84">
        <v>1628.0</v>
      </c>
      <c r="I33" s="87">
        <f t="shared" si="1"/>
        <v>6114</v>
      </c>
    </row>
    <row r="34">
      <c r="A34" s="2" t="s">
        <v>325</v>
      </c>
      <c r="B34" s="23">
        <v>-63.0</v>
      </c>
      <c r="C34" s="26"/>
      <c r="D34" s="26"/>
      <c r="E34" s="26"/>
      <c r="F34" s="26"/>
      <c r="G34" s="26"/>
      <c r="H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A65" s="4"/>
      <c r="B65" s="36"/>
      <c r="C65" s="36"/>
      <c r="D65" s="36"/>
      <c r="E65" s="36"/>
      <c r="F65" s="36"/>
      <c r="G65" s="36"/>
      <c r="H65" s="36"/>
      <c r="I65" s="36"/>
    </row>
    <row r="66">
      <c r="A66" s="4"/>
      <c r="B66" s="37"/>
      <c r="C66" s="37"/>
      <c r="D66" s="37"/>
      <c r="E66" s="7"/>
      <c r="F66" s="7"/>
      <c r="G66" s="17"/>
      <c r="H66" s="37"/>
      <c r="I66" s="37"/>
    </row>
    <row r="67">
      <c r="A67" s="50"/>
      <c r="B67" s="60"/>
      <c r="C67" s="60"/>
      <c r="D67" s="60"/>
      <c r="E67" s="90"/>
      <c r="F67" s="90"/>
      <c r="G67" s="23"/>
      <c r="H67" s="17"/>
      <c r="I67" s="27"/>
    </row>
    <row r="68">
      <c r="A68" s="4"/>
      <c r="B68" s="7"/>
      <c r="C68" s="7"/>
      <c r="D68" s="7"/>
      <c r="E68" s="7"/>
      <c r="F68" s="7"/>
      <c r="G68" s="17"/>
      <c r="H68" s="17"/>
      <c r="I68" s="90"/>
    </row>
    <row r="69">
      <c r="A69" s="50"/>
      <c r="B69" s="23"/>
      <c r="C69" s="23"/>
      <c r="D69" s="23"/>
      <c r="E69" s="90"/>
      <c r="F69" s="90"/>
      <c r="G69" s="23"/>
      <c r="H69" s="23"/>
      <c r="I69" s="23"/>
    </row>
    <row r="70">
      <c r="A70" s="4"/>
      <c r="B70" s="37"/>
      <c r="C70" s="37"/>
      <c r="D70" s="37"/>
      <c r="E70" s="7"/>
      <c r="F70" s="7"/>
      <c r="G70" s="17"/>
      <c r="H70" s="37"/>
    </row>
    <row r="71">
      <c r="A71" s="50"/>
      <c r="B71" s="60"/>
      <c r="C71" s="60"/>
      <c r="D71" s="60"/>
      <c r="E71" s="90"/>
      <c r="F71" s="90"/>
      <c r="G71" s="23"/>
      <c r="H71" s="17"/>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sheetData>
  <hyperlinks>
    <hyperlink r:id="rId1" location="/analysis/p419143770/edit/dwxhetVwQr2pSXRr341_Ow" ref="E3"/>
    <hyperlink r:id="rId2" ref="F3"/>
    <hyperlink r:id="rId3" ref="G3"/>
    <hyperlink r:id="rId4" location="/analysis/p419143770/edit/7yD42qmORqO0iVldCEuWdQ" ref="J4"/>
    <hyperlink r:id="rId5" location="/analysis/p419143770/edit/ffeHfxucSzypFvNDaGArbw" ref="E5"/>
    <hyperlink r:id="rId6" ref="F5"/>
    <hyperlink r:id="rId7" ref="G5"/>
    <hyperlink r:id="rId8" location="/analysis/p419143770/edit/ejYeYXxMRViT5UJzSEafaQ" ref="E7"/>
    <hyperlink r:id="rId9" ref="F7"/>
    <hyperlink r:id="rId10" ref="G7"/>
    <hyperlink r:id="rId11" ref="F11"/>
    <hyperlink r:id="rId12" ref="F13"/>
    <hyperlink r:id="rId13" ref="F15"/>
    <hyperlink r:id="rId14" location="/analysis/p419143770/edit/dwxhetVwQr2pSXRr341_Ow" ref="E20"/>
    <hyperlink r:id="rId15" ref="F20"/>
    <hyperlink r:id="rId16" ref="G20"/>
    <hyperlink r:id="rId17" location="/analysis/p419143770/edit/7yD42qmORqO0iVldCEuWdQ" ref="J21"/>
    <hyperlink r:id="rId18" location="/analysis/p419143770/edit/ffeHfxucSzypFvNDaGArbw" ref="E22"/>
    <hyperlink r:id="rId19" ref="F22"/>
    <hyperlink r:id="rId20" ref="G22"/>
    <hyperlink r:id="rId21" location="/analysis/p419143770/edit/ejYeYXxMRViT5UJzSEafaQ" ref="E24"/>
    <hyperlink r:id="rId22" ref="F24"/>
    <hyperlink r:id="rId23" ref="G24"/>
  </hyperlinks>
  <drawing r:id="rId24"/>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13797.0</v>
      </c>
      <c r="F2" s="7">
        <v>11696.0</v>
      </c>
      <c r="G2" s="37">
        <v>1.45</v>
      </c>
      <c r="H2" s="17">
        <f>F2/E2</f>
        <v>0.847720519</v>
      </c>
      <c r="I2" s="37" t="s">
        <v>228</v>
      </c>
      <c r="J2" s="37">
        <v>1156.0</v>
      </c>
      <c r="L2" s="3">
        <v>45327.0</v>
      </c>
    </row>
    <row r="3">
      <c r="A3" s="50" t="s">
        <v>115</v>
      </c>
      <c r="B3" s="60"/>
      <c r="C3" s="60"/>
      <c r="D3" s="60"/>
      <c r="E3" s="88" t="s">
        <v>326</v>
      </c>
      <c r="F3" s="23" t="s">
        <v>118</v>
      </c>
      <c r="G3" s="67" t="s">
        <v>117</v>
      </c>
      <c r="I3" s="17"/>
      <c r="J3" s="13">
        <f>product(J2/F2)</f>
        <v>0.0988372093</v>
      </c>
      <c r="L3" s="2" t="s">
        <v>346</v>
      </c>
    </row>
    <row r="4">
      <c r="A4" s="50"/>
      <c r="B4" s="60"/>
      <c r="C4" s="23" t="s">
        <v>327</v>
      </c>
      <c r="D4" s="23" t="s">
        <v>327</v>
      </c>
      <c r="E4" s="89" t="s">
        <v>328</v>
      </c>
      <c r="F4" s="23"/>
      <c r="G4" s="23"/>
      <c r="I4" s="17"/>
      <c r="J4" s="13"/>
    </row>
    <row r="5">
      <c r="A5" s="4" t="s">
        <v>26</v>
      </c>
      <c r="B5" s="7">
        <v>7713.0</v>
      </c>
      <c r="C5" s="37">
        <v>2254.0</v>
      </c>
      <c r="D5" s="7">
        <v>5459.0</v>
      </c>
      <c r="E5" s="7">
        <v>8669.0</v>
      </c>
      <c r="F5" s="7">
        <v>5672.0</v>
      </c>
      <c r="G5" s="37">
        <v>1.4</v>
      </c>
      <c r="H5" s="17">
        <f>F5/E5</f>
        <v>0.6542853847</v>
      </c>
      <c r="I5" s="17">
        <f>D5/B5</f>
        <v>0.7077661092</v>
      </c>
    </row>
    <row r="6">
      <c r="A6" s="50" t="s">
        <v>115</v>
      </c>
      <c r="B6" s="23" t="s">
        <v>231</v>
      </c>
      <c r="C6" s="23" t="s">
        <v>231</v>
      </c>
      <c r="D6" s="23" t="s">
        <v>231</v>
      </c>
      <c r="E6" s="23" t="s">
        <v>230</v>
      </c>
      <c r="F6" s="23" t="s">
        <v>118</v>
      </c>
      <c r="G6" s="67" t="s">
        <v>117</v>
      </c>
      <c r="J6" s="23" t="s">
        <v>327</v>
      </c>
    </row>
    <row r="7">
      <c r="B7" s="26"/>
      <c r="C7" s="26"/>
      <c r="D7" s="23" t="s">
        <v>327</v>
      </c>
      <c r="E7" s="67" t="s">
        <v>329</v>
      </c>
      <c r="F7" s="26"/>
      <c r="G7" s="26"/>
      <c r="J7" s="67" t="s">
        <v>329</v>
      </c>
    </row>
    <row r="8">
      <c r="A8" s="4" t="s">
        <v>27</v>
      </c>
      <c r="B8" s="37" t="s">
        <v>228</v>
      </c>
      <c r="C8" s="37" t="s">
        <v>228</v>
      </c>
      <c r="D8" s="37" t="s">
        <v>228</v>
      </c>
      <c r="E8" s="7">
        <v>287.0</v>
      </c>
      <c r="F8" s="7">
        <v>209.0</v>
      </c>
      <c r="G8" s="37">
        <v>1.09</v>
      </c>
      <c r="H8" s="17">
        <f>F8/E8</f>
        <v>0.7282229965</v>
      </c>
      <c r="I8" s="37" t="s">
        <v>228</v>
      </c>
    </row>
    <row r="9">
      <c r="A9" s="50" t="s">
        <v>115</v>
      </c>
      <c r="B9" s="60"/>
      <c r="C9" s="60"/>
      <c r="D9" s="60"/>
      <c r="E9" s="88" t="s">
        <v>326</v>
      </c>
      <c r="F9" s="23" t="s">
        <v>118</v>
      </c>
      <c r="G9" s="67" t="s">
        <v>117</v>
      </c>
      <c r="I9" s="17"/>
    </row>
    <row r="10">
      <c r="B10" s="26"/>
      <c r="C10" s="26"/>
      <c r="D10" s="26"/>
      <c r="E10" s="67" t="s">
        <v>330</v>
      </c>
      <c r="G10" s="26"/>
    </row>
    <row r="11">
      <c r="B11" s="26"/>
      <c r="C11" s="26"/>
      <c r="D11" s="26"/>
      <c r="F11" s="36" t="s">
        <v>110</v>
      </c>
      <c r="G11" s="26"/>
    </row>
    <row r="12">
      <c r="B12" s="26"/>
      <c r="C12" s="26"/>
      <c r="D12" s="26"/>
      <c r="E12" s="4" t="s">
        <v>25</v>
      </c>
      <c r="F12" s="7">
        <v>9224.0</v>
      </c>
      <c r="G12" s="26"/>
    </row>
    <row r="13">
      <c r="B13" s="26"/>
      <c r="C13" s="26"/>
      <c r="D13" s="26"/>
      <c r="E13" s="50" t="s">
        <v>115</v>
      </c>
      <c r="F13" s="67" t="s">
        <v>117</v>
      </c>
      <c r="G13" s="26"/>
    </row>
    <row r="14">
      <c r="B14" s="26"/>
      <c r="C14" s="26"/>
      <c r="D14" s="26"/>
      <c r="E14" s="4" t="s">
        <v>26</v>
      </c>
      <c r="F14" s="7">
        <v>4730.0</v>
      </c>
      <c r="G14" s="26"/>
    </row>
    <row r="15">
      <c r="B15" s="26"/>
      <c r="C15" s="26"/>
      <c r="E15" s="50" t="s">
        <v>115</v>
      </c>
      <c r="F15" s="67" t="s">
        <v>117</v>
      </c>
      <c r="G15" s="26"/>
    </row>
    <row r="16">
      <c r="B16" s="48"/>
      <c r="C16" s="26"/>
      <c r="E16" s="4" t="s">
        <v>27</v>
      </c>
      <c r="F16" s="7">
        <v>156.0</v>
      </c>
      <c r="G16" s="26"/>
    </row>
    <row r="17">
      <c r="B17" s="48"/>
      <c r="C17" s="26"/>
      <c r="D17" s="26"/>
      <c r="E17" s="50" t="s">
        <v>115</v>
      </c>
      <c r="F17" s="67" t="s">
        <v>117</v>
      </c>
      <c r="G17" s="26"/>
    </row>
    <row r="18">
      <c r="B18" s="48"/>
      <c r="C18" s="26"/>
      <c r="D18" s="70"/>
      <c r="E18" s="40"/>
      <c r="F18" s="26"/>
      <c r="G18" s="26"/>
    </row>
    <row r="19">
      <c r="B19" s="48"/>
      <c r="C19" s="26"/>
      <c r="D19" s="26"/>
      <c r="E19" s="26"/>
      <c r="F19" s="26"/>
      <c r="G19" s="26"/>
    </row>
    <row r="20">
      <c r="B20" s="26"/>
      <c r="C20" s="26"/>
      <c r="D20" s="26"/>
      <c r="E20" s="26"/>
      <c r="F20" s="26"/>
      <c r="G20" s="26"/>
    </row>
    <row r="21">
      <c r="A21" s="4" t="s">
        <v>255</v>
      </c>
      <c r="B21" s="36" t="s">
        <v>108</v>
      </c>
      <c r="C21" s="36" t="s">
        <v>87</v>
      </c>
      <c r="D21" s="36" t="s">
        <v>88</v>
      </c>
      <c r="E21" s="36" t="s">
        <v>109</v>
      </c>
      <c r="F21" s="36" t="s">
        <v>110</v>
      </c>
      <c r="G21" s="36" t="s">
        <v>111</v>
      </c>
      <c r="H21" s="36" t="s">
        <v>112</v>
      </c>
      <c r="I21" s="36" t="s">
        <v>113</v>
      </c>
      <c r="J21" s="36" t="s">
        <v>30</v>
      </c>
    </row>
    <row r="22">
      <c r="A22" s="4" t="s">
        <v>25</v>
      </c>
      <c r="B22" s="37" t="s">
        <v>228</v>
      </c>
      <c r="C22" s="37" t="s">
        <v>228</v>
      </c>
      <c r="D22" s="37" t="s">
        <v>228</v>
      </c>
      <c r="E22" s="7">
        <v>13797.0</v>
      </c>
      <c r="F22" s="7">
        <v>11696.0</v>
      </c>
      <c r="G22" s="37">
        <v>1.45</v>
      </c>
      <c r="H22" s="17">
        <f t="shared" ref="H22:H24" si="1">F22/E22</f>
        <v>0.847720519</v>
      </c>
      <c r="I22" s="37" t="s">
        <v>228</v>
      </c>
      <c r="J22" s="37">
        <v>1156.0</v>
      </c>
    </row>
    <row r="23">
      <c r="A23" s="4" t="s">
        <v>26</v>
      </c>
      <c r="B23" s="7">
        <v>7713.0</v>
      </c>
      <c r="C23" s="37">
        <v>2254.0</v>
      </c>
      <c r="D23" s="7">
        <v>5459.0</v>
      </c>
      <c r="E23" s="7">
        <v>8669.0</v>
      </c>
      <c r="F23" s="7">
        <v>5672.0</v>
      </c>
      <c r="G23" s="37">
        <v>1.4</v>
      </c>
      <c r="H23" s="17">
        <f t="shared" si="1"/>
        <v>0.6542853847</v>
      </c>
      <c r="I23" s="17">
        <f>D23/B23</f>
        <v>0.7077661092</v>
      </c>
    </row>
    <row r="24">
      <c r="A24" s="4" t="s">
        <v>27</v>
      </c>
      <c r="B24" s="37" t="s">
        <v>228</v>
      </c>
      <c r="C24" s="37" t="s">
        <v>228</v>
      </c>
      <c r="D24" s="37" t="s">
        <v>228</v>
      </c>
      <c r="E24" s="7">
        <v>287.0</v>
      </c>
      <c r="F24" s="7">
        <v>209.0</v>
      </c>
      <c r="G24" s="37">
        <v>1.09</v>
      </c>
      <c r="H24" s="17">
        <f t="shared" si="1"/>
        <v>0.7282229965</v>
      </c>
      <c r="I24" s="37" t="s">
        <v>228</v>
      </c>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sheetData>
  <hyperlinks>
    <hyperlink r:id="rId1" ref="G3"/>
    <hyperlink r:id="rId2"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E4"/>
    <hyperlink r:id="rId3" ref="G6"/>
    <hyperlink r:id="rId4" location="/report/content-event-pages/a50123418w177519031p184624291/_u.date00=20231201&amp;_u.date01=20231226&amp;explorer-table.plotKeys=%5B%5D&amp;explorer-table.rowCount=5000&amp;explorer-table.advFilter=%5B%5B0,%22analytics.pagePath%22,%22RE%22,%22family-member-benefits~2Fapply-for-caregiver-assistance-form-10-10cg~2Fvet-1%22,0%5D%5D/" ref="E7"/>
    <hyperlink r:id="rId5"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 r:id="rId6" ref="G9"/>
    <hyperlink r:id="rId7" location="/report/content-event-pages/a50123418w177519031p176188361/_u.date00=20231220&amp;_u.date01=20231226&amp;explorer-table.advFilter=%5B%5B0,%22analytics.pagePath%22,%22PT%22,%22va.gov~2Fmy-health~2Fupdate-benefits-information-form-10-10ezr~2Fveteran-information~2Fpersonal-information%22,0%5D%5D&amp;explorer-table.plotKeys=%5B%5D/" ref="E10"/>
    <hyperlink r:id="rId8" ref="F13"/>
    <hyperlink r:id="rId9" ref="F15"/>
    <hyperlink r:id="rId10" ref="F17"/>
  </hyperlinks>
  <drawing r:id="rId1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16085.0</v>
      </c>
      <c r="F2" s="7">
        <v>13500.0</v>
      </c>
      <c r="G2" s="37">
        <v>1.42</v>
      </c>
      <c r="H2" s="17">
        <f>F2/E2</f>
        <v>0.8392912652</v>
      </c>
      <c r="I2" s="37" t="s">
        <v>228</v>
      </c>
      <c r="J2" s="37">
        <v>1227.0</v>
      </c>
      <c r="L2" s="3">
        <v>45327.0</v>
      </c>
    </row>
    <row r="3">
      <c r="A3" s="50" t="s">
        <v>115</v>
      </c>
      <c r="B3" s="60"/>
      <c r="C3" s="60"/>
      <c r="D3" s="60"/>
      <c r="E3" s="88" t="s">
        <v>326</v>
      </c>
      <c r="F3" s="23" t="s">
        <v>118</v>
      </c>
      <c r="G3" s="67" t="s">
        <v>117</v>
      </c>
      <c r="I3" s="17"/>
      <c r="J3" s="13">
        <f>product(J2/F2)</f>
        <v>0.09088888889</v>
      </c>
      <c r="L3" s="2" t="s">
        <v>346</v>
      </c>
    </row>
    <row r="4">
      <c r="A4" s="50"/>
      <c r="B4" s="60"/>
      <c r="C4" s="23" t="s">
        <v>327</v>
      </c>
      <c r="D4" s="23" t="s">
        <v>327</v>
      </c>
      <c r="E4" s="89" t="s">
        <v>328</v>
      </c>
      <c r="F4" s="23"/>
      <c r="G4" s="23"/>
      <c r="I4" s="17"/>
      <c r="J4" s="13"/>
    </row>
    <row r="5">
      <c r="A5" s="4" t="s">
        <v>26</v>
      </c>
      <c r="B5" s="7">
        <v>8502.0</v>
      </c>
      <c r="C5" s="37">
        <v>2391.0</v>
      </c>
      <c r="D5" s="7">
        <v>6111.0</v>
      </c>
      <c r="E5" s="7">
        <v>9504.0</v>
      </c>
      <c r="F5" s="7">
        <v>6296.0</v>
      </c>
      <c r="G5" s="37">
        <v>1.42</v>
      </c>
      <c r="H5" s="17">
        <f>F5/E5</f>
        <v>0.6624579125</v>
      </c>
      <c r="I5" s="17">
        <f>D5/B5</f>
        <v>0.7187720536</v>
      </c>
    </row>
    <row r="6">
      <c r="A6" s="50" t="s">
        <v>115</v>
      </c>
      <c r="B6" s="23" t="s">
        <v>231</v>
      </c>
      <c r="C6" s="23" t="s">
        <v>231</v>
      </c>
      <c r="D6" s="23" t="s">
        <v>231</v>
      </c>
      <c r="E6" s="23" t="s">
        <v>230</v>
      </c>
      <c r="F6" s="23" t="s">
        <v>118</v>
      </c>
      <c r="G6" s="67" t="s">
        <v>117</v>
      </c>
      <c r="J6" s="23" t="s">
        <v>327</v>
      </c>
    </row>
    <row r="7">
      <c r="B7" s="26"/>
      <c r="C7" s="26"/>
      <c r="D7" s="23" t="s">
        <v>327</v>
      </c>
      <c r="E7" s="67" t="s">
        <v>329</v>
      </c>
      <c r="F7" s="26"/>
      <c r="G7" s="26"/>
      <c r="J7" s="67" t="s">
        <v>329</v>
      </c>
    </row>
    <row r="8">
      <c r="A8" s="4" t="s">
        <v>27</v>
      </c>
      <c r="B8" s="37" t="s">
        <v>228</v>
      </c>
      <c r="C8" s="37" t="s">
        <v>228</v>
      </c>
      <c r="D8" s="37" t="s">
        <v>228</v>
      </c>
      <c r="E8" s="7">
        <v>302.0</v>
      </c>
      <c r="F8" s="7">
        <v>184.0</v>
      </c>
      <c r="G8" s="37">
        <v>1.17</v>
      </c>
      <c r="H8" s="17">
        <f>F8/E8</f>
        <v>0.6092715232</v>
      </c>
      <c r="I8" s="37" t="s">
        <v>228</v>
      </c>
    </row>
    <row r="9">
      <c r="A9" s="50" t="s">
        <v>115</v>
      </c>
      <c r="B9" s="60"/>
      <c r="C9" s="60"/>
      <c r="D9" s="60"/>
      <c r="E9" s="88" t="s">
        <v>326</v>
      </c>
      <c r="F9" s="23" t="s">
        <v>118</v>
      </c>
      <c r="G9" s="67" t="s">
        <v>117</v>
      </c>
      <c r="I9" s="17"/>
    </row>
    <row r="10">
      <c r="B10" s="26"/>
      <c r="C10" s="26"/>
      <c r="D10" s="26"/>
      <c r="E10" s="67" t="s">
        <v>330</v>
      </c>
      <c r="G10" s="26"/>
    </row>
    <row r="11">
      <c r="B11" s="26"/>
      <c r="C11" s="26"/>
      <c r="D11" s="26"/>
      <c r="F11" s="36" t="s">
        <v>110</v>
      </c>
      <c r="G11" s="26"/>
    </row>
    <row r="12">
      <c r="B12" s="26"/>
      <c r="C12" s="26"/>
      <c r="D12" s="26"/>
      <c r="E12" s="4" t="s">
        <v>25</v>
      </c>
      <c r="F12" s="7">
        <v>10593.0</v>
      </c>
      <c r="G12" s="26"/>
    </row>
    <row r="13">
      <c r="B13" s="26"/>
      <c r="C13" s="26"/>
      <c r="D13" s="26"/>
      <c r="E13" s="50" t="s">
        <v>115</v>
      </c>
      <c r="F13" s="67" t="s">
        <v>117</v>
      </c>
      <c r="G13" s="26"/>
    </row>
    <row r="14">
      <c r="B14" s="26"/>
      <c r="C14" s="26"/>
      <c r="D14" s="26"/>
      <c r="E14" s="4" t="s">
        <v>26</v>
      </c>
      <c r="F14" s="7">
        <v>5282.0</v>
      </c>
      <c r="G14" s="26"/>
    </row>
    <row r="15">
      <c r="B15" s="26"/>
      <c r="C15" s="26"/>
      <c r="E15" s="50" t="s">
        <v>115</v>
      </c>
      <c r="F15" s="67" t="s">
        <v>117</v>
      </c>
      <c r="G15" s="26"/>
    </row>
    <row r="16">
      <c r="B16" s="48"/>
      <c r="C16" s="26"/>
      <c r="E16" s="4" t="s">
        <v>27</v>
      </c>
      <c r="F16" s="7">
        <v>153.0</v>
      </c>
      <c r="G16" s="26"/>
    </row>
    <row r="17">
      <c r="B17" s="48"/>
      <c r="C17" s="26"/>
      <c r="D17" s="26"/>
      <c r="E17" s="50" t="s">
        <v>115</v>
      </c>
      <c r="F17" s="67" t="s">
        <v>117</v>
      </c>
      <c r="G17" s="26"/>
    </row>
    <row r="18">
      <c r="B18" s="48"/>
      <c r="C18" s="26"/>
      <c r="D18" s="70"/>
      <c r="E18" s="40"/>
      <c r="F18" s="26"/>
      <c r="G18" s="26"/>
    </row>
    <row r="19">
      <c r="B19" s="48"/>
      <c r="C19" s="26"/>
      <c r="D19" s="26"/>
      <c r="E19" s="26"/>
      <c r="F19" s="26"/>
      <c r="G19" s="26"/>
    </row>
    <row r="20">
      <c r="B20" s="26"/>
      <c r="C20" s="26"/>
      <c r="D20" s="26"/>
      <c r="E20" s="26"/>
      <c r="F20" s="26"/>
      <c r="G20" s="26"/>
    </row>
    <row r="21">
      <c r="A21" s="4" t="s">
        <v>255</v>
      </c>
      <c r="B21" s="36" t="s">
        <v>108</v>
      </c>
      <c r="C21" s="36" t="s">
        <v>87</v>
      </c>
      <c r="D21" s="36" t="s">
        <v>88</v>
      </c>
      <c r="E21" s="36" t="s">
        <v>109</v>
      </c>
      <c r="F21" s="36" t="s">
        <v>110</v>
      </c>
      <c r="G21" s="36" t="s">
        <v>111</v>
      </c>
      <c r="H21" s="36" t="s">
        <v>112</v>
      </c>
      <c r="I21" s="36" t="s">
        <v>113</v>
      </c>
      <c r="J21" s="36" t="s">
        <v>30</v>
      </c>
    </row>
    <row r="22">
      <c r="A22" s="4" t="s">
        <v>25</v>
      </c>
      <c r="B22" s="37" t="s">
        <v>228</v>
      </c>
      <c r="C22" s="37" t="s">
        <v>228</v>
      </c>
      <c r="D22" s="37" t="s">
        <v>228</v>
      </c>
      <c r="E22" s="7">
        <v>16085.0</v>
      </c>
      <c r="F22" s="7">
        <v>13500.0</v>
      </c>
      <c r="G22" s="37">
        <v>1.42</v>
      </c>
      <c r="H22" s="17">
        <f t="shared" ref="H22:H24" si="1">F22/E22</f>
        <v>0.8392912652</v>
      </c>
      <c r="I22" s="37" t="s">
        <v>228</v>
      </c>
      <c r="J22" s="37">
        <v>1227.0</v>
      </c>
    </row>
    <row r="23">
      <c r="A23" s="4" t="s">
        <v>26</v>
      </c>
      <c r="B23" s="7">
        <v>8502.0</v>
      </c>
      <c r="C23" s="37">
        <v>2391.0</v>
      </c>
      <c r="D23" s="7">
        <v>6111.0</v>
      </c>
      <c r="E23" s="7">
        <v>9504.0</v>
      </c>
      <c r="F23" s="7">
        <v>6296.0</v>
      </c>
      <c r="G23" s="37">
        <v>1.42</v>
      </c>
      <c r="H23" s="17">
        <f t="shared" si="1"/>
        <v>0.6624579125</v>
      </c>
      <c r="I23" s="17">
        <f>D23/B23</f>
        <v>0.7187720536</v>
      </c>
    </row>
    <row r="24">
      <c r="A24" s="4" t="s">
        <v>27</v>
      </c>
      <c r="B24" s="37" t="s">
        <v>228</v>
      </c>
      <c r="C24" s="37" t="s">
        <v>228</v>
      </c>
      <c r="D24" s="37" t="s">
        <v>228</v>
      </c>
      <c r="E24" s="7">
        <v>302.0</v>
      </c>
      <c r="F24" s="7">
        <v>184.0</v>
      </c>
      <c r="G24" s="37">
        <v>1.17</v>
      </c>
      <c r="H24" s="17">
        <f t="shared" si="1"/>
        <v>0.6092715232</v>
      </c>
      <c r="I24" s="37" t="s">
        <v>228</v>
      </c>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c r="J37" s="71"/>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3"/>
      <c r="C52" s="23"/>
      <c r="D52" s="23"/>
      <c r="E52" s="23"/>
      <c r="F52" s="23"/>
      <c r="G52" s="23"/>
    </row>
    <row r="53">
      <c r="B53" s="72"/>
      <c r="C53" s="72"/>
      <c r="D53" s="72"/>
      <c r="E53" s="72"/>
      <c r="F53" s="72"/>
      <c r="G53" s="72"/>
      <c r="H53" s="18"/>
      <c r="I53" s="18"/>
      <c r="J53" s="18"/>
      <c r="K53" s="18"/>
      <c r="L53" s="18"/>
      <c r="M53" s="73"/>
    </row>
    <row r="54">
      <c r="B54" s="72"/>
      <c r="C54" s="72"/>
      <c r="D54" s="72"/>
      <c r="E54" s="72"/>
      <c r="F54" s="72"/>
      <c r="G54" s="72"/>
      <c r="H54" s="18"/>
      <c r="I54" s="18"/>
      <c r="J54" s="18"/>
      <c r="K54" s="18"/>
      <c r="L54" s="18"/>
      <c r="M54" s="73"/>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row r="982">
      <c r="B982" s="26"/>
      <c r="C982" s="26"/>
      <c r="D982" s="26"/>
      <c r="E982" s="26"/>
      <c r="F982" s="26"/>
      <c r="G982" s="26"/>
    </row>
    <row r="983">
      <c r="B983" s="26"/>
      <c r="C983" s="26"/>
      <c r="D983" s="26"/>
      <c r="E983" s="26"/>
      <c r="F983" s="26"/>
      <c r="G983" s="26"/>
    </row>
  </sheetData>
  <hyperlinks>
    <hyperlink r:id="rId1" ref="G3"/>
    <hyperlink r:id="rId2"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E4"/>
    <hyperlink r:id="rId3" ref="G6"/>
    <hyperlink r:id="rId4" location="/report/content-event-pages/a50123418w177519031p184624291/_u.date00=20231201&amp;_u.date01=20231226&amp;explorer-table.plotKeys=%5B%5D&amp;explorer-table.rowCount=5000&amp;explorer-table.advFilter=%5B%5B0,%22analytics.pagePath%22,%22RE%22,%22family-member-benefits~2Fapply-for-caregiver-assistance-form-10-10cg~2Fvet-1%22,0%5D%5D/" ref="E7"/>
    <hyperlink r:id="rId5"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 r:id="rId6" ref="G9"/>
    <hyperlink r:id="rId7" location="/report/content-event-pages/a50123418w177519031p176188361/_u.date00=20231220&amp;_u.date01=20231226&amp;explorer-table.advFilter=%5B%5B0,%22analytics.pagePath%22,%22PT%22,%22va.gov~2Fmy-health~2Fupdate-benefits-information-form-10-10ezr~2Fveteran-information~2Fpersonal-information%22,0%5D%5D&amp;explorer-table.plotKeys=%5B%5D/" ref="E10"/>
    <hyperlink r:id="rId8" ref="F13"/>
    <hyperlink r:id="rId9" ref="F15"/>
    <hyperlink r:id="rId10" ref="F17"/>
  </hyperlinks>
  <drawing r:id="rId1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12704.0</v>
      </c>
      <c r="F2" s="7">
        <v>11260.0</v>
      </c>
      <c r="G2" s="37">
        <v>1.39</v>
      </c>
      <c r="H2" s="17">
        <f>F2/E2</f>
        <v>0.8863350126</v>
      </c>
      <c r="I2" s="37" t="s">
        <v>228</v>
      </c>
      <c r="J2" s="37">
        <v>894.0</v>
      </c>
      <c r="L2" s="3">
        <v>45299.0</v>
      </c>
    </row>
    <row r="3">
      <c r="A3" s="50" t="s">
        <v>115</v>
      </c>
      <c r="B3" s="60"/>
      <c r="C3" s="60"/>
      <c r="D3" s="60"/>
      <c r="E3" s="88" t="s">
        <v>326</v>
      </c>
      <c r="F3" s="23" t="s">
        <v>118</v>
      </c>
      <c r="G3" s="67" t="s">
        <v>117</v>
      </c>
      <c r="I3" s="17"/>
      <c r="J3" s="13">
        <f>product(J2/F2)</f>
        <v>0.07939609236</v>
      </c>
      <c r="L3" s="2" t="s">
        <v>357</v>
      </c>
    </row>
    <row r="4">
      <c r="A4" s="50"/>
      <c r="B4" s="60"/>
      <c r="C4" s="23" t="s">
        <v>327</v>
      </c>
      <c r="D4" s="23" t="s">
        <v>327</v>
      </c>
      <c r="E4" s="89" t="s">
        <v>328</v>
      </c>
      <c r="F4" s="23"/>
      <c r="G4" s="23"/>
      <c r="I4" s="17"/>
      <c r="J4" s="13"/>
    </row>
    <row r="5">
      <c r="A5" s="4" t="s">
        <v>26</v>
      </c>
      <c r="B5" s="7">
        <v>6857.0</v>
      </c>
      <c r="C5" s="37">
        <v>2061.0</v>
      </c>
      <c r="D5" s="7">
        <v>4796.0</v>
      </c>
      <c r="E5" s="7">
        <v>7585.0</v>
      </c>
      <c r="F5" s="7">
        <v>4929.0</v>
      </c>
      <c r="G5" s="37">
        <v>1.4</v>
      </c>
      <c r="H5" s="17">
        <f>F5/E5</f>
        <v>0.6498352011</v>
      </c>
      <c r="I5" s="17">
        <f>D5/B5</f>
        <v>0.6994312382</v>
      </c>
    </row>
    <row r="6">
      <c r="A6" s="50" t="s">
        <v>115</v>
      </c>
      <c r="B6" s="23" t="s">
        <v>231</v>
      </c>
      <c r="C6" s="23" t="s">
        <v>231</v>
      </c>
      <c r="D6" s="23" t="s">
        <v>231</v>
      </c>
      <c r="E6" s="23" t="s">
        <v>230</v>
      </c>
      <c r="F6" s="23" t="s">
        <v>118</v>
      </c>
      <c r="G6" s="67" t="s">
        <v>117</v>
      </c>
      <c r="J6" s="23" t="s">
        <v>327</v>
      </c>
    </row>
    <row r="7">
      <c r="B7" s="26"/>
      <c r="C7" s="26"/>
      <c r="D7" s="23" t="s">
        <v>327</v>
      </c>
      <c r="E7" s="67" t="s">
        <v>329</v>
      </c>
      <c r="F7" s="26"/>
      <c r="G7" s="26"/>
      <c r="J7" s="67" t="s">
        <v>329</v>
      </c>
    </row>
    <row r="8">
      <c r="A8" s="4" t="s">
        <v>27</v>
      </c>
      <c r="B8" s="37" t="s">
        <v>228</v>
      </c>
      <c r="C8" s="37" t="s">
        <v>228</v>
      </c>
      <c r="D8" s="37" t="s">
        <v>228</v>
      </c>
      <c r="E8" s="7">
        <v>77.0</v>
      </c>
      <c r="F8" s="7">
        <v>49.0</v>
      </c>
      <c r="G8" s="37">
        <v>1.21</v>
      </c>
      <c r="H8" s="17">
        <f>F8/E8</f>
        <v>0.6363636364</v>
      </c>
      <c r="I8" s="37" t="s">
        <v>228</v>
      </c>
    </row>
    <row r="9">
      <c r="A9" s="50" t="s">
        <v>115</v>
      </c>
      <c r="B9" s="60"/>
      <c r="C9" s="60"/>
      <c r="D9" s="60"/>
      <c r="E9" s="88" t="s">
        <v>326</v>
      </c>
      <c r="F9" s="23" t="s">
        <v>118</v>
      </c>
      <c r="G9" s="67" t="s">
        <v>117</v>
      </c>
      <c r="I9" s="17"/>
    </row>
    <row r="10">
      <c r="B10" s="26"/>
      <c r="C10" s="26"/>
      <c r="D10" s="26"/>
      <c r="E10" s="67" t="s">
        <v>330</v>
      </c>
      <c r="G10" s="26"/>
    </row>
    <row r="11">
      <c r="B11" s="26"/>
      <c r="C11" s="26"/>
      <c r="D11" s="26"/>
      <c r="F11" s="36" t="s">
        <v>110</v>
      </c>
      <c r="G11" s="26"/>
    </row>
    <row r="12">
      <c r="B12" s="26"/>
      <c r="C12" s="26"/>
      <c r="D12" s="26"/>
      <c r="E12" s="4" t="s">
        <v>25</v>
      </c>
      <c r="F12" s="7">
        <v>8504.0</v>
      </c>
      <c r="G12" s="26"/>
    </row>
    <row r="13">
      <c r="B13" s="26"/>
      <c r="C13" s="26"/>
      <c r="D13" s="26"/>
      <c r="E13" s="50" t="s">
        <v>115</v>
      </c>
      <c r="F13" s="67" t="s">
        <v>117</v>
      </c>
      <c r="G13" s="26"/>
    </row>
    <row r="14">
      <c r="B14" s="26"/>
      <c r="C14" s="26"/>
      <c r="D14" s="26"/>
      <c r="E14" s="4" t="s">
        <v>26</v>
      </c>
      <c r="F14" s="7">
        <v>4048.0</v>
      </c>
      <c r="G14" s="26"/>
    </row>
    <row r="15">
      <c r="B15" s="26"/>
      <c r="C15" s="26"/>
      <c r="E15" s="50" t="s">
        <v>115</v>
      </c>
      <c r="F15" s="67" t="s">
        <v>117</v>
      </c>
      <c r="G15" s="26"/>
    </row>
    <row r="16">
      <c r="B16" s="48"/>
      <c r="C16" s="26"/>
      <c r="E16" s="4" t="s">
        <v>27</v>
      </c>
      <c r="F16" s="7">
        <v>32.0</v>
      </c>
      <c r="G16" s="26"/>
    </row>
    <row r="17">
      <c r="B17" s="48"/>
      <c r="C17" s="26"/>
      <c r="D17" s="26"/>
      <c r="E17" s="50" t="s">
        <v>115</v>
      </c>
      <c r="F17" s="67" t="s">
        <v>117</v>
      </c>
      <c r="G17" s="26"/>
    </row>
    <row r="18">
      <c r="B18" s="48"/>
      <c r="C18" s="26"/>
      <c r="D18" s="70"/>
      <c r="E18" s="40"/>
      <c r="F18" s="26"/>
      <c r="G18" s="26"/>
    </row>
    <row r="19">
      <c r="B19" s="48"/>
      <c r="C19" s="26"/>
      <c r="D19" s="26"/>
      <c r="E19" s="26"/>
      <c r="F19" s="26"/>
      <c r="G19" s="26"/>
    </row>
    <row r="20">
      <c r="B20" s="26"/>
      <c r="C20" s="26"/>
      <c r="D20" s="26"/>
      <c r="E20" s="26"/>
      <c r="F20" s="26"/>
      <c r="G20" s="26"/>
    </row>
    <row r="21">
      <c r="A21" s="4" t="s">
        <v>255</v>
      </c>
      <c r="B21" s="36" t="s">
        <v>108</v>
      </c>
      <c r="C21" s="36" t="s">
        <v>87</v>
      </c>
      <c r="D21" s="36" t="s">
        <v>88</v>
      </c>
      <c r="E21" s="36" t="s">
        <v>109</v>
      </c>
      <c r="F21" s="36" t="s">
        <v>110</v>
      </c>
      <c r="G21" s="36" t="s">
        <v>111</v>
      </c>
      <c r="H21" s="36" t="s">
        <v>112</v>
      </c>
      <c r="I21" s="36" t="s">
        <v>113</v>
      </c>
      <c r="J21" s="36" t="s">
        <v>30</v>
      </c>
    </row>
    <row r="22">
      <c r="A22" s="4" t="s">
        <v>25</v>
      </c>
      <c r="B22" s="37" t="s">
        <v>228</v>
      </c>
      <c r="C22" s="37" t="s">
        <v>228</v>
      </c>
      <c r="D22" s="37" t="s">
        <v>228</v>
      </c>
      <c r="E22" s="7">
        <v>12704.0</v>
      </c>
      <c r="F22" s="7">
        <v>11260.0</v>
      </c>
      <c r="G22" s="37">
        <v>1.39</v>
      </c>
      <c r="H22" s="17">
        <f t="shared" ref="H22:H24" si="1">F22/E22</f>
        <v>0.8863350126</v>
      </c>
      <c r="I22" s="37" t="s">
        <v>228</v>
      </c>
      <c r="J22" s="37">
        <v>894.0</v>
      </c>
    </row>
    <row r="23">
      <c r="A23" s="4" t="s">
        <v>26</v>
      </c>
      <c r="B23" s="7">
        <v>6857.0</v>
      </c>
      <c r="C23" s="37">
        <v>2061.0</v>
      </c>
      <c r="D23" s="7">
        <v>4796.0</v>
      </c>
      <c r="E23" s="7">
        <v>7585.0</v>
      </c>
      <c r="F23" s="7">
        <v>4929.0</v>
      </c>
      <c r="G23" s="37">
        <v>1.4</v>
      </c>
      <c r="H23" s="17">
        <f t="shared" si="1"/>
        <v>0.6498352011</v>
      </c>
      <c r="I23" s="17">
        <f>D23/B23</f>
        <v>0.6994312382</v>
      </c>
    </row>
    <row r="24">
      <c r="A24" s="4" t="s">
        <v>27</v>
      </c>
      <c r="B24" s="37" t="s">
        <v>228</v>
      </c>
      <c r="C24" s="37" t="s">
        <v>228</v>
      </c>
      <c r="D24" s="37" t="s">
        <v>228</v>
      </c>
      <c r="E24" s="7">
        <v>77.0</v>
      </c>
      <c r="F24" s="7">
        <v>49.0</v>
      </c>
      <c r="G24" s="37">
        <v>1.21</v>
      </c>
      <c r="H24" s="17">
        <f t="shared" si="1"/>
        <v>0.6363636364</v>
      </c>
      <c r="I24" s="37" t="s">
        <v>228</v>
      </c>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c r="J28" s="71"/>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3"/>
      <c r="C43" s="23"/>
      <c r="D43" s="23"/>
      <c r="E43" s="23"/>
      <c r="F43" s="23"/>
      <c r="G43" s="23"/>
    </row>
    <row r="44">
      <c r="B44" s="72"/>
      <c r="C44" s="72"/>
      <c r="D44" s="72"/>
      <c r="E44" s="72"/>
      <c r="F44" s="72"/>
      <c r="G44" s="72"/>
      <c r="H44" s="18"/>
      <c r="I44" s="18"/>
      <c r="J44" s="18"/>
      <c r="K44" s="18"/>
      <c r="L44" s="18"/>
      <c r="M44" s="73"/>
    </row>
    <row r="45">
      <c r="B45" s="72"/>
      <c r="C45" s="72"/>
      <c r="D45" s="72"/>
      <c r="E45" s="72"/>
      <c r="F45" s="72"/>
      <c r="G45" s="72"/>
      <c r="H45" s="18"/>
      <c r="I45" s="18"/>
      <c r="J45" s="18"/>
      <c r="K45" s="18"/>
      <c r="L45" s="18"/>
      <c r="M45" s="73"/>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sheetData>
  <hyperlinks>
    <hyperlink r:id="rId1" ref="G3"/>
    <hyperlink r:id="rId2"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E4"/>
    <hyperlink r:id="rId3" ref="G6"/>
    <hyperlink r:id="rId4" location="/report/content-event-pages/a50123418w177519031p184624291/_u.date00=20231201&amp;_u.date01=20231226&amp;explorer-table.plotKeys=%5B%5D&amp;explorer-table.rowCount=5000&amp;explorer-table.advFilter=%5B%5B0,%22analytics.pagePath%22,%22RE%22,%22family-member-benefits~2Fapply-for-caregiver-assistance-form-10-10cg~2Fvet-1%22,0%5D%5D/" ref="E7"/>
    <hyperlink r:id="rId5"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 r:id="rId6" ref="G9"/>
    <hyperlink r:id="rId7" location="/report/content-event-pages/a50123418w177519031p176188361/_u.date00=20231220&amp;_u.date01=20231226&amp;explorer-table.advFilter=%5B%5B0,%22analytics.pagePath%22,%22PT%22,%22va.gov~2Fmy-health~2Fupdate-benefits-information-form-10-10ezr~2Fveteran-information~2Fpersonal-information%22,0%5D%5D&amp;explorer-table.plotKeys=%5B%5D/" ref="E10"/>
    <hyperlink r:id="rId8" ref="F13"/>
    <hyperlink r:id="rId9" ref="F15"/>
    <hyperlink r:id="rId10" ref="F17"/>
  </hyperlinks>
  <drawing r:id="rId1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13691.0</v>
      </c>
      <c r="F2" s="7">
        <v>11953.0</v>
      </c>
      <c r="G2" s="37">
        <v>1.41</v>
      </c>
      <c r="H2" s="17">
        <f>F2/E2</f>
        <v>0.8730552918</v>
      </c>
      <c r="I2" s="37" t="s">
        <v>228</v>
      </c>
      <c r="J2" s="37">
        <v>813.0</v>
      </c>
      <c r="L2" s="3">
        <v>45264.0</v>
      </c>
    </row>
    <row r="3">
      <c r="A3" s="50" t="s">
        <v>115</v>
      </c>
      <c r="B3" s="60"/>
      <c r="C3" s="60"/>
      <c r="D3" s="60"/>
      <c r="E3" s="88" t="s">
        <v>326</v>
      </c>
      <c r="F3" s="23" t="s">
        <v>118</v>
      </c>
      <c r="G3" s="23" t="s">
        <v>117</v>
      </c>
      <c r="I3" s="17"/>
      <c r="J3" s="13">
        <f>product(J2/F2)</f>
        <v>0.06801639756</v>
      </c>
    </row>
    <row r="4">
      <c r="A4" s="50"/>
      <c r="B4" s="60"/>
      <c r="C4" s="23" t="s">
        <v>327</v>
      </c>
      <c r="D4" s="89" t="s">
        <v>328</v>
      </c>
      <c r="E4" s="67" t="s">
        <v>358</v>
      </c>
      <c r="F4" s="23"/>
      <c r="G4" s="23"/>
      <c r="I4" s="17"/>
      <c r="J4" s="13"/>
    </row>
    <row r="5">
      <c r="A5" s="4" t="s">
        <v>26</v>
      </c>
      <c r="B5" s="7">
        <v>7486.0</v>
      </c>
      <c r="C5" s="7">
        <v>2222.0</v>
      </c>
      <c r="D5" s="7">
        <v>5264.0</v>
      </c>
      <c r="E5" s="7">
        <v>8487.0</v>
      </c>
      <c r="F5" s="7">
        <v>5437.0</v>
      </c>
      <c r="G5" s="37">
        <v>1.39</v>
      </c>
      <c r="H5" s="17">
        <f>F5/E5</f>
        <v>0.6406268411</v>
      </c>
      <c r="I5" s="17">
        <f>D5/B5</f>
        <v>0.703179268</v>
      </c>
    </row>
    <row r="6">
      <c r="A6" s="50" t="s">
        <v>115</v>
      </c>
      <c r="B6" s="23" t="s">
        <v>231</v>
      </c>
      <c r="C6" s="23" t="s">
        <v>231</v>
      </c>
      <c r="D6" s="23" t="s">
        <v>231</v>
      </c>
      <c r="E6" s="23" t="s">
        <v>230</v>
      </c>
      <c r="F6" s="23" t="s">
        <v>118</v>
      </c>
      <c r="G6" s="23" t="s">
        <v>117</v>
      </c>
      <c r="J6" s="23" t="s">
        <v>327</v>
      </c>
    </row>
    <row r="7">
      <c r="B7" s="26"/>
      <c r="C7" s="26"/>
      <c r="D7" s="23" t="s">
        <v>327</v>
      </c>
      <c r="E7" s="67" t="s">
        <v>329</v>
      </c>
      <c r="F7" s="26"/>
      <c r="G7" s="26"/>
      <c r="J7" s="67" t="s">
        <v>329</v>
      </c>
    </row>
    <row r="8">
      <c r="B8" s="26"/>
      <c r="C8" s="26"/>
      <c r="D8" s="26"/>
      <c r="G8" s="26"/>
    </row>
    <row r="9">
      <c r="B9" s="26"/>
      <c r="C9" s="26"/>
      <c r="D9" s="26"/>
      <c r="F9" s="36" t="s">
        <v>110</v>
      </c>
      <c r="G9" s="26"/>
    </row>
    <row r="10">
      <c r="B10" s="26"/>
      <c r="C10" s="26"/>
      <c r="D10" s="26"/>
      <c r="E10" s="4" t="s">
        <v>25</v>
      </c>
      <c r="F10" s="7">
        <v>9549.0</v>
      </c>
      <c r="G10" s="26"/>
    </row>
    <row r="11">
      <c r="B11" s="26"/>
      <c r="C11" s="26"/>
      <c r="D11" s="26"/>
      <c r="E11" s="50" t="s">
        <v>115</v>
      </c>
      <c r="F11" s="23" t="s">
        <v>117</v>
      </c>
      <c r="G11" s="26"/>
    </row>
    <row r="12">
      <c r="B12" s="26"/>
      <c r="C12" s="26"/>
      <c r="D12" s="26"/>
      <c r="E12" s="4" t="s">
        <v>26</v>
      </c>
      <c r="F12" s="7">
        <v>4664.0</v>
      </c>
      <c r="G12" s="26"/>
    </row>
    <row r="13">
      <c r="B13" s="26"/>
      <c r="C13" s="26"/>
      <c r="E13" s="50" t="s">
        <v>115</v>
      </c>
      <c r="F13" s="23" t="s">
        <v>117</v>
      </c>
      <c r="G13" s="26"/>
    </row>
    <row r="14">
      <c r="B14" s="48"/>
      <c r="C14" s="26"/>
      <c r="E14" s="26"/>
      <c r="F14" s="26"/>
      <c r="G14" s="26"/>
    </row>
    <row r="15">
      <c r="B15" s="48"/>
      <c r="C15" s="26"/>
      <c r="D15" s="26"/>
      <c r="E15" s="26"/>
      <c r="F15" s="26"/>
      <c r="G15" s="26"/>
    </row>
    <row r="16">
      <c r="B16" s="48"/>
      <c r="C16" s="26"/>
      <c r="D16" s="70"/>
      <c r="E16" s="40"/>
      <c r="F16" s="26"/>
      <c r="G16" s="26"/>
    </row>
    <row r="17">
      <c r="B17" s="48"/>
      <c r="C17" s="26"/>
      <c r="D17" s="26"/>
      <c r="E17" s="26"/>
      <c r="F17" s="26"/>
      <c r="G17" s="26"/>
    </row>
    <row r="18">
      <c r="B18" s="26"/>
      <c r="C18" s="26"/>
      <c r="D18" s="26"/>
      <c r="E18" s="26"/>
      <c r="F18" s="26"/>
      <c r="G18" s="26"/>
    </row>
    <row r="19">
      <c r="A19" s="4" t="s">
        <v>255</v>
      </c>
      <c r="B19" s="36" t="s">
        <v>108</v>
      </c>
      <c r="C19" s="36" t="s">
        <v>87</v>
      </c>
      <c r="D19" s="36" t="s">
        <v>88</v>
      </c>
      <c r="E19" s="36" t="s">
        <v>109</v>
      </c>
      <c r="F19" s="36" t="s">
        <v>110</v>
      </c>
      <c r="G19" s="36" t="s">
        <v>111</v>
      </c>
      <c r="H19" s="36" t="s">
        <v>112</v>
      </c>
      <c r="I19" s="36" t="s">
        <v>113</v>
      </c>
      <c r="J19" s="36" t="s">
        <v>30</v>
      </c>
    </row>
    <row r="20">
      <c r="A20" s="4" t="s">
        <v>25</v>
      </c>
      <c r="B20" s="37" t="s">
        <v>228</v>
      </c>
      <c r="C20" s="37" t="s">
        <v>228</v>
      </c>
      <c r="D20" s="37" t="s">
        <v>228</v>
      </c>
      <c r="E20" s="7">
        <v>13691.0</v>
      </c>
      <c r="F20" s="7">
        <v>11953.0</v>
      </c>
      <c r="G20" s="37">
        <v>1.41</v>
      </c>
      <c r="H20" s="17">
        <f t="shared" ref="H20:H21" si="1">F20/E20</f>
        <v>0.8730552918</v>
      </c>
      <c r="I20" s="37" t="s">
        <v>228</v>
      </c>
      <c r="J20" s="37">
        <v>813.0</v>
      </c>
    </row>
    <row r="21">
      <c r="A21" s="4" t="s">
        <v>26</v>
      </c>
      <c r="B21" s="7">
        <v>7486.0</v>
      </c>
      <c r="C21" s="7">
        <v>2222.0</v>
      </c>
      <c r="D21" s="7">
        <v>5264.0</v>
      </c>
      <c r="E21" s="7">
        <v>8487.0</v>
      </c>
      <c r="F21" s="7">
        <v>5437.0</v>
      </c>
      <c r="G21" s="37">
        <v>1.39</v>
      </c>
      <c r="H21" s="17">
        <f t="shared" si="1"/>
        <v>0.6406268411</v>
      </c>
      <c r="I21" s="17">
        <f>D21/B21</f>
        <v>0.703179268</v>
      </c>
    </row>
    <row r="22">
      <c r="B22" s="26"/>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c r="J35" s="71"/>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A50" s="2" t="s">
        <v>3</v>
      </c>
      <c r="B50" s="23" t="s">
        <v>4</v>
      </c>
      <c r="C50" s="23" t="s">
        <v>5</v>
      </c>
      <c r="D50" s="23" t="s">
        <v>6</v>
      </c>
      <c r="E50" s="23" t="s">
        <v>7</v>
      </c>
      <c r="F50" s="23" t="s">
        <v>8</v>
      </c>
      <c r="G50" s="23" t="s">
        <v>9</v>
      </c>
      <c r="H50" s="2" t="s">
        <v>10</v>
      </c>
      <c r="I50" s="2" t="s">
        <v>11</v>
      </c>
      <c r="J50" s="2" t="s">
        <v>12</v>
      </c>
      <c r="K50" s="2" t="s">
        <v>13</v>
      </c>
      <c r="L50" s="2" t="s">
        <v>14</v>
      </c>
      <c r="M50" s="2" t="s">
        <v>15</v>
      </c>
    </row>
    <row r="51">
      <c r="A51" s="2" t="s">
        <v>25</v>
      </c>
      <c r="B51" s="72">
        <v>0.6732853922936568</v>
      </c>
      <c r="C51" s="72">
        <v>0.6814352574102964</v>
      </c>
      <c r="D51" s="72">
        <v>0.6918874624419558</v>
      </c>
      <c r="E51" s="72">
        <v>0.6210734159037875</v>
      </c>
      <c r="F51" s="72">
        <v>0.6806033493920624</v>
      </c>
      <c r="G51" s="72">
        <v>0.5373297718614529</v>
      </c>
      <c r="H51" s="18">
        <v>0.513801091523028</v>
      </c>
      <c r="I51" s="18">
        <v>0.7371337579617835</v>
      </c>
      <c r="J51" s="18">
        <v>0.961543127502123</v>
      </c>
      <c r="K51" s="18">
        <v>0.8678500986193294</v>
      </c>
      <c r="L51" s="18">
        <v>0.8730552917975313</v>
      </c>
      <c r="M51" s="73"/>
    </row>
    <row r="52">
      <c r="A52" s="2" t="s">
        <v>26</v>
      </c>
      <c r="B52" s="72">
        <v>0.6722598687748736</v>
      </c>
      <c r="C52" s="72">
        <v>0.6669893514036787</v>
      </c>
      <c r="D52" s="72">
        <v>0.6457154205143482</v>
      </c>
      <c r="E52" s="72">
        <v>0.615768576290414</v>
      </c>
      <c r="F52" s="72">
        <v>0.6386365856040629</v>
      </c>
      <c r="G52" s="72">
        <v>0.5872441596030598</v>
      </c>
      <c r="H52" s="18">
        <v>0.594946861840786</v>
      </c>
      <c r="I52" s="18">
        <v>0.6474602710344155</v>
      </c>
      <c r="J52" s="18">
        <v>0.8198713366690493</v>
      </c>
      <c r="K52" s="18">
        <v>0.6439149315221022</v>
      </c>
      <c r="L52" s="18">
        <v>0.6406268410510192</v>
      </c>
      <c r="M52" s="73"/>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sheetData>
  <hyperlinks>
    <hyperlink r:id="rId1"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D4"/>
    <hyperlink r:id="rId2" location="/report/content-event-pages/a50123418w177519031p184624291/_u.date00=20230801&amp;_u.date01=20230813&amp;explorer-table.plotKeys=%5B%5D&amp;explorer-table.rowCount=5000&amp;explorer-table.advFilter=%5B%5B0,%22analytics.pagePath%22,%22PT%22,%22~2Fhealth-care~2Fapply~2Fapplication~2Fid-form~2F%22,0%5D%5D/" ref="E4"/>
    <hyperlink r:id="rId3" location="/report/content-event-pages/a50123418w177519031p184624291/_u.date00=20230701&amp;_u.date01=20230727&amp;explorer-table.plotKeys=%5B%5D&amp;_r.drilldown=analytics.pagePath:~2Ffamily-member-benefits~2Fapply-for-caregiver-assistance-form-10-10cg~2Freview-and-submit~2F/" ref="E7"/>
    <hyperlink r:id="rId4"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s>
  <drawing r:id="rId5"/>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14703.0</v>
      </c>
      <c r="F2" s="7">
        <v>12760.0</v>
      </c>
      <c r="G2" s="37">
        <v>1.42</v>
      </c>
      <c r="H2" s="17">
        <f>F2/E2</f>
        <v>0.8678500986</v>
      </c>
      <c r="I2" s="37" t="s">
        <v>228</v>
      </c>
      <c r="J2" s="37">
        <v>995.0</v>
      </c>
      <c r="L2" s="3">
        <v>45232.0</v>
      </c>
    </row>
    <row r="3">
      <c r="A3" s="50" t="s">
        <v>115</v>
      </c>
      <c r="B3" s="60"/>
      <c r="C3" s="60"/>
      <c r="D3" s="60"/>
      <c r="E3" s="88" t="s">
        <v>326</v>
      </c>
      <c r="F3" s="23" t="s">
        <v>118</v>
      </c>
      <c r="G3" s="23" t="s">
        <v>117</v>
      </c>
      <c r="I3" s="17"/>
      <c r="J3" s="13">
        <f>product(J2/F2)</f>
        <v>0.07797805643</v>
      </c>
    </row>
    <row r="4">
      <c r="A4" s="50"/>
      <c r="B4" s="60"/>
      <c r="C4" s="23" t="s">
        <v>327</v>
      </c>
      <c r="D4" s="89" t="s">
        <v>328</v>
      </c>
      <c r="E4" s="67" t="s">
        <v>358</v>
      </c>
      <c r="F4" s="23"/>
      <c r="G4" s="23"/>
      <c r="I4" s="17"/>
      <c r="J4" s="13"/>
    </row>
    <row r="5">
      <c r="A5" s="4" t="s">
        <v>26</v>
      </c>
      <c r="B5" s="7">
        <v>8131.0</v>
      </c>
      <c r="C5" s="7">
        <f>B5-D5</f>
        <v>2517</v>
      </c>
      <c r="D5" s="7">
        <v>5614.0</v>
      </c>
      <c r="E5" s="7">
        <v>8981.0</v>
      </c>
      <c r="F5" s="7">
        <v>5783.0</v>
      </c>
      <c r="G5" s="37">
        <v>1.42</v>
      </c>
      <c r="H5" s="17">
        <f>F5/E5</f>
        <v>0.6439149315</v>
      </c>
      <c r="I5" s="17">
        <f>D5/B5</f>
        <v>0.6904439798</v>
      </c>
    </row>
    <row r="6">
      <c r="A6" s="50" t="s">
        <v>115</v>
      </c>
      <c r="B6" s="23" t="s">
        <v>231</v>
      </c>
      <c r="C6" s="23" t="s">
        <v>231</v>
      </c>
      <c r="D6" s="23" t="s">
        <v>231</v>
      </c>
      <c r="E6" s="23" t="s">
        <v>230</v>
      </c>
      <c r="F6" s="23" t="s">
        <v>118</v>
      </c>
      <c r="G6" s="23" t="s">
        <v>117</v>
      </c>
      <c r="J6" s="23" t="s">
        <v>327</v>
      </c>
    </row>
    <row r="7">
      <c r="B7" s="26"/>
      <c r="C7" s="26"/>
      <c r="D7" s="23" t="s">
        <v>327</v>
      </c>
      <c r="E7" s="67" t="s">
        <v>329</v>
      </c>
      <c r="F7" s="26"/>
      <c r="G7" s="26"/>
      <c r="J7" s="67" t="s">
        <v>329</v>
      </c>
    </row>
    <row r="8">
      <c r="B8" s="26"/>
      <c r="C8" s="26"/>
      <c r="D8" s="26"/>
      <c r="G8" s="26"/>
    </row>
    <row r="9">
      <c r="B9" s="26"/>
      <c r="C9" s="26"/>
      <c r="D9" s="26"/>
      <c r="F9" s="36" t="s">
        <v>110</v>
      </c>
      <c r="G9" s="26"/>
    </row>
    <row r="10">
      <c r="B10" s="26"/>
      <c r="C10" s="26"/>
      <c r="D10" s="26"/>
      <c r="E10" s="4" t="s">
        <v>25</v>
      </c>
      <c r="F10" s="7">
        <v>10378.0</v>
      </c>
      <c r="G10" s="26"/>
    </row>
    <row r="11">
      <c r="B11" s="26"/>
      <c r="C11" s="26"/>
      <c r="D11" s="26"/>
      <c r="E11" s="50" t="s">
        <v>115</v>
      </c>
      <c r="F11" s="23" t="s">
        <v>117</v>
      </c>
      <c r="G11" s="26"/>
    </row>
    <row r="12">
      <c r="B12" s="26"/>
      <c r="C12" s="26"/>
      <c r="D12" s="26"/>
      <c r="E12" s="4" t="s">
        <v>26</v>
      </c>
      <c r="F12" s="7">
        <v>4981.0</v>
      </c>
      <c r="G12" s="26"/>
    </row>
    <row r="13">
      <c r="B13" s="26"/>
      <c r="C13" s="26"/>
      <c r="E13" s="50" t="s">
        <v>115</v>
      </c>
      <c r="F13" s="23" t="s">
        <v>117</v>
      </c>
      <c r="G13" s="26"/>
    </row>
    <row r="14">
      <c r="B14" s="48"/>
      <c r="C14" s="26"/>
      <c r="E14" s="26"/>
      <c r="F14" s="26"/>
      <c r="G14" s="26"/>
    </row>
    <row r="15">
      <c r="B15" s="48"/>
      <c r="C15" s="26"/>
      <c r="D15" s="26"/>
      <c r="E15" s="26"/>
      <c r="F15" s="26"/>
      <c r="G15" s="26"/>
    </row>
    <row r="16">
      <c r="B16" s="48"/>
      <c r="C16" s="26"/>
      <c r="D16" s="70"/>
      <c r="E16" s="40"/>
      <c r="F16" s="26"/>
      <c r="G16" s="26"/>
    </row>
    <row r="17">
      <c r="B17" s="48"/>
      <c r="C17" s="26"/>
      <c r="D17" s="26"/>
      <c r="E17" s="26"/>
      <c r="F17" s="26"/>
      <c r="G17" s="26"/>
    </row>
    <row r="18">
      <c r="B18" s="26"/>
      <c r="C18" s="26"/>
      <c r="D18" s="26"/>
      <c r="E18" s="26"/>
      <c r="F18" s="26"/>
      <c r="G18" s="26"/>
    </row>
    <row r="19">
      <c r="A19" s="4" t="s">
        <v>255</v>
      </c>
      <c r="B19" s="36" t="s">
        <v>108</v>
      </c>
      <c r="C19" s="36" t="s">
        <v>87</v>
      </c>
      <c r="D19" s="36" t="s">
        <v>88</v>
      </c>
      <c r="E19" s="36" t="s">
        <v>109</v>
      </c>
      <c r="F19" s="36" t="s">
        <v>110</v>
      </c>
      <c r="G19" s="36" t="s">
        <v>111</v>
      </c>
      <c r="H19" s="36" t="s">
        <v>112</v>
      </c>
      <c r="I19" s="36" t="s">
        <v>113</v>
      </c>
      <c r="J19" s="36" t="s">
        <v>30</v>
      </c>
    </row>
    <row r="20">
      <c r="A20" s="4" t="s">
        <v>25</v>
      </c>
      <c r="B20" s="37" t="s">
        <v>228</v>
      </c>
      <c r="C20" s="37" t="s">
        <v>228</v>
      </c>
      <c r="D20" s="37" t="s">
        <v>228</v>
      </c>
      <c r="E20" s="7">
        <v>14703.0</v>
      </c>
      <c r="F20" s="7">
        <v>12760.0</v>
      </c>
      <c r="G20" s="37">
        <v>1.42</v>
      </c>
      <c r="H20" s="17">
        <f t="shared" ref="H20:H21" si="1">F20/E20</f>
        <v>0.8678500986</v>
      </c>
      <c r="I20" s="37" t="s">
        <v>228</v>
      </c>
      <c r="J20" s="37">
        <v>995.0</v>
      </c>
    </row>
    <row r="21">
      <c r="A21" s="4" t="s">
        <v>26</v>
      </c>
      <c r="B21" s="7">
        <v>8131.0</v>
      </c>
      <c r="C21" s="7">
        <f>B21-D21</f>
        <v>2517</v>
      </c>
      <c r="D21" s="7">
        <v>5614.0</v>
      </c>
      <c r="E21" s="7">
        <v>8981.0</v>
      </c>
      <c r="F21" s="7">
        <v>5783.0</v>
      </c>
      <c r="G21" s="37">
        <v>1.42</v>
      </c>
      <c r="H21" s="17">
        <f t="shared" si="1"/>
        <v>0.6439149315</v>
      </c>
      <c r="I21" s="17">
        <f>D21/B21</f>
        <v>0.6904439798</v>
      </c>
    </row>
    <row r="22">
      <c r="B22" s="26"/>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sheetData>
  <hyperlinks>
    <hyperlink r:id="rId1"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D4"/>
    <hyperlink r:id="rId2" location="/report/content-event-pages/a50123418w177519031p184624291/_u.date00=20230801&amp;_u.date01=20230813&amp;explorer-table.plotKeys=%5B%5D&amp;explorer-table.rowCount=5000&amp;explorer-table.advFilter=%5B%5B0,%22analytics.pagePath%22,%22PT%22,%22~2Fhealth-care~2Fapply~2Fapplication~2Fid-form~2F%22,0%5D%5D/" ref="E4"/>
    <hyperlink r:id="rId3" location="/report/content-event-pages/a50123418w177519031p184624291/_u.date00=20230701&amp;_u.date01=20230727&amp;explorer-table.plotKeys=%5B%5D&amp;_r.drilldown=analytics.pagePath:~2Ffamily-member-benefits~2Fapply-for-caregiver-assistance-form-10-10cg~2Freview-and-submit~2F/" ref="E7"/>
    <hyperlink r:id="rId4"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s>
  <drawing r:id="rId5"/>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c r="M1" s="8"/>
    </row>
    <row r="2">
      <c r="A2" s="4" t="s">
        <v>25</v>
      </c>
      <c r="B2" s="37" t="s">
        <v>228</v>
      </c>
      <c r="C2" s="37" t="s">
        <v>228</v>
      </c>
      <c r="D2" s="37" t="s">
        <v>228</v>
      </c>
      <c r="E2" s="7">
        <v>41215.0</v>
      </c>
      <c r="F2" s="7">
        <v>39630.0</v>
      </c>
      <c r="G2" s="37">
        <v>1.47</v>
      </c>
      <c r="H2" s="17">
        <f>F2/E2</f>
        <v>0.9615431275</v>
      </c>
      <c r="I2" s="37" t="s">
        <v>228</v>
      </c>
      <c r="J2" s="37">
        <v>1160.0</v>
      </c>
      <c r="L2" s="3">
        <v>45205.0</v>
      </c>
    </row>
    <row r="3">
      <c r="A3" s="50" t="s">
        <v>115</v>
      </c>
      <c r="B3" s="60"/>
      <c r="C3" s="60"/>
      <c r="D3" s="60"/>
      <c r="E3" s="23" t="s">
        <v>359</v>
      </c>
      <c r="F3" s="23" t="s">
        <v>118</v>
      </c>
      <c r="G3" s="23" t="s">
        <v>117</v>
      </c>
      <c r="I3" s="17"/>
      <c r="J3" s="13">
        <f>product(J2/F2)</f>
        <v>0.02927075448</v>
      </c>
    </row>
    <row r="4">
      <c r="A4" s="50"/>
      <c r="B4" s="60"/>
      <c r="C4" s="23" t="s">
        <v>327</v>
      </c>
      <c r="D4" s="89" t="s">
        <v>328</v>
      </c>
      <c r="E4" s="67" t="s">
        <v>358</v>
      </c>
      <c r="F4" s="23"/>
      <c r="G4" s="23"/>
      <c r="I4" s="17"/>
      <c r="J4" s="13"/>
    </row>
    <row r="5">
      <c r="A5" s="4" t="s">
        <v>26</v>
      </c>
      <c r="B5" s="7">
        <v>7965.0</v>
      </c>
      <c r="C5" s="7">
        <v>2382.0</v>
      </c>
      <c r="D5" s="7">
        <v>5583.0</v>
      </c>
      <c r="E5" s="7">
        <v>6995.0</v>
      </c>
      <c r="F5" s="7">
        <v>5735.0</v>
      </c>
      <c r="G5" s="37">
        <v>1.39</v>
      </c>
      <c r="H5" s="17">
        <f>F5/E5</f>
        <v>0.8198713367</v>
      </c>
      <c r="I5" s="17">
        <f>D5/B5</f>
        <v>0.7009416196</v>
      </c>
    </row>
    <row r="6">
      <c r="A6" s="50" t="s">
        <v>115</v>
      </c>
      <c r="B6" s="23" t="s">
        <v>360</v>
      </c>
      <c r="C6" s="23" t="s">
        <v>360</v>
      </c>
      <c r="D6" s="23" t="s">
        <v>360</v>
      </c>
      <c r="E6" s="23" t="s">
        <v>230</v>
      </c>
      <c r="F6" s="23" t="s">
        <v>118</v>
      </c>
      <c r="G6" s="23" t="s">
        <v>117</v>
      </c>
      <c r="J6" s="23" t="s">
        <v>327</v>
      </c>
    </row>
    <row r="7">
      <c r="B7" s="26"/>
      <c r="C7" s="26"/>
      <c r="D7" s="23" t="s">
        <v>327</v>
      </c>
      <c r="E7" s="67" t="s">
        <v>329</v>
      </c>
      <c r="F7" s="26"/>
      <c r="G7" s="26"/>
      <c r="J7" s="67" t="s">
        <v>329</v>
      </c>
    </row>
    <row r="8">
      <c r="B8" s="26"/>
      <c r="C8" s="26"/>
      <c r="D8" s="26"/>
      <c r="G8" s="26"/>
    </row>
    <row r="9">
      <c r="B9" s="26"/>
      <c r="C9" s="26"/>
      <c r="D9" s="26"/>
      <c r="F9" s="36" t="s">
        <v>110</v>
      </c>
      <c r="G9" s="26"/>
    </row>
    <row r="10">
      <c r="B10" s="26"/>
      <c r="C10" s="26"/>
      <c r="D10" s="26"/>
      <c r="E10" s="4" t="s">
        <v>25</v>
      </c>
      <c r="F10" s="7"/>
      <c r="G10" s="26"/>
    </row>
    <row r="11">
      <c r="B11" s="26"/>
      <c r="C11" s="26"/>
      <c r="D11" s="26"/>
      <c r="E11" s="50" t="s">
        <v>115</v>
      </c>
      <c r="F11" s="23" t="s">
        <v>117</v>
      </c>
      <c r="G11" s="26"/>
    </row>
    <row r="12">
      <c r="B12" s="26"/>
      <c r="C12" s="26"/>
      <c r="D12" s="26"/>
      <c r="E12" s="4" t="s">
        <v>26</v>
      </c>
      <c r="F12" s="7">
        <v>5302.0</v>
      </c>
      <c r="G12" s="26"/>
    </row>
    <row r="13">
      <c r="B13" s="26"/>
      <c r="C13" s="26"/>
      <c r="E13" s="50" t="s">
        <v>115</v>
      </c>
      <c r="F13" s="23" t="s">
        <v>117</v>
      </c>
      <c r="G13" s="26"/>
    </row>
    <row r="14">
      <c r="B14" s="48"/>
      <c r="C14" s="26"/>
      <c r="E14" s="26"/>
      <c r="F14" s="26"/>
      <c r="G14" s="26"/>
    </row>
    <row r="15">
      <c r="B15" s="48"/>
      <c r="C15" s="26"/>
      <c r="D15" s="26"/>
      <c r="E15" s="26"/>
      <c r="F15" s="26"/>
      <c r="G15" s="26"/>
    </row>
    <row r="16">
      <c r="B16" s="48"/>
      <c r="C16" s="26"/>
      <c r="D16" s="70"/>
      <c r="E16" s="40"/>
      <c r="F16" s="26"/>
      <c r="G16" s="26"/>
    </row>
    <row r="17">
      <c r="B17" s="48"/>
      <c r="C17" s="26"/>
      <c r="D17" s="26"/>
      <c r="E17" s="26"/>
      <c r="F17" s="26"/>
      <c r="G17" s="26"/>
    </row>
    <row r="18">
      <c r="B18" s="26"/>
      <c r="C18" s="26"/>
      <c r="D18" s="26"/>
      <c r="E18" s="26"/>
      <c r="F18" s="26"/>
      <c r="G18" s="26"/>
    </row>
    <row r="19">
      <c r="A19" s="4" t="s">
        <v>255</v>
      </c>
      <c r="B19" s="36" t="s">
        <v>108</v>
      </c>
      <c r="C19" s="36" t="s">
        <v>87</v>
      </c>
      <c r="D19" s="36" t="s">
        <v>88</v>
      </c>
      <c r="E19" s="36" t="s">
        <v>109</v>
      </c>
      <c r="F19" s="36" t="s">
        <v>110</v>
      </c>
      <c r="G19" s="36" t="s">
        <v>111</v>
      </c>
      <c r="H19" s="36" t="s">
        <v>112</v>
      </c>
      <c r="I19" s="36" t="s">
        <v>113</v>
      </c>
      <c r="J19" s="36" t="s">
        <v>30</v>
      </c>
    </row>
    <row r="20">
      <c r="A20" s="4" t="s">
        <v>25</v>
      </c>
      <c r="B20" s="37" t="s">
        <v>228</v>
      </c>
      <c r="C20" s="37" t="s">
        <v>228</v>
      </c>
      <c r="D20" s="37" t="s">
        <v>228</v>
      </c>
      <c r="E20" s="7">
        <v>40255.0</v>
      </c>
      <c r="F20" s="7">
        <v>39630.0</v>
      </c>
      <c r="G20" s="37">
        <v>1.47</v>
      </c>
      <c r="H20" s="17">
        <f t="shared" ref="H20:H21" si="1">F20/E20</f>
        <v>0.9844739784</v>
      </c>
      <c r="I20" s="37" t="s">
        <v>228</v>
      </c>
      <c r="J20" s="37">
        <v>1160.0</v>
      </c>
    </row>
    <row r="21">
      <c r="A21" s="4" t="s">
        <v>26</v>
      </c>
      <c r="B21" s="7">
        <v>7965.0</v>
      </c>
      <c r="C21" s="7">
        <v>2382.0</v>
      </c>
      <c r="D21" s="7">
        <v>5583.0</v>
      </c>
      <c r="E21" s="7">
        <v>6995.0</v>
      </c>
      <c r="F21" s="7">
        <v>5735.0</v>
      </c>
      <c r="G21" s="37">
        <v>1.39</v>
      </c>
      <c r="H21" s="17">
        <f t="shared" si="1"/>
        <v>0.8198713367</v>
      </c>
      <c r="I21" s="17">
        <f>D21/B21</f>
        <v>0.7009416196</v>
      </c>
    </row>
    <row r="22">
      <c r="B22" s="26"/>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sheetData>
  <hyperlinks>
    <hyperlink r:id="rId1"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D4"/>
    <hyperlink r:id="rId2" location="/report/content-event-pages/a50123418w177519031p184624291/_u.date00=20230801&amp;_u.date01=20230813&amp;explorer-table.plotKeys=%5B%5D&amp;explorer-table.rowCount=5000&amp;explorer-table.advFilter=%5B%5B0,%22analytics.pagePath%22,%22PT%22,%22~2Fhealth-care~2Fapply~2Fapplication~2Fid-form~2F%22,0%5D%5D/" ref="E4"/>
    <hyperlink r:id="rId3" location="/report/content-event-pages/a50123418w177519031p184624291/_u.date00=20230701&amp;_u.date01=20230727&amp;explorer-table.plotKeys=%5B%5D&amp;_r.drilldown=analytics.pagePath:~2Ffamily-member-benefits~2Fapply-for-caregiver-assistance-form-10-10cg~2Freview-and-submit~2F/" ref="E7"/>
    <hyperlink r:id="rId4"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s>
  <drawing r:id="rId5"/>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row>
    <row r="2">
      <c r="A2" s="4" t="s">
        <v>25</v>
      </c>
      <c r="B2" s="37" t="s">
        <v>228</v>
      </c>
      <c r="C2" s="37" t="s">
        <v>228</v>
      </c>
      <c r="D2" s="37" t="s">
        <v>228</v>
      </c>
      <c r="E2" s="7">
        <v>31400.0</v>
      </c>
      <c r="F2" s="7">
        <v>23146.0</v>
      </c>
      <c r="G2" s="37">
        <v>1.42</v>
      </c>
      <c r="H2" s="17">
        <f>F2/E2</f>
        <v>0.737133758</v>
      </c>
      <c r="I2" s="37" t="s">
        <v>228</v>
      </c>
      <c r="J2" s="37">
        <v>1298.0</v>
      </c>
      <c r="L2" s="3">
        <v>45176.0</v>
      </c>
    </row>
    <row r="3">
      <c r="A3" s="50" t="s">
        <v>115</v>
      </c>
      <c r="B3" s="60"/>
      <c r="C3" s="60"/>
      <c r="D3" s="60"/>
      <c r="E3" s="94" t="s">
        <v>229</v>
      </c>
      <c r="F3" s="23" t="s">
        <v>118</v>
      </c>
      <c r="G3" s="23" t="s">
        <v>117</v>
      </c>
      <c r="I3" s="17"/>
      <c r="J3" s="13">
        <f>product(J2/F2)</f>
        <v>0.05607880411</v>
      </c>
    </row>
    <row r="4">
      <c r="A4" s="50"/>
      <c r="B4" s="60"/>
      <c r="C4" s="23" t="s">
        <v>327</v>
      </c>
      <c r="D4" s="89" t="s">
        <v>328</v>
      </c>
      <c r="E4" s="67" t="s">
        <v>358</v>
      </c>
      <c r="F4" s="23"/>
      <c r="G4" s="23"/>
      <c r="I4" s="17"/>
      <c r="J4" s="13"/>
    </row>
    <row r="5">
      <c r="A5" s="4" t="s">
        <v>26</v>
      </c>
      <c r="B5" s="7">
        <v>9200.0</v>
      </c>
      <c r="C5" s="7">
        <v>2698.0</v>
      </c>
      <c r="D5" s="7">
        <v>6502.0</v>
      </c>
      <c r="E5" s="7">
        <v>10257.0</v>
      </c>
      <c r="F5" s="7">
        <v>6641.0</v>
      </c>
      <c r="G5" s="37">
        <v>1.38</v>
      </c>
      <c r="H5" s="17">
        <f>F5/E5</f>
        <v>0.647460271</v>
      </c>
      <c r="I5" s="17">
        <f>D5/B5</f>
        <v>0.7067391304</v>
      </c>
    </row>
    <row r="6">
      <c r="A6" s="50" t="s">
        <v>115</v>
      </c>
      <c r="B6" s="23" t="s">
        <v>360</v>
      </c>
      <c r="C6" s="23" t="s">
        <v>360</v>
      </c>
      <c r="D6" s="23" t="s">
        <v>360</v>
      </c>
      <c r="E6" s="94" t="s">
        <v>230</v>
      </c>
      <c r="F6" s="23" t="s">
        <v>118</v>
      </c>
      <c r="G6" s="23" t="s">
        <v>117</v>
      </c>
      <c r="J6" s="23" t="s">
        <v>327</v>
      </c>
    </row>
    <row r="7">
      <c r="B7" s="26"/>
      <c r="C7" s="26"/>
      <c r="D7" s="23" t="s">
        <v>327</v>
      </c>
      <c r="E7" s="67" t="s">
        <v>329</v>
      </c>
      <c r="F7" s="26"/>
      <c r="G7" s="26"/>
      <c r="J7" s="67" t="s">
        <v>329</v>
      </c>
    </row>
    <row r="8">
      <c r="B8" s="26"/>
      <c r="C8" s="26"/>
      <c r="D8" s="26"/>
      <c r="G8" s="26"/>
    </row>
    <row r="9">
      <c r="B9" s="26"/>
      <c r="C9" s="26"/>
      <c r="D9" s="26"/>
      <c r="F9" s="36" t="s">
        <v>110</v>
      </c>
      <c r="G9" s="26"/>
    </row>
    <row r="10">
      <c r="B10" s="26"/>
      <c r="C10" s="26"/>
      <c r="D10" s="26"/>
      <c r="E10" s="4" t="s">
        <v>25</v>
      </c>
      <c r="F10" s="7">
        <v>19930.0</v>
      </c>
      <c r="G10" s="26"/>
    </row>
    <row r="11">
      <c r="B11" s="26"/>
      <c r="C11" s="26"/>
      <c r="D11" s="26"/>
      <c r="E11" s="50" t="s">
        <v>115</v>
      </c>
      <c r="F11" s="23" t="s">
        <v>117</v>
      </c>
      <c r="G11" s="26"/>
    </row>
    <row r="12">
      <c r="B12" s="26"/>
      <c r="C12" s="26"/>
      <c r="D12" s="26"/>
      <c r="E12" s="4" t="s">
        <v>26</v>
      </c>
      <c r="F12" s="7">
        <v>6185.0</v>
      </c>
      <c r="G12" s="26"/>
    </row>
    <row r="13">
      <c r="B13" s="26"/>
      <c r="C13" s="26"/>
      <c r="E13" s="50" t="s">
        <v>115</v>
      </c>
      <c r="F13" s="23" t="s">
        <v>117</v>
      </c>
      <c r="G13" s="26"/>
    </row>
    <row r="14">
      <c r="B14" s="48"/>
      <c r="C14" s="26"/>
      <c r="E14" s="26"/>
      <c r="F14" s="26"/>
      <c r="G14" s="26"/>
    </row>
    <row r="15">
      <c r="B15" s="48"/>
      <c r="C15" s="26"/>
      <c r="D15" s="26"/>
      <c r="E15" s="26"/>
      <c r="F15" s="26"/>
      <c r="G15" s="26"/>
    </row>
    <row r="16">
      <c r="B16" s="48"/>
      <c r="C16" s="26"/>
      <c r="D16" s="70"/>
      <c r="E16" s="40"/>
      <c r="F16" s="26"/>
      <c r="G16" s="26"/>
    </row>
    <row r="17">
      <c r="B17" s="48"/>
      <c r="C17" s="26"/>
      <c r="D17" s="26"/>
      <c r="E17" s="26"/>
      <c r="F17" s="26"/>
      <c r="G17" s="26"/>
    </row>
    <row r="18">
      <c r="B18" s="26"/>
      <c r="C18" s="26"/>
      <c r="D18" s="26"/>
      <c r="E18" s="26"/>
      <c r="F18" s="26"/>
      <c r="G18" s="26"/>
    </row>
    <row r="19">
      <c r="A19" s="4" t="s">
        <v>255</v>
      </c>
      <c r="B19" s="36" t="s">
        <v>108</v>
      </c>
      <c r="C19" s="36" t="s">
        <v>87</v>
      </c>
      <c r="D19" s="36" t="s">
        <v>88</v>
      </c>
      <c r="E19" s="36" t="s">
        <v>109</v>
      </c>
      <c r="F19" s="36" t="s">
        <v>110</v>
      </c>
      <c r="G19" s="36" t="s">
        <v>111</v>
      </c>
      <c r="H19" s="36" t="s">
        <v>112</v>
      </c>
      <c r="I19" s="36" t="s">
        <v>113</v>
      </c>
      <c r="J19" s="36" t="s">
        <v>30</v>
      </c>
    </row>
    <row r="20">
      <c r="A20" s="4" t="s">
        <v>25</v>
      </c>
      <c r="B20" s="37" t="s">
        <v>228</v>
      </c>
      <c r="C20" s="37" t="s">
        <v>228</v>
      </c>
      <c r="D20" s="37" t="s">
        <v>228</v>
      </c>
      <c r="E20" s="7">
        <v>31400.0</v>
      </c>
      <c r="F20" s="7">
        <v>23146.0</v>
      </c>
      <c r="G20" s="37">
        <v>1.42</v>
      </c>
      <c r="H20" s="17">
        <f t="shared" ref="H20:H21" si="1">F20/E20</f>
        <v>0.737133758</v>
      </c>
      <c r="I20" s="37" t="s">
        <v>228</v>
      </c>
      <c r="J20" s="37">
        <v>1298.0</v>
      </c>
    </row>
    <row r="21">
      <c r="A21" s="4" t="s">
        <v>26</v>
      </c>
      <c r="B21" s="7">
        <v>9200.0</v>
      </c>
      <c r="C21" s="7">
        <v>2698.0</v>
      </c>
      <c r="D21" s="7">
        <v>6502.0</v>
      </c>
      <c r="E21" s="7">
        <v>10257.0</v>
      </c>
      <c r="F21" s="7">
        <v>6641.0</v>
      </c>
      <c r="G21" s="37">
        <v>1.38</v>
      </c>
      <c r="H21" s="17">
        <f t="shared" si="1"/>
        <v>0.647460271</v>
      </c>
      <c r="I21" s="17">
        <f>D21/B21</f>
        <v>0.7067391304</v>
      </c>
    </row>
    <row r="22">
      <c r="B22" s="26"/>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sheetData>
  <hyperlinks>
    <hyperlink r:id="rId1"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D4"/>
    <hyperlink r:id="rId2" location="/report/content-event-pages/a50123418w177519031p184624291/_u.date00=20230801&amp;_u.date01=20230813&amp;explorer-table.plotKeys=%5B%5D&amp;explorer-table.rowCount=5000&amp;explorer-table.advFilter=%5B%5B0,%22analytics.pagePath%22,%22PT%22,%22~2Fhealth-care~2Fapply~2Fapplication~2Fid-form~2F%22,0%5D%5D/" ref="E4"/>
    <hyperlink r:id="rId3" location="/report/content-event-pages/a50123418w177519031p184624291/_u.date00=20230701&amp;_u.date01=20230727&amp;explorer-table.plotKeys=%5B%5D&amp;_r.drilldown=analytics.pagePath:~2Ffamily-member-benefits~2Fapply-for-caregiver-assistance-form-10-10cg~2Freview-and-submit~2F/" ref="E7"/>
    <hyperlink r:id="rId4"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s>
  <drawing r:id="rId5"/>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255</v>
      </c>
      <c r="B1" s="36" t="s">
        <v>108</v>
      </c>
      <c r="C1" s="36" t="s">
        <v>87</v>
      </c>
      <c r="D1" s="36" t="s">
        <v>88</v>
      </c>
      <c r="E1" s="36" t="s">
        <v>109</v>
      </c>
      <c r="F1" s="36" t="s">
        <v>110</v>
      </c>
      <c r="G1" s="36" t="s">
        <v>111</v>
      </c>
      <c r="H1" s="36" t="s">
        <v>112</v>
      </c>
      <c r="I1" s="36" t="s">
        <v>113</v>
      </c>
      <c r="J1" s="36" t="s">
        <v>30</v>
      </c>
      <c r="K1" s="8"/>
      <c r="L1" s="1" t="s">
        <v>0</v>
      </c>
    </row>
    <row r="2">
      <c r="A2" s="4" t="s">
        <v>25</v>
      </c>
      <c r="B2" s="37" t="s">
        <v>228</v>
      </c>
      <c r="C2" s="37" t="s">
        <v>228</v>
      </c>
      <c r="D2" s="37" t="s">
        <v>228</v>
      </c>
      <c r="E2" s="7">
        <v>25469.0</v>
      </c>
      <c r="F2" s="7">
        <v>13086.0</v>
      </c>
      <c r="G2" s="37">
        <v>1.5</v>
      </c>
      <c r="H2" s="17">
        <f>F2/E2</f>
        <v>0.5138010915</v>
      </c>
      <c r="I2" s="37" t="s">
        <v>228</v>
      </c>
      <c r="J2" s="37">
        <v>1103.0</v>
      </c>
      <c r="L2" s="3">
        <v>45145.0</v>
      </c>
    </row>
    <row r="3">
      <c r="A3" s="50" t="s">
        <v>115</v>
      </c>
      <c r="B3" s="60"/>
      <c r="C3" s="60"/>
      <c r="D3" s="60"/>
      <c r="E3" s="94" t="s">
        <v>361</v>
      </c>
      <c r="F3" s="23" t="s">
        <v>118</v>
      </c>
      <c r="G3" s="23" t="s">
        <v>117</v>
      </c>
      <c r="I3" s="17"/>
      <c r="J3" s="13">
        <f>product(J2/F2)</f>
        <v>0.08428855265</v>
      </c>
    </row>
    <row r="4">
      <c r="A4" s="50"/>
      <c r="B4" s="60"/>
      <c r="C4" s="23" t="s">
        <v>327</v>
      </c>
      <c r="D4" s="89" t="s">
        <v>328</v>
      </c>
      <c r="E4" s="23" t="s">
        <v>358</v>
      </c>
      <c r="F4" s="23"/>
      <c r="G4" s="23"/>
      <c r="I4" s="17"/>
      <c r="J4" s="13"/>
    </row>
    <row r="5">
      <c r="A5" s="4" t="s">
        <v>26</v>
      </c>
      <c r="B5" s="7">
        <v>8065.0</v>
      </c>
      <c r="C5" s="7">
        <v>2279.0</v>
      </c>
      <c r="D5" s="7">
        <v>5786.0</v>
      </c>
      <c r="E5" s="7">
        <v>9974.0</v>
      </c>
      <c r="F5" s="7">
        <v>5934.0</v>
      </c>
      <c r="G5" s="37">
        <v>1.43</v>
      </c>
      <c r="H5" s="17">
        <f>F5/E5</f>
        <v>0.5949468618</v>
      </c>
      <c r="I5" s="17">
        <f>D5/B5</f>
        <v>0.7174209547</v>
      </c>
    </row>
    <row r="6">
      <c r="A6" s="50" t="s">
        <v>115</v>
      </c>
      <c r="B6" s="23" t="s">
        <v>360</v>
      </c>
      <c r="C6" s="23" t="s">
        <v>360</v>
      </c>
      <c r="D6" s="23" t="s">
        <v>360</v>
      </c>
      <c r="E6" s="94" t="s">
        <v>362</v>
      </c>
      <c r="F6" s="23" t="s">
        <v>118</v>
      </c>
      <c r="G6" s="23" t="s">
        <v>117</v>
      </c>
      <c r="J6" s="23" t="s">
        <v>327</v>
      </c>
    </row>
    <row r="7">
      <c r="B7" s="26"/>
      <c r="C7" s="26"/>
      <c r="D7" s="23" t="s">
        <v>327</v>
      </c>
      <c r="E7" s="67" t="s">
        <v>329</v>
      </c>
      <c r="F7" s="26"/>
      <c r="G7" s="26"/>
      <c r="J7" s="67" t="s">
        <v>329</v>
      </c>
    </row>
    <row r="8">
      <c r="B8" s="26"/>
      <c r="C8" s="26"/>
      <c r="D8" s="26"/>
      <c r="G8" s="26"/>
    </row>
    <row r="9">
      <c r="B9" s="26"/>
      <c r="C9" s="26"/>
      <c r="D9" s="26"/>
      <c r="F9" s="36" t="s">
        <v>110</v>
      </c>
      <c r="G9" s="26"/>
    </row>
    <row r="10">
      <c r="B10" s="26"/>
      <c r="C10" s="26"/>
      <c r="D10" s="26"/>
      <c r="E10" s="4" t="s">
        <v>25</v>
      </c>
      <c r="F10" s="7">
        <v>11407.0</v>
      </c>
      <c r="G10" s="26"/>
    </row>
    <row r="11">
      <c r="B11" s="26"/>
      <c r="C11" s="26"/>
      <c r="D11" s="26"/>
      <c r="E11" s="50" t="s">
        <v>115</v>
      </c>
      <c r="F11" s="23" t="s">
        <v>117</v>
      </c>
      <c r="G11" s="26"/>
    </row>
    <row r="12">
      <c r="B12" s="26"/>
      <c r="C12" s="26"/>
      <c r="D12" s="26"/>
      <c r="E12" s="4" t="s">
        <v>26</v>
      </c>
      <c r="F12" s="7">
        <v>5515.0</v>
      </c>
      <c r="G12" s="26"/>
    </row>
    <row r="13">
      <c r="B13" s="26"/>
      <c r="C13" s="26"/>
      <c r="E13" s="50" t="s">
        <v>115</v>
      </c>
      <c r="F13" s="23" t="s">
        <v>117</v>
      </c>
      <c r="G13" s="26"/>
    </row>
    <row r="14">
      <c r="B14" s="48"/>
      <c r="C14" s="26"/>
      <c r="E14" s="26"/>
      <c r="F14" s="26"/>
      <c r="G14" s="26"/>
    </row>
    <row r="15">
      <c r="B15" s="48"/>
      <c r="C15" s="26"/>
      <c r="D15" s="26"/>
      <c r="E15" s="26"/>
      <c r="F15" s="26"/>
      <c r="G15" s="26"/>
    </row>
    <row r="16">
      <c r="B16" s="48"/>
      <c r="C16" s="26"/>
      <c r="D16" s="95"/>
      <c r="E16" s="40" t="s">
        <v>363</v>
      </c>
      <c r="F16" s="26"/>
      <c r="G16" s="26"/>
    </row>
    <row r="17">
      <c r="B17" s="48"/>
      <c r="C17" s="26"/>
      <c r="D17" s="26"/>
      <c r="E17" s="26"/>
      <c r="F17" s="26"/>
      <c r="G17" s="26"/>
    </row>
    <row r="18">
      <c r="B18" s="26"/>
      <c r="C18" s="26"/>
      <c r="D18" s="26"/>
      <c r="E18" s="26"/>
      <c r="F18" s="26"/>
      <c r="G18" s="26"/>
    </row>
    <row r="19">
      <c r="A19" s="4" t="s">
        <v>255</v>
      </c>
      <c r="B19" s="36" t="s">
        <v>108</v>
      </c>
      <c r="C19" s="36" t="s">
        <v>87</v>
      </c>
      <c r="D19" s="36" t="s">
        <v>88</v>
      </c>
      <c r="E19" s="36" t="s">
        <v>109</v>
      </c>
      <c r="F19" s="36" t="s">
        <v>110</v>
      </c>
      <c r="G19" s="36" t="s">
        <v>111</v>
      </c>
      <c r="H19" s="36" t="s">
        <v>112</v>
      </c>
      <c r="I19" s="36" t="s">
        <v>113</v>
      </c>
      <c r="J19" s="36" t="s">
        <v>30</v>
      </c>
    </row>
    <row r="20">
      <c r="A20" s="4" t="s">
        <v>25</v>
      </c>
      <c r="B20" s="37" t="s">
        <v>228</v>
      </c>
      <c r="C20" s="37" t="s">
        <v>228</v>
      </c>
      <c r="D20" s="37" t="s">
        <v>228</v>
      </c>
      <c r="E20" s="7">
        <v>25469.0</v>
      </c>
      <c r="F20" s="7">
        <v>13086.0</v>
      </c>
      <c r="G20" s="37">
        <v>1.5</v>
      </c>
      <c r="H20" s="17">
        <f t="shared" ref="H20:H21" si="1">F20/E20</f>
        <v>0.5138010915</v>
      </c>
      <c r="I20" s="37" t="s">
        <v>228</v>
      </c>
      <c r="J20" s="37">
        <v>1103.0</v>
      </c>
    </row>
    <row r="21">
      <c r="A21" s="4" t="s">
        <v>26</v>
      </c>
      <c r="B21" s="7">
        <v>8065.0</v>
      </c>
      <c r="C21" s="7">
        <v>2279.0</v>
      </c>
      <c r="D21" s="7">
        <v>5786.0</v>
      </c>
      <c r="E21" s="7">
        <v>9974.0</v>
      </c>
      <c r="F21" s="7">
        <v>5934.0</v>
      </c>
      <c r="G21" s="37">
        <v>1.43</v>
      </c>
      <c r="H21" s="17">
        <f t="shared" si="1"/>
        <v>0.5949468618</v>
      </c>
      <c r="I21" s="17">
        <f>D21/B21</f>
        <v>0.7174209547</v>
      </c>
    </row>
    <row r="22">
      <c r="B22" s="26"/>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row r="967">
      <c r="B967" s="26"/>
      <c r="C967" s="26"/>
      <c r="D967" s="26"/>
      <c r="E967" s="26"/>
      <c r="F967" s="26"/>
      <c r="G967" s="26"/>
    </row>
    <row r="968">
      <c r="B968" s="26"/>
      <c r="C968" s="26"/>
      <c r="D968" s="26"/>
      <c r="E968" s="26"/>
      <c r="F968" s="26"/>
      <c r="G968" s="26"/>
    </row>
    <row r="969">
      <c r="B969" s="26"/>
      <c r="C969" s="26"/>
      <c r="D969" s="26"/>
      <c r="E969" s="26"/>
      <c r="F969" s="26"/>
      <c r="G969" s="26"/>
    </row>
    <row r="970">
      <c r="B970" s="26"/>
      <c r="C970" s="26"/>
      <c r="D970" s="26"/>
      <c r="E970" s="26"/>
      <c r="F970" s="26"/>
      <c r="G970" s="26"/>
    </row>
    <row r="971">
      <c r="B971" s="26"/>
      <c r="C971" s="26"/>
      <c r="D971" s="26"/>
      <c r="E971" s="26"/>
      <c r="F971" s="26"/>
      <c r="G971" s="26"/>
    </row>
    <row r="972">
      <c r="B972" s="26"/>
      <c r="C972" s="26"/>
      <c r="D972" s="26"/>
      <c r="E972" s="26"/>
      <c r="F972" s="26"/>
      <c r="G972" s="26"/>
    </row>
    <row r="973">
      <c r="B973" s="26"/>
      <c r="C973" s="26"/>
      <c r="D973" s="26"/>
      <c r="E973" s="26"/>
      <c r="F973" s="26"/>
      <c r="G973" s="26"/>
    </row>
    <row r="974">
      <c r="B974" s="26"/>
      <c r="C974" s="26"/>
      <c r="D974" s="26"/>
      <c r="E974" s="26"/>
      <c r="F974" s="26"/>
      <c r="G974" s="26"/>
    </row>
    <row r="975">
      <c r="B975" s="26"/>
      <c r="C975" s="26"/>
      <c r="D975" s="26"/>
      <c r="E975" s="26"/>
      <c r="F975" s="26"/>
      <c r="G975" s="26"/>
    </row>
    <row r="976">
      <c r="B976" s="26"/>
      <c r="C976" s="26"/>
      <c r="D976" s="26"/>
      <c r="E976" s="26"/>
      <c r="F976" s="26"/>
      <c r="G976" s="26"/>
    </row>
    <row r="977">
      <c r="B977" s="26"/>
      <c r="C977" s="26"/>
      <c r="D977" s="26"/>
      <c r="E977" s="26"/>
      <c r="F977" s="26"/>
      <c r="G977" s="26"/>
    </row>
    <row r="978">
      <c r="B978" s="26"/>
      <c r="C978" s="26"/>
      <c r="D978" s="26"/>
      <c r="E978" s="26"/>
      <c r="F978" s="26"/>
      <c r="G978" s="26"/>
    </row>
    <row r="979">
      <c r="B979" s="26"/>
      <c r="C979" s="26"/>
      <c r="D979" s="26"/>
      <c r="E979" s="26"/>
      <c r="F979" s="26"/>
      <c r="G979" s="26"/>
    </row>
    <row r="980">
      <c r="B980" s="26"/>
      <c r="C980" s="26"/>
      <c r="D980" s="26"/>
      <c r="E980" s="26"/>
      <c r="F980" s="26"/>
      <c r="G980" s="26"/>
    </row>
    <row r="981">
      <c r="B981" s="26"/>
      <c r="C981" s="26"/>
      <c r="D981" s="26"/>
      <c r="E981" s="26"/>
      <c r="F981" s="26"/>
      <c r="G981" s="26"/>
    </row>
  </sheetData>
  <hyperlinks>
    <hyperlink r:id="rId1" location="/report/content-event-pages/a50123418w177519031p184624291/_u.date00=20230701&amp;_u.date01=20230727&amp;explorer-table.plotKeys=%5B%5D&amp;explorer-table.rowCount=5000&amp;explorer-table.advFilter=%5B%5B0,%22analytics.pagePath%22,%22PT%22,%22~2Fhealth-care~2Fapply~2Fapplication~2Fveteran-information~2Fpersonal-information~2F%22,0%5D%5D/" ref="D4"/>
    <hyperlink r:id="rId2" location="/report/content-event-pages/a50123418w177519031p184624291/_u.date00=20230701&amp;_u.date01=20230727&amp;explorer-table.plotKeys=%5B%5D&amp;_r.drilldown=analytics.pagePath:~2Ffamily-member-benefits~2Fapply-for-caregiver-assistance-form-10-10cg~2Freview-and-submit~2F/" ref="E7"/>
    <hyperlink r:id="rId3" location="/report/content-event-events/a50123418w177519031p176188361/_u.date00=20220801&amp;_u.date01=20220811&amp;explorer-segmentExplorer.segmentId=analytics.eventLabel&amp;explorer-table.advFilter=%5B%5B0,%22analytics.eventLabel%22,%22PT%22,%22hca-future%22,0%5D%5D&amp;explorer-table.plotKeys=%5B%5D&amp;explorer-table.secSegmentId=analytics.pagePath&amp;explorer-table.rowCount=25/" ref="J7"/>
  </hyperlinks>
  <drawing r:id="rId4"/>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4" width="16.0"/>
    <col customWidth="1" min="5" max="5" width="19.0"/>
    <col customWidth="1" min="6" max="6" width="20.0"/>
    <col customWidth="1" min="7" max="7" width="21.13"/>
    <col customWidth="1" min="8" max="8" width="22.25"/>
    <col customWidth="1" min="9" max="9" width="24.25"/>
    <col customWidth="1" min="10" max="10" width="24.63"/>
  </cols>
  <sheetData>
    <row r="1">
      <c r="A1" s="4" t="s">
        <v>3</v>
      </c>
      <c r="B1" s="36" t="s">
        <v>108</v>
      </c>
      <c r="C1" s="36" t="s">
        <v>87</v>
      </c>
      <c r="D1" s="36" t="s">
        <v>88</v>
      </c>
      <c r="E1" s="36" t="s">
        <v>109</v>
      </c>
      <c r="F1" s="36" t="s">
        <v>110</v>
      </c>
      <c r="G1" s="36" t="s">
        <v>111</v>
      </c>
      <c r="H1" s="36" t="s">
        <v>112</v>
      </c>
      <c r="I1" s="36" t="s">
        <v>113</v>
      </c>
      <c r="J1" s="36" t="s">
        <v>30</v>
      </c>
      <c r="K1" s="8"/>
      <c r="L1" s="1" t="s">
        <v>0</v>
      </c>
    </row>
    <row r="2">
      <c r="A2" s="4" t="s">
        <v>25</v>
      </c>
      <c r="B2" s="37" t="s">
        <v>228</v>
      </c>
      <c r="C2" s="37" t="s">
        <v>228</v>
      </c>
      <c r="D2" s="37" t="s">
        <v>228</v>
      </c>
      <c r="E2" s="7">
        <v>22837.0</v>
      </c>
      <c r="F2" s="7">
        <v>12271.0</v>
      </c>
      <c r="G2" s="37">
        <v>1.42</v>
      </c>
      <c r="H2" s="17">
        <f>F2/E2</f>
        <v>0.5373297719</v>
      </c>
      <c r="I2" s="37" t="s">
        <v>228</v>
      </c>
      <c r="J2" s="37">
        <v>1133.0</v>
      </c>
      <c r="L2" s="3">
        <v>45110.0</v>
      </c>
    </row>
    <row r="3">
      <c r="A3" s="50" t="s">
        <v>115</v>
      </c>
      <c r="B3" s="60"/>
      <c r="C3" s="60"/>
      <c r="D3" s="60"/>
      <c r="E3" s="23" t="s">
        <v>361</v>
      </c>
      <c r="F3" s="23" t="s">
        <v>118</v>
      </c>
      <c r="G3" s="23" t="s">
        <v>117</v>
      </c>
      <c r="I3" s="17"/>
      <c r="J3" s="13">
        <f>J2/F2</f>
        <v>0.09233151332</v>
      </c>
    </row>
    <row r="4">
      <c r="A4" s="4" t="s">
        <v>26</v>
      </c>
      <c r="B4" s="7">
        <v>7793.0</v>
      </c>
      <c r="C4" s="7">
        <v>2232.0</v>
      </c>
      <c r="D4" s="7">
        <v>5561.0</v>
      </c>
      <c r="E4" s="7">
        <v>9674.0</v>
      </c>
      <c r="F4" s="7">
        <v>5681.0</v>
      </c>
      <c r="G4" s="37">
        <v>1.44</v>
      </c>
      <c r="H4" s="17">
        <f>F4/E4</f>
        <v>0.5872441596</v>
      </c>
      <c r="I4" s="17">
        <f>D4/B4</f>
        <v>0.7135891184</v>
      </c>
    </row>
    <row r="5">
      <c r="A5" s="50" t="s">
        <v>115</v>
      </c>
      <c r="B5" s="23" t="s">
        <v>231</v>
      </c>
      <c r="C5" s="23" t="s">
        <v>231</v>
      </c>
      <c r="D5" s="23" t="s">
        <v>231</v>
      </c>
      <c r="E5" s="23" t="s">
        <v>362</v>
      </c>
      <c r="F5" s="23" t="s">
        <v>118</v>
      </c>
      <c r="G5" s="23" t="s">
        <v>117</v>
      </c>
    </row>
    <row r="6">
      <c r="B6" s="26"/>
      <c r="C6" s="26"/>
      <c r="D6" s="26"/>
      <c r="E6" s="26"/>
      <c r="F6" s="26"/>
      <c r="G6" s="26"/>
    </row>
    <row r="7">
      <c r="B7" s="26"/>
      <c r="C7" s="26"/>
      <c r="D7" s="26"/>
      <c r="E7" s="26"/>
      <c r="F7" s="36" t="s">
        <v>110</v>
      </c>
      <c r="G7" s="96" t="s">
        <v>364</v>
      </c>
    </row>
    <row r="8">
      <c r="B8" s="26"/>
      <c r="C8" s="26"/>
      <c r="D8" s="26"/>
      <c r="E8" s="26"/>
      <c r="F8" s="7">
        <v>10696.0</v>
      </c>
      <c r="G8" s="23" t="s">
        <v>365</v>
      </c>
    </row>
    <row r="9">
      <c r="B9" s="26"/>
      <c r="C9" s="26"/>
      <c r="D9" s="26"/>
      <c r="E9" s="26"/>
      <c r="F9" s="23" t="s">
        <v>366</v>
      </c>
      <c r="G9" s="26"/>
    </row>
    <row r="10">
      <c r="B10" s="26"/>
      <c r="C10" s="26"/>
      <c r="D10" s="26"/>
      <c r="E10" s="26"/>
      <c r="F10" s="7">
        <v>5299.0</v>
      </c>
      <c r="G10" s="26"/>
    </row>
    <row r="11">
      <c r="B11" s="26"/>
      <c r="C11" s="26"/>
      <c r="D11" s="26"/>
      <c r="E11" s="26"/>
      <c r="F11" s="23" t="s">
        <v>367</v>
      </c>
      <c r="G11" s="26"/>
    </row>
    <row r="12">
      <c r="B12" s="26"/>
      <c r="C12" s="26"/>
      <c r="D12" s="26"/>
      <c r="E12" s="26"/>
      <c r="G12" s="26"/>
    </row>
    <row r="13">
      <c r="A13" s="64" t="s">
        <v>368</v>
      </c>
      <c r="B13" s="48"/>
      <c r="C13" s="26"/>
      <c r="D13" s="26"/>
    </row>
    <row r="14">
      <c r="A14" s="64" t="s">
        <v>369</v>
      </c>
      <c r="B14" s="48"/>
      <c r="C14" s="26"/>
      <c r="D14" s="26"/>
    </row>
    <row r="15">
      <c r="A15" s="64" t="s">
        <v>370</v>
      </c>
      <c r="B15" s="48"/>
      <c r="C15" s="26"/>
      <c r="D15" s="26"/>
    </row>
    <row r="16">
      <c r="A16" s="64" t="s">
        <v>371</v>
      </c>
      <c r="B16" s="48"/>
      <c r="C16" s="26"/>
      <c r="D16" s="26"/>
    </row>
    <row r="17">
      <c r="A17" s="64" t="s">
        <v>372</v>
      </c>
      <c r="B17" s="48"/>
      <c r="C17" s="26"/>
      <c r="D17" s="26"/>
      <c r="E17" s="26"/>
      <c r="F17" s="26"/>
      <c r="G17" s="26"/>
    </row>
    <row r="18">
      <c r="A18" s="64" t="s">
        <v>239</v>
      </c>
      <c r="B18" s="26"/>
      <c r="C18" s="26"/>
      <c r="D18" s="26"/>
      <c r="E18" s="26"/>
      <c r="F18" s="26"/>
      <c r="G18" s="26"/>
    </row>
    <row r="19">
      <c r="A19" s="54"/>
      <c r="B19" s="26"/>
      <c r="C19" s="26"/>
      <c r="D19" s="26"/>
      <c r="E19" s="26"/>
      <c r="F19" s="26"/>
      <c r="G19" s="26"/>
    </row>
    <row r="20">
      <c r="B20" s="26"/>
      <c r="C20" s="26"/>
      <c r="D20" s="26"/>
      <c r="E20" s="26"/>
      <c r="F20" s="26"/>
      <c r="G20" s="26"/>
    </row>
    <row r="21">
      <c r="B21" s="26"/>
      <c r="C21" s="26"/>
      <c r="D21" s="26"/>
      <c r="E21" s="26"/>
      <c r="F21" s="26"/>
      <c r="G21" s="26"/>
    </row>
    <row r="22">
      <c r="B22" s="26"/>
      <c r="C22" s="26"/>
      <c r="D22" s="26"/>
      <c r="E22" s="26"/>
      <c r="F22" s="26"/>
      <c r="G22" s="26"/>
    </row>
    <row r="23">
      <c r="B23" s="26"/>
      <c r="C23" s="26"/>
      <c r="D23" s="26"/>
      <c r="E23" s="26"/>
      <c r="F23" s="26"/>
      <c r="G23" s="26"/>
    </row>
    <row r="24">
      <c r="B24" s="26"/>
      <c r="C24" s="26"/>
      <c r="D24" s="26"/>
      <c r="E24" s="26"/>
      <c r="F24" s="26"/>
      <c r="G24" s="26"/>
    </row>
    <row r="25">
      <c r="B25" s="26"/>
      <c r="C25" s="26"/>
      <c r="D25" s="26"/>
      <c r="E25" s="26"/>
      <c r="F25" s="26"/>
      <c r="G25" s="26"/>
    </row>
    <row r="26">
      <c r="B26" s="26"/>
      <c r="C26" s="26"/>
      <c r="D26" s="26"/>
      <c r="E26" s="26"/>
      <c r="F26" s="26"/>
      <c r="G26" s="26"/>
    </row>
    <row r="27">
      <c r="B27" s="26"/>
      <c r="C27" s="26"/>
      <c r="D27" s="26"/>
      <c r="E27" s="26"/>
      <c r="F27" s="26"/>
      <c r="G27" s="26"/>
    </row>
    <row r="28">
      <c r="B28" s="26"/>
      <c r="C28" s="26"/>
      <c r="D28" s="26"/>
      <c r="E28" s="26"/>
      <c r="F28" s="26"/>
      <c r="G28" s="26"/>
    </row>
    <row r="29">
      <c r="B29" s="26"/>
      <c r="C29" s="26"/>
      <c r="D29" s="26"/>
      <c r="E29" s="26"/>
      <c r="F29" s="26"/>
      <c r="G29" s="26"/>
    </row>
    <row r="30">
      <c r="B30" s="26"/>
      <c r="C30" s="26"/>
      <c r="D30" s="26"/>
      <c r="E30" s="26"/>
      <c r="F30" s="26"/>
      <c r="G30" s="26"/>
    </row>
    <row r="31">
      <c r="B31" s="26"/>
      <c r="C31" s="26"/>
      <c r="D31" s="26"/>
      <c r="E31" s="26"/>
      <c r="F31" s="26"/>
      <c r="G31" s="26"/>
    </row>
    <row r="32">
      <c r="B32" s="26"/>
      <c r="C32" s="26"/>
      <c r="D32" s="26"/>
      <c r="E32" s="26"/>
      <c r="F32" s="26"/>
      <c r="G32" s="26"/>
    </row>
    <row r="33">
      <c r="B33" s="26"/>
      <c r="C33" s="26"/>
      <c r="D33" s="26"/>
      <c r="E33" s="26"/>
      <c r="F33" s="26"/>
      <c r="G33" s="26"/>
    </row>
    <row r="34">
      <c r="B34" s="26"/>
      <c r="C34" s="26"/>
      <c r="D34" s="26"/>
      <c r="E34" s="26"/>
      <c r="F34" s="26"/>
      <c r="G34" s="26"/>
    </row>
    <row r="35">
      <c r="B35" s="26"/>
      <c r="C35" s="26"/>
      <c r="D35" s="26"/>
      <c r="E35" s="26"/>
      <c r="F35" s="26"/>
      <c r="G35" s="26"/>
    </row>
    <row r="36">
      <c r="B36" s="26"/>
      <c r="C36" s="26"/>
      <c r="D36" s="26"/>
      <c r="E36" s="26"/>
      <c r="F36" s="26"/>
      <c r="G36" s="26"/>
    </row>
    <row r="37">
      <c r="B37" s="26"/>
      <c r="C37" s="26"/>
      <c r="D37" s="26"/>
      <c r="E37" s="26"/>
      <c r="F37" s="26"/>
      <c r="G37" s="26"/>
    </row>
    <row r="38">
      <c r="B38" s="26"/>
      <c r="C38" s="26"/>
      <c r="D38" s="26"/>
      <c r="E38" s="26"/>
      <c r="F38" s="26"/>
      <c r="G38" s="26"/>
    </row>
    <row r="39">
      <c r="B39" s="26"/>
      <c r="C39" s="26"/>
      <c r="D39" s="26"/>
      <c r="E39" s="26"/>
      <c r="F39" s="26"/>
      <c r="G39" s="26"/>
    </row>
    <row r="40">
      <c r="B40" s="26"/>
      <c r="C40" s="26"/>
      <c r="D40" s="26"/>
      <c r="E40" s="26"/>
      <c r="F40" s="26"/>
      <c r="G40" s="26"/>
    </row>
    <row r="41">
      <c r="B41" s="26"/>
      <c r="C41" s="26"/>
      <c r="D41" s="26"/>
      <c r="E41" s="26"/>
      <c r="F41" s="26"/>
      <c r="G41" s="26"/>
    </row>
    <row r="42">
      <c r="B42" s="26"/>
      <c r="C42" s="26"/>
      <c r="D42" s="26"/>
      <c r="E42" s="26"/>
      <c r="F42" s="26"/>
      <c r="G42" s="26"/>
    </row>
    <row r="43">
      <c r="B43" s="26"/>
      <c r="C43" s="26"/>
      <c r="D43" s="26"/>
      <c r="E43" s="26"/>
      <c r="F43" s="26"/>
      <c r="G43" s="26"/>
    </row>
    <row r="44">
      <c r="B44" s="26"/>
      <c r="C44" s="26"/>
      <c r="D44" s="26"/>
      <c r="E44" s="26"/>
      <c r="F44" s="26"/>
      <c r="G44" s="26"/>
    </row>
    <row r="45">
      <c r="B45" s="26"/>
      <c r="C45" s="26"/>
      <c r="D45" s="26"/>
      <c r="E45" s="26"/>
      <c r="F45" s="26"/>
      <c r="G45" s="26"/>
    </row>
    <row r="46">
      <c r="B46" s="26"/>
      <c r="C46" s="26"/>
      <c r="D46" s="26"/>
      <c r="E46" s="26"/>
      <c r="F46" s="26"/>
      <c r="G46" s="26"/>
    </row>
    <row r="47">
      <c r="B47" s="26"/>
      <c r="C47" s="26"/>
      <c r="D47" s="26"/>
      <c r="E47" s="26"/>
      <c r="F47" s="26"/>
      <c r="G47" s="26"/>
    </row>
    <row r="48">
      <c r="B48" s="26"/>
      <c r="C48" s="26"/>
      <c r="D48" s="26"/>
      <c r="E48" s="26"/>
      <c r="F48" s="26"/>
      <c r="G48" s="26"/>
    </row>
    <row r="49">
      <c r="B49" s="26"/>
      <c r="C49" s="26"/>
      <c r="D49" s="26"/>
      <c r="E49" s="26"/>
      <c r="F49" s="26"/>
      <c r="G49" s="26"/>
    </row>
    <row r="50">
      <c r="B50" s="26"/>
      <c r="C50" s="26"/>
      <c r="D50" s="26"/>
      <c r="E50" s="26"/>
      <c r="F50" s="26"/>
      <c r="G50" s="26"/>
    </row>
    <row r="51">
      <c r="B51" s="26"/>
      <c r="C51" s="26"/>
      <c r="D51" s="26"/>
      <c r="E51" s="26"/>
      <c r="F51" s="26"/>
      <c r="G51" s="26"/>
    </row>
    <row r="52">
      <c r="B52" s="26"/>
      <c r="C52" s="26"/>
      <c r="D52" s="26"/>
      <c r="E52" s="26"/>
      <c r="F52" s="26"/>
      <c r="G52" s="26"/>
    </row>
    <row r="53">
      <c r="B53" s="26"/>
      <c r="C53" s="26"/>
      <c r="D53" s="26"/>
      <c r="E53" s="26"/>
      <c r="F53" s="26"/>
      <c r="G53" s="26"/>
    </row>
    <row r="54">
      <c r="B54" s="26"/>
      <c r="C54" s="26"/>
      <c r="D54" s="26"/>
      <c r="E54" s="26"/>
      <c r="F54" s="26"/>
      <c r="G54" s="26"/>
    </row>
    <row r="55">
      <c r="B55" s="26"/>
      <c r="C55" s="26"/>
      <c r="D55" s="26"/>
      <c r="E55" s="26"/>
      <c r="F55" s="26"/>
      <c r="G55" s="26"/>
    </row>
    <row r="56">
      <c r="B56" s="26"/>
      <c r="C56" s="26"/>
      <c r="D56" s="26"/>
      <c r="E56" s="26"/>
      <c r="F56" s="26"/>
      <c r="G56" s="26"/>
    </row>
    <row r="57">
      <c r="B57" s="26"/>
      <c r="C57" s="26"/>
      <c r="D57" s="26"/>
      <c r="E57" s="26"/>
      <c r="F57" s="26"/>
      <c r="G57" s="26"/>
    </row>
    <row r="58">
      <c r="B58" s="26"/>
      <c r="C58" s="26"/>
      <c r="D58" s="26"/>
      <c r="E58" s="26"/>
      <c r="F58" s="26"/>
      <c r="G58" s="26"/>
    </row>
    <row r="59">
      <c r="B59" s="26"/>
      <c r="C59" s="26"/>
      <c r="D59" s="26"/>
      <c r="E59" s="26"/>
      <c r="F59" s="26"/>
      <c r="G59" s="26"/>
    </row>
    <row r="60">
      <c r="B60" s="26"/>
      <c r="C60" s="26"/>
      <c r="D60" s="26"/>
      <c r="E60" s="26"/>
      <c r="F60" s="26"/>
      <c r="G60" s="26"/>
    </row>
    <row r="61">
      <c r="B61" s="26"/>
      <c r="C61" s="26"/>
      <c r="D61" s="26"/>
      <c r="E61" s="26"/>
      <c r="F61" s="26"/>
      <c r="G61" s="26"/>
    </row>
    <row r="62">
      <c r="B62" s="26"/>
      <c r="C62" s="26"/>
      <c r="D62" s="26"/>
      <c r="E62" s="26"/>
      <c r="F62" s="26"/>
      <c r="G62" s="26"/>
    </row>
    <row r="63">
      <c r="B63" s="26"/>
      <c r="C63" s="26"/>
      <c r="D63" s="26"/>
      <c r="E63" s="26"/>
      <c r="F63" s="26"/>
      <c r="G63" s="26"/>
    </row>
    <row r="64">
      <c r="B64" s="26"/>
      <c r="C64" s="26"/>
      <c r="D64" s="26"/>
      <c r="E64" s="26"/>
      <c r="F64" s="26"/>
      <c r="G64" s="26"/>
    </row>
    <row r="65">
      <c r="B65" s="26"/>
      <c r="C65" s="26"/>
      <c r="D65" s="26"/>
      <c r="E65" s="26"/>
      <c r="F65" s="26"/>
      <c r="G65" s="26"/>
    </row>
    <row r="66">
      <c r="B66" s="26"/>
      <c r="C66" s="26"/>
      <c r="D66" s="26"/>
      <c r="E66" s="26"/>
      <c r="F66" s="26"/>
      <c r="G66" s="26"/>
    </row>
    <row r="67">
      <c r="B67" s="26"/>
      <c r="C67" s="26"/>
      <c r="D67" s="26"/>
      <c r="E67" s="26"/>
      <c r="F67" s="26"/>
      <c r="G67" s="26"/>
    </row>
    <row r="68">
      <c r="B68" s="26"/>
      <c r="C68" s="26"/>
      <c r="D68" s="26"/>
      <c r="E68" s="26"/>
      <c r="F68" s="26"/>
      <c r="G68" s="26"/>
    </row>
    <row r="69">
      <c r="B69" s="26"/>
      <c r="C69" s="26"/>
      <c r="D69" s="26"/>
      <c r="E69" s="26"/>
      <c r="F69" s="26"/>
      <c r="G69" s="26"/>
    </row>
    <row r="70">
      <c r="B70" s="26"/>
      <c r="C70" s="26"/>
      <c r="D70" s="26"/>
      <c r="E70" s="26"/>
      <c r="F70" s="26"/>
      <c r="G70" s="26"/>
    </row>
    <row r="71">
      <c r="B71" s="26"/>
      <c r="C71" s="26"/>
      <c r="D71" s="26"/>
      <c r="E71" s="26"/>
      <c r="F71" s="26"/>
      <c r="G71" s="26"/>
    </row>
    <row r="72">
      <c r="B72" s="26"/>
      <c r="C72" s="26"/>
      <c r="D72" s="26"/>
      <c r="E72" s="26"/>
      <c r="F72" s="26"/>
      <c r="G72" s="26"/>
    </row>
    <row r="73">
      <c r="B73" s="26"/>
      <c r="C73" s="26"/>
      <c r="D73" s="26"/>
      <c r="E73" s="26"/>
      <c r="F73" s="26"/>
      <c r="G73" s="26"/>
    </row>
    <row r="74">
      <c r="B74" s="26"/>
      <c r="C74" s="26"/>
      <c r="D74" s="26"/>
      <c r="E74" s="26"/>
      <c r="F74" s="26"/>
      <c r="G74" s="26"/>
    </row>
    <row r="75">
      <c r="B75" s="26"/>
      <c r="C75" s="26"/>
      <c r="D75" s="26"/>
      <c r="E75" s="26"/>
      <c r="F75" s="26"/>
      <c r="G75" s="26"/>
    </row>
    <row r="76">
      <c r="B76" s="26"/>
      <c r="C76" s="26"/>
      <c r="D76" s="26"/>
      <c r="E76" s="26"/>
      <c r="F76" s="26"/>
      <c r="G76" s="26"/>
    </row>
    <row r="77">
      <c r="B77" s="26"/>
      <c r="C77" s="26"/>
      <c r="D77" s="26"/>
      <c r="E77" s="26"/>
      <c r="F77" s="26"/>
      <c r="G77" s="26"/>
    </row>
    <row r="78">
      <c r="B78" s="26"/>
      <c r="C78" s="26"/>
      <c r="D78" s="26"/>
      <c r="E78" s="26"/>
      <c r="F78" s="26"/>
      <c r="G78" s="26"/>
    </row>
    <row r="79">
      <c r="B79" s="26"/>
      <c r="C79" s="26"/>
      <c r="D79" s="26"/>
      <c r="E79" s="26"/>
      <c r="F79" s="26"/>
      <c r="G79" s="26"/>
    </row>
    <row r="80">
      <c r="B80" s="26"/>
      <c r="C80" s="26"/>
      <c r="D80" s="26"/>
      <c r="E80" s="26"/>
      <c r="F80" s="26"/>
      <c r="G80" s="26"/>
    </row>
    <row r="81">
      <c r="B81" s="26"/>
      <c r="C81" s="26"/>
      <c r="D81" s="26"/>
      <c r="E81" s="26"/>
      <c r="F81" s="26"/>
      <c r="G81" s="26"/>
    </row>
    <row r="82">
      <c r="B82" s="26"/>
      <c r="C82" s="26"/>
      <c r="D82" s="26"/>
      <c r="E82" s="26"/>
      <c r="F82" s="26"/>
      <c r="G82" s="26"/>
    </row>
    <row r="83">
      <c r="B83" s="26"/>
      <c r="C83" s="26"/>
      <c r="D83" s="26"/>
      <c r="E83" s="26"/>
      <c r="F83" s="26"/>
      <c r="G83" s="26"/>
    </row>
    <row r="84">
      <c r="B84" s="26"/>
      <c r="C84" s="26"/>
      <c r="D84" s="26"/>
      <c r="E84" s="26"/>
      <c r="F84" s="26"/>
      <c r="G84" s="26"/>
    </row>
    <row r="85">
      <c r="B85" s="26"/>
      <c r="C85" s="26"/>
      <c r="D85" s="26"/>
      <c r="E85" s="26"/>
      <c r="F85" s="26"/>
      <c r="G85" s="26"/>
    </row>
    <row r="86">
      <c r="B86" s="26"/>
      <c r="C86" s="26"/>
      <c r="D86" s="26"/>
      <c r="E86" s="26"/>
      <c r="F86" s="26"/>
      <c r="G86" s="26"/>
    </row>
    <row r="87">
      <c r="B87" s="26"/>
      <c r="C87" s="26"/>
      <c r="D87" s="26"/>
      <c r="E87" s="26"/>
      <c r="F87" s="26"/>
      <c r="G87" s="26"/>
    </row>
    <row r="88">
      <c r="B88" s="26"/>
      <c r="C88" s="26"/>
      <c r="D88" s="26"/>
      <c r="E88" s="26"/>
      <c r="F88" s="26"/>
      <c r="G88" s="26"/>
    </row>
    <row r="89">
      <c r="B89" s="26"/>
      <c r="C89" s="26"/>
      <c r="D89" s="26"/>
      <c r="E89" s="26"/>
      <c r="F89" s="26"/>
      <c r="G89" s="26"/>
    </row>
    <row r="90">
      <c r="B90" s="26"/>
      <c r="C90" s="26"/>
      <c r="D90" s="26"/>
      <c r="E90" s="26"/>
      <c r="F90" s="26"/>
      <c r="G90" s="26"/>
    </row>
    <row r="91">
      <c r="B91" s="26"/>
      <c r="C91" s="26"/>
      <c r="D91" s="26"/>
      <c r="E91" s="26"/>
      <c r="F91" s="26"/>
      <c r="G91" s="26"/>
    </row>
    <row r="92">
      <c r="B92" s="26"/>
      <c r="C92" s="26"/>
      <c r="D92" s="26"/>
      <c r="E92" s="26"/>
      <c r="F92" s="26"/>
      <c r="G92" s="26"/>
    </row>
    <row r="93">
      <c r="B93" s="26"/>
      <c r="C93" s="26"/>
      <c r="D93" s="26"/>
      <c r="E93" s="26"/>
      <c r="F93" s="26"/>
      <c r="G93" s="26"/>
    </row>
    <row r="94">
      <c r="B94" s="26"/>
      <c r="C94" s="26"/>
      <c r="D94" s="26"/>
      <c r="E94" s="26"/>
      <c r="F94" s="26"/>
      <c r="G94" s="26"/>
    </row>
    <row r="95">
      <c r="B95" s="26"/>
      <c r="C95" s="26"/>
      <c r="D95" s="26"/>
      <c r="E95" s="26"/>
      <c r="F95" s="26"/>
      <c r="G95" s="26"/>
    </row>
    <row r="96">
      <c r="B96" s="26"/>
      <c r="C96" s="26"/>
      <c r="D96" s="26"/>
      <c r="E96" s="26"/>
      <c r="F96" s="26"/>
      <c r="G96" s="26"/>
    </row>
    <row r="97">
      <c r="B97" s="26"/>
      <c r="C97" s="26"/>
      <c r="D97" s="26"/>
      <c r="E97" s="26"/>
      <c r="F97" s="26"/>
      <c r="G97" s="26"/>
    </row>
    <row r="98">
      <c r="B98" s="26"/>
      <c r="C98" s="26"/>
      <c r="D98" s="26"/>
      <c r="E98" s="26"/>
      <c r="F98" s="26"/>
      <c r="G98" s="26"/>
    </row>
    <row r="99">
      <c r="B99" s="26"/>
      <c r="C99" s="26"/>
      <c r="D99" s="26"/>
      <c r="E99" s="26"/>
      <c r="F99" s="26"/>
      <c r="G99" s="26"/>
    </row>
    <row r="100">
      <c r="B100" s="26"/>
      <c r="C100" s="26"/>
      <c r="D100" s="26"/>
      <c r="E100" s="26"/>
      <c r="F100" s="26"/>
      <c r="G100" s="26"/>
    </row>
    <row r="101">
      <c r="B101" s="26"/>
      <c r="C101" s="26"/>
      <c r="D101" s="26"/>
      <c r="E101" s="26"/>
      <c r="F101" s="26"/>
      <c r="G101" s="26"/>
    </row>
    <row r="102">
      <c r="B102" s="26"/>
      <c r="C102" s="26"/>
      <c r="D102" s="26"/>
      <c r="E102" s="26"/>
      <c r="F102" s="26"/>
      <c r="G102" s="26"/>
    </row>
    <row r="103">
      <c r="B103" s="26"/>
      <c r="C103" s="26"/>
      <c r="D103" s="26"/>
      <c r="E103" s="26"/>
      <c r="F103" s="26"/>
      <c r="G103" s="26"/>
    </row>
    <row r="104">
      <c r="B104" s="26"/>
      <c r="C104" s="26"/>
      <c r="D104" s="26"/>
      <c r="E104" s="26"/>
      <c r="F104" s="26"/>
      <c r="G104" s="26"/>
    </row>
    <row r="105">
      <c r="B105" s="26"/>
      <c r="C105" s="26"/>
      <c r="D105" s="26"/>
      <c r="E105" s="26"/>
      <c r="F105" s="26"/>
      <c r="G105" s="26"/>
    </row>
    <row r="106">
      <c r="B106" s="26"/>
      <c r="C106" s="26"/>
      <c r="D106" s="26"/>
      <c r="E106" s="26"/>
      <c r="F106" s="26"/>
      <c r="G106" s="26"/>
    </row>
    <row r="107">
      <c r="B107" s="26"/>
      <c r="C107" s="26"/>
      <c r="D107" s="26"/>
      <c r="E107" s="26"/>
      <c r="F107" s="26"/>
      <c r="G107" s="26"/>
    </row>
    <row r="108">
      <c r="B108" s="26"/>
      <c r="C108" s="26"/>
      <c r="D108" s="26"/>
      <c r="E108" s="26"/>
      <c r="F108" s="26"/>
      <c r="G108" s="26"/>
    </row>
    <row r="109">
      <c r="B109" s="26"/>
      <c r="C109" s="26"/>
      <c r="D109" s="26"/>
      <c r="E109" s="26"/>
      <c r="F109" s="26"/>
      <c r="G109" s="26"/>
    </row>
    <row r="110">
      <c r="B110" s="26"/>
      <c r="C110" s="26"/>
      <c r="D110" s="26"/>
      <c r="E110" s="26"/>
      <c r="F110" s="26"/>
      <c r="G110" s="26"/>
    </row>
    <row r="111">
      <c r="B111" s="26"/>
      <c r="C111" s="26"/>
      <c r="D111" s="26"/>
      <c r="E111" s="26"/>
      <c r="F111" s="26"/>
      <c r="G111" s="26"/>
    </row>
    <row r="112">
      <c r="B112" s="26"/>
      <c r="C112" s="26"/>
      <c r="D112" s="26"/>
      <c r="E112" s="26"/>
      <c r="F112" s="26"/>
      <c r="G112" s="26"/>
    </row>
    <row r="113">
      <c r="B113" s="26"/>
      <c r="C113" s="26"/>
      <c r="D113" s="26"/>
      <c r="E113" s="26"/>
      <c r="F113" s="26"/>
      <c r="G113" s="26"/>
    </row>
    <row r="114">
      <c r="B114" s="26"/>
      <c r="C114" s="26"/>
      <c r="D114" s="26"/>
      <c r="E114" s="26"/>
      <c r="F114" s="26"/>
      <c r="G114" s="26"/>
    </row>
    <row r="115">
      <c r="B115" s="26"/>
      <c r="C115" s="26"/>
      <c r="D115" s="26"/>
      <c r="E115" s="26"/>
      <c r="F115" s="26"/>
      <c r="G115" s="26"/>
    </row>
    <row r="116">
      <c r="B116" s="26"/>
      <c r="C116" s="26"/>
      <c r="D116" s="26"/>
      <c r="E116" s="26"/>
      <c r="F116" s="26"/>
      <c r="G116" s="26"/>
    </row>
    <row r="117">
      <c r="B117" s="26"/>
      <c r="C117" s="26"/>
      <c r="D117" s="26"/>
      <c r="E117" s="26"/>
      <c r="F117" s="26"/>
      <c r="G117" s="26"/>
    </row>
    <row r="118">
      <c r="B118" s="26"/>
      <c r="C118" s="26"/>
      <c r="D118" s="26"/>
      <c r="E118" s="26"/>
      <c r="F118" s="26"/>
      <c r="G118" s="26"/>
    </row>
    <row r="119">
      <c r="B119" s="26"/>
      <c r="C119" s="26"/>
      <c r="D119" s="26"/>
      <c r="E119" s="26"/>
      <c r="F119" s="26"/>
      <c r="G119" s="26"/>
    </row>
    <row r="120">
      <c r="B120" s="26"/>
      <c r="C120" s="26"/>
      <c r="D120" s="26"/>
      <c r="E120" s="26"/>
      <c r="F120" s="26"/>
      <c r="G120" s="26"/>
    </row>
    <row r="121">
      <c r="B121" s="26"/>
      <c r="C121" s="26"/>
      <c r="D121" s="26"/>
      <c r="E121" s="26"/>
      <c r="F121" s="26"/>
      <c r="G121" s="26"/>
    </row>
    <row r="122">
      <c r="B122" s="26"/>
      <c r="C122" s="26"/>
      <c r="D122" s="26"/>
      <c r="E122" s="26"/>
      <c r="F122" s="26"/>
      <c r="G122" s="26"/>
    </row>
    <row r="123">
      <c r="B123" s="26"/>
      <c r="C123" s="26"/>
      <c r="D123" s="26"/>
      <c r="E123" s="26"/>
      <c r="F123" s="26"/>
      <c r="G123" s="26"/>
    </row>
    <row r="124">
      <c r="B124" s="26"/>
      <c r="C124" s="26"/>
      <c r="D124" s="26"/>
      <c r="E124" s="26"/>
      <c r="F124" s="26"/>
      <c r="G124" s="26"/>
    </row>
    <row r="125">
      <c r="B125" s="26"/>
      <c r="C125" s="26"/>
      <c r="D125" s="26"/>
      <c r="E125" s="26"/>
      <c r="F125" s="26"/>
      <c r="G125" s="26"/>
    </row>
    <row r="126">
      <c r="B126" s="26"/>
      <c r="C126" s="26"/>
      <c r="D126" s="26"/>
      <c r="E126" s="26"/>
      <c r="F126" s="26"/>
      <c r="G126" s="26"/>
    </row>
    <row r="127">
      <c r="B127" s="26"/>
      <c r="C127" s="26"/>
      <c r="D127" s="26"/>
      <c r="E127" s="26"/>
      <c r="F127" s="26"/>
      <c r="G127" s="26"/>
    </row>
    <row r="128">
      <c r="B128" s="26"/>
      <c r="C128" s="26"/>
      <c r="D128" s="26"/>
      <c r="E128" s="26"/>
      <c r="F128" s="26"/>
      <c r="G128" s="26"/>
    </row>
    <row r="129">
      <c r="B129" s="26"/>
      <c r="C129" s="26"/>
      <c r="D129" s="26"/>
      <c r="E129" s="26"/>
      <c r="F129" s="26"/>
      <c r="G129" s="26"/>
    </row>
    <row r="130">
      <c r="B130" s="26"/>
      <c r="C130" s="26"/>
      <c r="D130" s="26"/>
      <c r="E130" s="26"/>
      <c r="F130" s="26"/>
      <c r="G130" s="26"/>
    </row>
    <row r="131">
      <c r="B131" s="26"/>
      <c r="C131" s="26"/>
      <c r="D131" s="26"/>
      <c r="E131" s="26"/>
      <c r="F131" s="26"/>
      <c r="G131" s="26"/>
    </row>
    <row r="132">
      <c r="B132" s="26"/>
      <c r="C132" s="26"/>
      <c r="D132" s="26"/>
      <c r="E132" s="26"/>
      <c r="F132" s="26"/>
      <c r="G132" s="26"/>
    </row>
    <row r="133">
      <c r="B133" s="26"/>
      <c r="C133" s="26"/>
      <c r="D133" s="26"/>
      <c r="E133" s="26"/>
      <c r="F133" s="26"/>
      <c r="G133" s="26"/>
    </row>
    <row r="134">
      <c r="B134" s="26"/>
      <c r="C134" s="26"/>
      <c r="D134" s="26"/>
      <c r="E134" s="26"/>
      <c r="F134" s="26"/>
      <c r="G134" s="26"/>
    </row>
    <row r="135">
      <c r="B135" s="26"/>
      <c r="C135" s="26"/>
      <c r="D135" s="26"/>
      <c r="E135" s="26"/>
      <c r="F135" s="26"/>
      <c r="G135" s="26"/>
    </row>
    <row r="136">
      <c r="B136" s="26"/>
      <c r="C136" s="26"/>
      <c r="D136" s="26"/>
      <c r="E136" s="26"/>
      <c r="F136" s="26"/>
      <c r="G136" s="26"/>
    </row>
    <row r="137">
      <c r="B137" s="26"/>
      <c r="C137" s="26"/>
      <c r="D137" s="26"/>
      <c r="E137" s="26"/>
      <c r="F137" s="26"/>
      <c r="G137" s="26"/>
    </row>
    <row r="138">
      <c r="B138" s="26"/>
      <c r="C138" s="26"/>
      <c r="D138" s="26"/>
      <c r="E138" s="26"/>
      <c r="F138" s="26"/>
      <c r="G138" s="26"/>
    </row>
    <row r="139">
      <c r="B139" s="26"/>
      <c r="C139" s="26"/>
      <c r="D139" s="26"/>
      <c r="E139" s="26"/>
      <c r="F139" s="26"/>
      <c r="G139" s="26"/>
    </row>
    <row r="140">
      <c r="B140" s="26"/>
      <c r="C140" s="26"/>
      <c r="D140" s="26"/>
      <c r="E140" s="26"/>
      <c r="F140" s="26"/>
      <c r="G140" s="26"/>
    </row>
    <row r="141">
      <c r="B141" s="26"/>
      <c r="C141" s="26"/>
      <c r="D141" s="26"/>
      <c r="E141" s="26"/>
      <c r="F141" s="26"/>
      <c r="G141" s="26"/>
    </row>
    <row r="142">
      <c r="B142" s="26"/>
      <c r="C142" s="26"/>
      <c r="D142" s="26"/>
      <c r="E142" s="26"/>
      <c r="F142" s="26"/>
      <c r="G142" s="26"/>
    </row>
    <row r="143">
      <c r="B143" s="26"/>
      <c r="C143" s="26"/>
      <c r="D143" s="26"/>
      <c r="E143" s="26"/>
      <c r="F143" s="26"/>
      <c r="G143" s="26"/>
    </row>
    <row r="144">
      <c r="B144" s="26"/>
      <c r="C144" s="26"/>
      <c r="D144" s="26"/>
      <c r="E144" s="26"/>
      <c r="F144" s="26"/>
      <c r="G144" s="26"/>
    </row>
    <row r="145">
      <c r="B145" s="26"/>
      <c r="C145" s="26"/>
      <c r="D145" s="26"/>
      <c r="E145" s="26"/>
      <c r="F145" s="26"/>
      <c r="G145" s="26"/>
    </row>
    <row r="146">
      <c r="B146" s="26"/>
      <c r="C146" s="26"/>
      <c r="D146" s="26"/>
      <c r="E146" s="26"/>
      <c r="F146" s="26"/>
      <c r="G146" s="26"/>
    </row>
    <row r="147">
      <c r="B147" s="26"/>
      <c r="C147" s="26"/>
      <c r="D147" s="26"/>
      <c r="E147" s="26"/>
      <c r="F147" s="26"/>
      <c r="G147" s="26"/>
    </row>
    <row r="148">
      <c r="B148" s="26"/>
      <c r="C148" s="26"/>
      <c r="D148" s="26"/>
      <c r="E148" s="26"/>
      <c r="F148" s="26"/>
      <c r="G148" s="26"/>
    </row>
    <row r="149">
      <c r="B149" s="26"/>
      <c r="C149" s="26"/>
      <c r="D149" s="26"/>
      <c r="E149" s="26"/>
      <c r="F149" s="26"/>
      <c r="G149" s="26"/>
    </row>
    <row r="150">
      <c r="B150" s="26"/>
      <c r="C150" s="26"/>
      <c r="D150" s="26"/>
      <c r="E150" s="26"/>
      <c r="F150" s="26"/>
      <c r="G150" s="26"/>
    </row>
    <row r="151">
      <c r="B151" s="26"/>
      <c r="C151" s="26"/>
      <c r="D151" s="26"/>
      <c r="E151" s="26"/>
      <c r="F151" s="26"/>
      <c r="G151" s="26"/>
    </row>
    <row r="152">
      <c r="B152" s="26"/>
      <c r="C152" s="26"/>
      <c r="D152" s="26"/>
      <c r="E152" s="26"/>
      <c r="F152" s="26"/>
      <c r="G152" s="26"/>
    </row>
    <row r="153">
      <c r="B153" s="26"/>
      <c r="C153" s="26"/>
      <c r="D153" s="26"/>
      <c r="E153" s="26"/>
      <c r="F153" s="26"/>
      <c r="G153" s="26"/>
    </row>
    <row r="154">
      <c r="B154" s="26"/>
      <c r="C154" s="26"/>
      <c r="D154" s="26"/>
      <c r="E154" s="26"/>
      <c r="F154" s="26"/>
      <c r="G154" s="26"/>
    </row>
    <row r="155">
      <c r="B155" s="26"/>
      <c r="C155" s="26"/>
      <c r="D155" s="26"/>
      <c r="E155" s="26"/>
      <c r="F155" s="26"/>
      <c r="G155" s="26"/>
    </row>
    <row r="156">
      <c r="B156" s="26"/>
      <c r="C156" s="26"/>
      <c r="D156" s="26"/>
      <c r="E156" s="26"/>
      <c r="F156" s="26"/>
      <c r="G156" s="26"/>
    </row>
    <row r="157">
      <c r="B157" s="26"/>
      <c r="C157" s="26"/>
      <c r="D157" s="26"/>
      <c r="E157" s="26"/>
      <c r="F157" s="26"/>
      <c r="G157" s="26"/>
    </row>
    <row r="158">
      <c r="B158" s="26"/>
      <c r="C158" s="26"/>
      <c r="D158" s="26"/>
      <c r="E158" s="26"/>
      <c r="F158" s="26"/>
      <c r="G158" s="26"/>
    </row>
    <row r="159">
      <c r="B159" s="26"/>
      <c r="C159" s="26"/>
      <c r="D159" s="26"/>
      <c r="E159" s="26"/>
      <c r="F159" s="26"/>
      <c r="G159" s="26"/>
    </row>
    <row r="160">
      <c r="B160" s="26"/>
      <c r="C160" s="26"/>
      <c r="D160" s="26"/>
      <c r="E160" s="26"/>
      <c r="F160" s="26"/>
      <c r="G160" s="26"/>
    </row>
    <row r="161">
      <c r="B161" s="26"/>
      <c r="C161" s="26"/>
      <c r="D161" s="26"/>
      <c r="E161" s="26"/>
      <c r="F161" s="26"/>
      <c r="G161" s="26"/>
    </row>
    <row r="162">
      <c r="B162" s="26"/>
      <c r="C162" s="26"/>
      <c r="D162" s="26"/>
      <c r="E162" s="26"/>
      <c r="F162" s="26"/>
      <c r="G162" s="26"/>
    </row>
    <row r="163">
      <c r="B163" s="26"/>
      <c r="C163" s="26"/>
      <c r="D163" s="26"/>
      <c r="E163" s="26"/>
      <c r="F163" s="26"/>
      <c r="G163" s="26"/>
    </row>
    <row r="164">
      <c r="B164" s="26"/>
      <c r="C164" s="26"/>
      <c r="D164" s="26"/>
      <c r="E164" s="26"/>
      <c r="F164" s="26"/>
      <c r="G164" s="26"/>
    </row>
    <row r="165">
      <c r="B165" s="26"/>
      <c r="C165" s="26"/>
      <c r="D165" s="26"/>
      <c r="E165" s="26"/>
      <c r="F165" s="26"/>
      <c r="G165" s="26"/>
    </row>
    <row r="166">
      <c r="B166" s="26"/>
      <c r="C166" s="26"/>
      <c r="D166" s="26"/>
      <c r="E166" s="26"/>
      <c r="F166" s="26"/>
      <c r="G166" s="26"/>
    </row>
    <row r="167">
      <c r="B167" s="26"/>
      <c r="C167" s="26"/>
      <c r="D167" s="26"/>
      <c r="E167" s="26"/>
      <c r="F167" s="26"/>
      <c r="G167" s="26"/>
    </row>
    <row r="168">
      <c r="B168" s="26"/>
      <c r="C168" s="26"/>
      <c r="D168" s="26"/>
      <c r="E168" s="26"/>
      <c r="F168" s="26"/>
      <c r="G168" s="26"/>
    </row>
    <row r="169">
      <c r="B169" s="26"/>
      <c r="C169" s="26"/>
      <c r="D169" s="26"/>
      <c r="E169" s="26"/>
      <c r="F169" s="26"/>
      <c r="G169" s="26"/>
    </row>
    <row r="170">
      <c r="B170" s="26"/>
      <c r="C170" s="26"/>
      <c r="D170" s="26"/>
      <c r="E170" s="26"/>
      <c r="F170" s="26"/>
      <c r="G170" s="26"/>
    </row>
    <row r="171">
      <c r="B171" s="26"/>
      <c r="C171" s="26"/>
      <c r="D171" s="26"/>
      <c r="E171" s="26"/>
      <c r="F171" s="26"/>
      <c r="G171" s="26"/>
    </row>
    <row r="172">
      <c r="B172" s="26"/>
      <c r="C172" s="26"/>
      <c r="D172" s="26"/>
      <c r="E172" s="26"/>
      <c r="F172" s="26"/>
      <c r="G172" s="26"/>
    </row>
    <row r="173">
      <c r="B173" s="26"/>
      <c r="C173" s="26"/>
      <c r="D173" s="26"/>
      <c r="E173" s="26"/>
      <c r="F173" s="26"/>
      <c r="G173" s="26"/>
    </row>
    <row r="174">
      <c r="B174" s="26"/>
      <c r="C174" s="26"/>
      <c r="D174" s="26"/>
      <c r="E174" s="26"/>
      <c r="F174" s="26"/>
      <c r="G174" s="26"/>
    </row>
    <row r="175">
      <c r="B175" s="26"/>
      <c r="C175" s="26"/>
      <c r="D175" s="26"/>
      <c r="E175" s="26"/>
      <c r="F175" s="26"/>
      <c r="G175" s="26"/>
    </row>
    <row r="176">
      <c r="B176" s="26"/>
      <c r="C176" s="26"/>
      <c r="D176" s="26"/>
      <c r="E176" s="26"/>
      <c r="F176" s="26"/>
      <c r="G176" s="26"/>
    </row>
    <row r="177">
      <c r="B177" s="26"/>
      <c r="C177" s="26"/>
      <c r="D177" s="26"/>
      <c r="E177" s="26"/>
      <c r="F177" s="26"/>
      <c r="G177" s="26"/>
    </row>
    <row r="178">
      <c r="B178" s="26"/>
      <c r="C178" s="26"/>
      <c r="D178" s="26"/>
      <c r="E178" s="26"/>
      <c r="F178" s="26"/>
      <c r="G178" s="26"/>
    </row>
    <row r="179">
      <c r="B179" s="26"/>
      <c r="C179" s="26"/>
      <c r="D179" s="26"/>
      <c r="E179" s="26"/>
      <c r="F179" s="26"/>
      <c r="G179" s="26"/>
    </row>
    <row r="180">
      <c r="B180" s="26"/>
      <c r="C180" s="26"/>
      <c r="D180" s="26"/>
      <c r="E180" s="26"/>
      <c r="F180" s="26"/>
      <c r="G180" s="26"/>
    </row>
    <row r="181">
      <c r="B181" s="26"/>
      <c r="C181" s="26"/>
      <c r="D181" s="26"/>
      <c r="E181" s="26"/>
      <c r="F181" s="26"/>
      <c r="G181" s="26"/>
    </row>
    <row r="182">
      <c r="B182" s="26"/>
      <c r="C182" s="26"/>
      <c r="D182" s="26"/>
      <c r="E182" s="26"/>
      <c r="F182" s="26"/>
      <c r="G182" s="26"/>
    </row>
    <row r="183">
      <c r="B183" s="26"/>
      <c r="C183" s="26"/>
      <c r="D183" s="26"/>
      <c r="E183" s="26"/>
      <c r="F183" s="26"/>
      <c r="G183" s="26"/>
    </row>
    <row r="184">
      <c r="B184" s="26"/>
      <c r="C184" s="26"/>
      <c r="D184" s="26"/>
      <c r="E184" s="26"/>
      <c r="F184" s="26"/>
      <c r="G184" s="26"/>
    </row>
    <row r="185">
      <c r="B185" s="26"/>
      <c r="C185" s="26"/>
      <c r="D185" s="26"/>
      <c r="E185" s="26"/>
      <c r="F185" s="26"/>
      <c r="G185" s="26"/>
    </row>
    <row r="186">
      <c r="B186" s="26"/>
      <c r="C186" s="26"/>
      <c r="D186" s="26"/>
      <c r="E186" s="26"/>
      <c r="F186" s="26"/>
      <c r="G186" s="26"/>
    </row>
    <row r="187">
      <c r="B187" s="26"/>
      <c r="C187" s="26"/>
      <c r="D187" s="26"/>
      <c r="E187" s="26"/>
      <c r="F187" s="26"/>
      <c r="G187" s="26"/>
    </row>
    <row r="188">
      <c r="B188" s="26"/>
      <c r="C188" s="26"/>
      <c r="D188" s="26"/>
      <c r="E188" s="26"/>
      <c r="F188" s="26"/>
      <c r="G188" s="26"/>
    </row>
    <row r="189">
      <c r="B189" s="26"/>
      <c r="C189" s="26"/>
      <c r="D189" s="26"/>
      <c r="E189" s="26"/>
      <c r="F189" s="26"/>
      <c r="G189" s="26"/>
    </row>
    <row r="190">
      <c r="B190" s="26"/>
      <c r="C190" s="26"/>
      <c r="D190" s="26"/>
      <c r="E190" s="26"/>
      <c r="F190" s="26"/>
      <c r="G190" s="26"/>
    </row>
    <row r="191">
      <c r="B191" s="26"/>
      <c r="C191" s="26"/>
      <c r="D191" s="26"/>
      <c r="E191" s="26"/>
      <c r="F191" s="26"/>
      <c r="G191" s="26"/>
    </row>
    <row r="192">
      <c r="B192" s="26"/>
      <c r="C192" s="26"/>
      <c r="D192" s="26"/>
      <c r="E192" s="26"/>
      <c r="F192" s="26"/>
      <c r="G192" s="26"/>
    </row>
    <row r="193">
      <c r="B193" s="26"/>
      <c r="C193" s="26"/>
      <c r="D193" s="26"/>
      <c r="E193" s="26"/>
      <c r="F193" s="26"/>
      <c r="G193" s="26"/>
    </row>
    <row r="194">
      <c r="B194" s="26"/>
      <c r="C194" s="26"/>
      <c r="D194" s="26"/>
      <c r="E194" s="26"/>
      <c r="F194" s="26"/>
      <c r="G194" s="26"/>
    </row>
    <row r="195">
      <c r="B195" s="26"/>
      <c r="C195" s="26"/>
      <c r="D195" s="26"/>
      <c r="E195" s="26"/>
      <c r="F195" s="26"/>
      <c r="G195" s="26"/>
    </row>
    <row r="196">
      <c r="B196" s="26"/>
      <c r="C196" s="26"/>
      <c r="D196" s="26"/>
      <c r="E196" s="26"/>
      <c r="F196" s="26"/>
      <c r="G196" s="26"/>
    </row>
    <row r="197">
      <c r="B197" s="26"/>
      <c r="C197" s="26"/>
      <c r="D197" s="26"/>
      <c r="E197" s="26"/>
      <c r="F197" s="26"/>
      <c r="G197" s="26"/>
    </row>
    <row r="198">
      <c r="B198" s="26"/>
      <c r="C198" s="26"/>
      <c r="D198" s="26"/>
      <c r="E198" s="26"/>
      <c r="F198" s="26"/>
      <c r="G198" s="26"/>
    </row>
    <row r="199">
      <c r="B199" s="26"/>
      <c r="C199" s="26"/>
      <c r="D199" s="26"/>
      <c r="E199" s="26"/>
      <c r="F199" s="26"/>
      <c r="G199" s="26"/>
    </row>
    <row r="200">
      <c r="B200" s="26"/>
      <c r="C200" s="26"/>
      <c r="D200" s="26"/>
      <c r="E200" s="26"/>
      <c r="F200" s="26"/>
      <c r="G200" s="26"/>
    </row>
    <row r="201">
      <c r="B201" s="26"/>
      <c r="C201" s="26"/>
      <c r="D201" s="26"/>
      <c r="E201" s="26"/>
      <c r="F201" s="26"/>
      <c r="G201" s="26"/>
    </row>
    <row r="202">
      <c r="B202" s="26"/>
      <c r="C202" s="26"/>
      <c r="D202" s="26"/>
      <c r="E202" s="26"/>
      <c r="F202" s="26"/>
      <c r="G202" s="26"/>
    </row>
    <row r="203">
      <c r="B203" s="26"/>
      <c r="C203" s="26"/>
      <c r="D203" s="26"/>
      <c r="E203" s="26"/>
      <c r="F203" s="26"/>
      <c r="G203" s="26"/>
    </row>
    <row r="204">
      <c r="B204" s="26"/>
      <c r="C204" s="26"/>
      <c r="D204" s="26"/>
      <c r="E204" s="26"/>
      <c r="F204" s="26"/>
      <c r="G204" s="26"/>
    </row>
    <row r="205">
      <c r="B205" s="26"/>
      <c r="C205" s="26"/>
      <c r="D205" s="26"/>
      <c r="E205" s="26"/>
      <c r="F205" s="26"/>
      <c r="G205" s="26"/>
    </row>
    <row r="206">
      <c r="B206" s="26"/>
      <c r="C206" s="26"/>
      <c r="D206" s="26"/>
      <c r="E206" s="26"/>
      <c r="F206" s="26"/>
      <c r="G206" s="26"/>
    </row>
    <row r="207">
      <c r="B207" s="26"/>
      <c r="C207" s="26"/>
      <c r="D207" s="26"/>
      <c r="E207" s="26"/>
      <c r="F207" s="26"/>
      <c r="G207" s="26"/>
    </row>
    <row r="208">
      <c r="B208" s="26"/>
      <c r="C208" s="26"/>
      <c r="D208" s="26"/>
      <c r="E208" s="26"/>
      <c r="F208" s="26"/>
      <c r="G208" s="26"/>
    </row>
    <row r="209">
      <c r="B209" s="26"/>
      <c r="C209" s="26"/>
      <c r="D209" s="26"/>
      <c r="E209" s="26"/>
      <c r="F209" s="26"/>
      <c r="G209" s="26"/>
    </row>
    <row r="210">
      <c r="B210" s="26"/>
      <c r="C210" s="26"/>
      <c r="D210" s="26"/>
      <c r="E210" s="26"/>
      <c r="F210" s="26"/>
      <c r="G210" s="26"/>
    </row>
    <row r="211">
      <c r="B211" s="26"/>
      <c r="C211" s="26"/>
      <c r="D211" s="26"/>
      <c r="E211" s="26"/>
      <c r="F211" s="26"/>
      <c r="G211" s="26"/>
    </row>
    <row r="212">
      <c r="B212" s="26"/>
      <c r="C212" s="26"/>
      <c r="D212" s="26"/>
      <c r="E212" s="26"/>
      <c r="F212" s="26"/>
      <c r="G212" s="26"/>
    </row>
    <row r="213">
      <c r="B213" s="26"/>
      <c r="C213" s="26"/>
      <c r="D213" s="26"/>
      <c r="E213" s="26"/>
      <c r="F213" s="26"/>
      <c r="G213" s="26"/>
    </row>
    <row r="214">
      <c r="B214" s="26"/>
      <c r="C214" s="26"/>
      <c r="D214" s="26"/>
      <c r="E214" s="26"/>
      <c r="F214" s="26"/>
      <c r="G214" s="26"/>
    </row>
    <row r="215">
      <c r="B215" s="26"/>
      <c r="C215" s="26"/>
      <c r="D215" s="26"/>
      <c r="E215" s="26"/>
      <c r="F215" s="26"/>
      <c r="G215" s="26"/>
    </row>
    <row r="216">
      <c r="B216" s="26"/>
      <c r="C216" s="26"/>
      <c r="D216" s="26"/>
      <c r="E216" s="26"/>
      <c r="F216" s="26"/>
      <c r="G216" s="26"/>
    </row>
    <row r="217">
      <c r="B217" s="26"/>
      <c r="C217" s="26"/>
      <c r="D217" s="26"/>
      <c r="E217" s="26"/>
      <c r="F217" s="26"/>
      <c r="G217" s="26"/>
    </row>
    <row r="218">
      <c r="B218" s="26"/>
      <c r="C218" s="26"/>
      <c r="D218" s="26"/>
      <c r="E218" s="26"/>
      <c r="F218" s="26"/>
      <c r="G218" s="26"/>
    </row>
    <row r="219">
      <c r="B219" s="26"/>
      <c r="C219" s="26"/>
      <c r="D219" s="26"/>
      <c r="E219" s="26"/>
      <c r="F219" s="26"/>
      <c r="G219" s="26"/>
    </row>
    <row r="220">
      <c r="B220" s="26"/>
      <c r="C220" s="26"/>
      <c r="D220" s="26"/>
      <c r="E220" s="26"/>
      <c r="F220" s="26"/>
      <c r="G220" s="26"/>
    </row>
    <row r="221">
      <c r="B221" s="26"/>
      <c r="C221" s="26"/>
      <c r="D221" s="26"/>
      <c r="E221" s="26"/>
      <c r="F221" s="26"/>
      <c r="G221" s="26"/>
    </row>
    <row r="222">
      <c r="B222" s="26"/>
      <c r="C222" s="26"/>
      <c r="D222" s="26"/>
      <c r="E222" s="26"/>
      <c r="F222" s="26"/>
      <c r="G222" s="26"/>
    </row>
    <row r="223">
      <c r="B223" s="26"/>
      <c r="C223" s="26"/>
      <c r="D223" s="26"/>
      <c r="E223" s="26"/>
      <c r="F223" s="26"/>
      <c r="G223" s="26"/>
    </row>
    <row r="224">
      <c r="B224" s="26"/>
      <c r="C224" s="26"/>
      <c r="D224" s="26"/>
      <c r="E224" s="26"/>
      <c r="F224" s="26"/>
      <c r="G224" s="26"/>
    </row>
    <row r="225">
      <c r="B225" s="26"/>
      <c r="C225" s="26"/>
      <c r="D225" s="26"/>
      <c r="E225" s="26"/>
      <c r="F225" s="26"/>
      <c r="G225" s="26"/>
    </row>
    <row r="226">
      <c r="B226" s="26"/>
      <c r="C226" s="26"/>
      <c r="D226" s="26"/>
      <c r="E226" s="26"/>
      <c r="F226" s="26"/>
      <c r="G226" s="26"/>
    </row>
    <row r="227">
      <c r="B227" s="26"/>
      <c r="C227" s="26"/>
      <c r="D227" s="26"/>
      <c r="E227" s="26"/>
      <c r="F227" s="26"/>
      <c r="G227" s="26"/>
    </row>
    <row r="228">
      <c r="B228" s="26"/>
      <c r="C228" s="26"/>
      <c r="D228" s="26"/>
      <c r="E228" s="26"/>
      <c r="F228" s="26"/>
      <c r="G228" s="26"/>
    </row>
    <row r="229">
      <c r="B229" s="26"/>
      <c r="C229" s="26"/>
      <c r="D229" s="26"/>
      <c r="E229" s="26"/>
      <c r="F229" s="26"/>
      <c r="G229" s="26"/>
    </row>
    <row r="230">
      <c r="B230" s="26"/>
      <c r="C230" s="26"/>
      <c r="D230" s="26"/>
      <c r="E230" s="26"/>
      <c r="F230" s="26"/>
      <c r="G230" s="26"/>
    </row>
    <row r="231">
      <c r="B231" s="26"/>
      <c r="C231" s="26"/>
      <c r="D231" s="26"/>
      <c r="E231" s="26"/>
      <c r="F231" s="26"/>
      <c r="G231" s="26"/>
    </row>
    <row r="232">
      <c r="B232" s="26"/>
      <c r="C232" s="26"/>
      <c r="D232" s="26"/>
      <c r="E232" s="26"/>
      <c r="F232" s="26"/>
      <c r="G232" s="26"/>
    </row>
    <row r="233">
      <c r="B233" s="26"/>
      <c r="C233" s="26"/>
      <c r="D233" s="26"/>
      <c r="E233" s="26"/>
      <c r="F233" s="26"/>
      <c r="G233" s="26"/>
    </row>
    <row r="234">
      <c r="B234" s="26"/>
      <c r="C234" s="26"/>
      <c r="D234" s="26"/>
      <c r="E234" s="26"/>
      <c r="F234" s="26"/>
      <c r="G234" s="26"/>
    </row>
    <row r="235">
      <c r="B235" s="26"/>
      <c r="C235" s="26"/>
      <c r="D235" s="26"/>
      <c r="E235" s="26"/>
      <c r="F235" s="26"/>
      <c r="G235" s="26"/>
    </row>
    <row r="236">
      <c r="B236" s="26"/>
      <c r="C236" s="26"/>
      <c r="D236" s="26"/>
      <c r="E236" s="26"/>
      <c r="F236" s="26"/>
      <c r="G236" s="26"/>
    </row>
    <row r="237">
      <c r="B237" s="26"/>
      <c r="C237" s="26"/>
      <c r="D237" s="26"/>
      <c r="E237" s="26"/>
      <c r="F237" s="26"/>
      <c r="G237" s="26"/>
    </row>
    <row r="238">
      <c r="B238" s="26"/>
      <c r="C238" s="26"/>
      <c r="D238" s="26"/>
      <c r="E238" s="26"/>
      <c r="F238" s="26"/>
      <c r="G238" s="26"/>
    </row>
    <row r="239">
      <c r="B239" s="26"/>
      <c r="C239" s="26"/>
      <c r="D239" s="26"/>
      <c r="E239" s="26"/>
      <c r="F239" s="26"/>
      <c r="G239" s="26"/>
    </row>
    <row r="240">
      <c r="B240" s="26"/>
      <c r="C240" s="26"/>
      <c r="D240" s="26"/>
      <c r="E240" s="26"/>
      <c r="F240" s="26"/>
      <c r="G240" s="26"/>
    </row>
    <row r="241">
      <c r="B241" s="26"/>
      <c r="C241" s="26"/>
      <c r="D241" s="26"/>
      <c r="E241" s="26"/>
      <c r="F241" s="26"/>
      <c r="G241" s="26"/>
    </row>
    <row r="242">
      <c r="B242" s="26"/>
      <c r="C242" s="26"/>
      <c r="D242" s="26"/>
      <c r="E242" s="26"/>
      <c r="F242" s="26"/>
      <c r="G242" s="26"/>
    </row>
    <row r="243">
      <c r="B243" s="26"/>
      <c r="C243" s="26"/>
      <c r="D243" s="26"/>
      <c r="E243" s="26"/>
      <c r="F243" s="26"/>
      <c r="G243" s="26"/>
    </row>
    <row r="244">
      <c r="B244" s="26"/>
      <c r="C244" s="26"/>
      <c r="D244" s="26"/>
      <c r="E244" s="26"/>
      <c r="F244" s="26"/>
      <c r="G244" s="26"/>
    </row>
    <row r="245">
      <c r="B245" s="26"/>
      <c r="C245" s="26"/>
      <c r="D245" s="26"/>
      <c r="E245" s="26"/>
      <c r="F245" s="26"/>
      <c r="G245" s="26"/>
    </row>
    <row r="246">
      <c r="B246" s="26"/>
      <c r="C246" s="26"/>
      <c r="D246" s="26"/>
      <c r="E246" s="26"/>
      <c r="F246" s="26"/>
      <c r="G246" s="26"/>
    </row>
    <row r="247">
      <c r="B247" s="26"/>
      <c r="C247" s="26"/>
      <c r="D247" s="26"/>
      <c r="E247" s="26"/>
      <c r="F247" s="26"/>
      <c r="G247" s="26"/>
    </row>
    <row r="248">
      <c r="B248" s="26"/>
      <c r="C248" s="26"/>
      <c r="D248" s="26"/>
      <c r="E248" s="26"/>
      <c r="F248" s="26"/>
      <c r="G248" s="26"/>
    </row>
    <row r="249">
      <c r="B249" s="26"/>
      <c r="C249" s="26"/>
      <c r="D249" s="26"/>
      <c r="E249" s="26"/>
      <c r="F249" s="26"/>
      <c r="G249" s="26"/>
    </row>
    <row r="250">
      <c r="B250" s="26"/>
      <c r="C250" s="26"/>
      <c r="D250" s="26"/>
      <c r="E250" s="26"/>
      <c r="F250" s="26"/>
      <c r="G250" s="26"/>
    </row>
    <row r="251">
      <c r="B251" s="26"/>
      <c r="C251" s="26"/>
      <c r="D251" s="26"/>
      <c r="E251" s="26"/>
      <c r="F251" s="26"/>
      <c r="G251" s="26"/>
    </row>
    <row r="252">
      <c r="B252" s="26"/>
      <c r="C252" s="26"/>
      <c r="D252" s="26"/>
      <c r="E252" s="26"/>
      <c r="F252" s="26"/>
      <c r="G252" s="26"/>
    </row>
    <row r="253">
      <c r="B253" s="26"/>
      <c r="C253" s="26"/>
      <c r="D253" s="26"/>
      <c r="E253" s="26"/>
      <c r="F253" s="26"/>
      <c r="G253" s="26"/>
    </row>
    <row r="254">
      <c r="B254" s="26"/>
      <c r="C254" s="26"/>
      <c r="D254" s="26"/>
      <c r="E254" s="26"/>
      <c r="F254" s="26"/>
      <c r="G254" s="26"/>
    </row>
    <row r="255">
      <c r="B255" s="26"/>
      <c r="C255" s="26"/>
      <c r="D255" s="26"/>
      <c r="E255" s="26"/>
      <c r="F255" s="26"/>
      <c r="G255" s="26"/>
    </row>
    <row r="256">
      <c r="B256" s="26"/>
      <c r="C256" s="26"/>
      <c r="D256" s="26"/>
      <c r="E256" s="26"/>
      <c r="F256" s="26"/>
      <c r="G256" s="26"/>
    </row>
    <row r="257">
      <c r="B257" s="26"/>
      <c r="C257" s="26"/>
      <c r="D257" s="26"/>
      <c r="E257" s="26"/>
      <c r="F257" s="26"/>
      <c r="G257" s="26"/>
    </row>
    <row r="258">
      <c r="B258" s="26"/>
      <c r="C258" s="26"/>
      <c r="D258" s="26"/>
      <c r="E258" s="26"/>
      <c r="F258" s="26"/>
      <c r="G258" s="26"/>
    </row>
    <row r="259">
      <c r="B259" s="26"/>
      <c r="C259" s="26"/>
      <c r="D259" s="26"/>
      <c r="E259" s="26"/>
      <c r="F259" s="26"/>
      <c r="G259" s="26"/>
    </row>
    <row r="260">
      <c r="B260" s="26"/>
      <c r="C260" s="26"/>
      <c r="D260" s="26"/>
      <c r="E260" s="26"/>
      <c r="F260" s="26"/>
      <c r="G260" s="26"/>
    </row>
    <row r="261">
      <c r="B261" s="26"/>
      <c r="C261" s="26"/>
      <c r="D261" s="26"/>
      <c r="E261" s="26"/>
      <c r="F261" s="26"/>
      <c r="G261" s="26"/>
    </row>
    <row r="262">
      <c r="B262" s="26"/>
      <c r="C262" s="26"/>
      <c r="D262" s="26"/>
      <c r="E262" s="26"/>
      <c r="F262" s="26"/>
      <c r="G262" s="26"/>
    </row>
    <row r="263">
      <c r="B263" s="26"/>
      <c r="C263" s="26"/>
      <c r="D263" s="26"/>
      <c r="E263" s="26"/>
      <c r="F263" s="26"/>
      <c r="G263" s="26"/>
    </row>
    <row r="264">
      <c r="B264" s="26"/>
      <c r="C264" s="26"/>
      <c r="D264" s="26"/>
      <c r="E264" s="26"/>
      <c r="F264" s="26"/>
      <c r="G264" s="26"/>
    </row>
    <row r="265">
      <c r="B265" s="26"/>
      <c r="C265" s="26"/>
      <c r="D265" s="26"/>
      <c r="E265" s="26"/>
      <c r="F265" s="26"/>
      <c r="G265" s="26"/>
    </row>
    <row r="266">
      <c r="B266" s="26"/>
      <c r="C266" s="26"/>
      <c r="D266" s="26"/>
      <c r="E266" s="26"/>
      <c r="F266" s="26"/>
      <c r="G266" s="26"/>
    </row>
    <row r="267">
      <c r="B267" s="26"/>
      <c r="C267" s="26"/>
      <c r="D267" s="26"/>
      <c r="E267" s="26"/>
      <c r="F267" s="26"/>
      <c r="G267" s="26"/>
    </row>
    <row r="268">
      <c r="B268" s="26"/>
      <c r="C268" s="26"/>
      <c r="D268" s="26"/>
      <c r="E268" s="26"/>
      <c r="F268" s="26"/>
      <c r="G268" s="26"/>
    </row>
    <row r="269">
      <c r="B269" s="26"/>
      <c r="C269" s="26"/>
      <c r="D269" s="26"/>
      <c r="E269" s="26"/>
      <c r="F269" s="26"/>
      <c r="G269" s="26"/>
    </row>
    <row r="270">
      <c r="B270" s="26"/>
      <c r="C270" s="26"/>
      <c r="D270" s="26"/>
      <c r="E270" s="26"/>
      <c r="F270" s="26"/>
      <c r="G270" s="26"/>
    </row>
    <row r="271">
      <c r="B271" s="26"/>
      <c r="C271" s="26"/>
      <c r="D271" s="26"/>
      <c r="E271" s="26"/>
      <c r="F271" s="26"/>
      <c r="G271" s="26"/>
    </row>
    <row r="272">
      <c r="B272" s="26"/>
      <c r="C272" s="26"/>
      <c r="D272" s="26"/>
      <c r="E272" s="26"/>
      <c r="F272" s="26"/>
      <c r="G272" s="26"/>
    </row>
    <row r="273">
      <c r="B273" s="26"/>
      <c r="C273" s="26"/>
      <c r="D273" s="26"/>
      <c r="E273" s="26"/>
      <c r="F273" s="26"/>
      <c r="G273" s="26"/>
    </row>
    <row r="274">
      <c r="B274" s="26"/>
      <c r="C274" s="26"/>
      <c r="D274" s="26"/>
      <c r="E274" s="26"/>
      <c r="F274" s="26"/>
      <c r="G274" s="26"/>
    </row>
    <row r="275">
      <c r="B275" s="26"/>
      <c r="C275" s="26"/>
      <c r="D275" s="26"/>
      <c r="E275" s="26"/>
      <c r="F275" s="26"/>
      <c r="G275" s="26"/>
    </row>
    <row r="276">
      <c r="B276" s="26"/>
      <c r="C276" s="26"/>
      <c r="D276" s="26"/>
      <c r="E276" s="26"/>
      <c r="F276" s="26"/>
      <c r="G276" s="26"/>
    </row>
    <row r="277">
      <c r="B277" s="26"/>
      <c r="C277" s="26"/>
      <c r="D277" s="26"/>
      <c r="E277" s="26"/>
      <c r="F277" s="26"/>
      <c r="G277" s="26"/>
    </row>
    <row r="278">
      <c r="B278" s="26"/>
      <c r="C278" s="26"/>
      <c r="D278" s="26"/>
      <c r="E278" s="26"/>
      <c r="F278" s="26"/>
      <c r="G278" s="26"/>
    </row>
    <row r="279">
      <c r="B279" s="26"/>
      <c r="C279" s="26"/>
      <c r="D279" s="26"/>
      <c r="E279" s="26"/>
      <c r="F279" s="26"/>
      <c r="G279" s="26"/>
    </row>
    <row r="280">
      <c r="B280" s="26"/>
      <c r="C280" s="26"/>
      <c r="D280" s="26"/>
      <c r="E280" s="26"/>
      <c r="F280" s="26"/>
      <c r="G280" s="26"/>
    </row>
    <row r="281">
      <c r="B281" s="26"/>
      <c r="C281" s="26"/>
      <c r="D281" s="26"/>
      <c r="E281" s="26"/>
      <c r="F281" s="26"/>
      <c r="G281" s="26"/>
    </row>
    <row r="282">
      <c r="B282" s="26"/>
      <c r="C282" s="26"/>
      <c r="D282" s="26"/>
      <c r="E282" s="26"/>
      <c r="F282" s="26"/>
      <c r="G282" s="26"/>
    </row>
    <row r="283">
      <c r="B283" s="26"/>
      <c r="C283" s="26"/>
      <c r="D283" s="26"/>
      <c r="E283" s="26"/>
      <c r="F283" s="26"/>
      <c r="G283" s="26"/>
    </row>
    <row r="284">
      <c r="B284" s="26"/>
      <c r="C284" s="26"/>
      <c r="D284" s="26"/>
      <c r="E284" s="26"/>
      <c r="F284" s="26"/>
      <c r="G284" s="26"/>
    </row>
    <row r="285">
      <c r="B285" s="26"/>
      <c r="C285" s="26"/>
      <c r="D285" s="26"/>
      <c r="E285" s="26"/>
      <c r="F285" s="26"/>
      <c r="G285" s="26"/>
    </row>
    <row r="286">
      <c r="B286" s="26"/>
      <c r="C286" s="26"/>
      <c r="D286" s="26"/>
      <c r="E286" s="26"/>
      <c r="F286" s="26"/>
      <c r="G286" s="26"/>
    </row>
    <row r="287">
      <c r="B287" s="26"/>
      <c r="C287" s="26"/>
      <c r="D287" s="26"/>
      <c r="E287" s="26"/>
      <c r="F287" s="26"/>
      <c r="G287" s="26"/>
    </row>
    <row r="288">
      <c r="B288" s="26"/>
      <c r="C288" s="26"/>
      <c r="D288" s="26"/>
      <c r="E288" s="26"/>
      <c r="F288" s="26"/>
      <c r="G288" s="26"/>
    </row>
    <row r="289">
      <c r="B289" s="26"/>
      <c r="C289" s="26"/>
      <c r="D289" s="26"/>
      <c r="E289" s="26"/>
      <c r="F289" s="26"/>
      <c r="G289" s="26"/>
    </row>
    <row r="290">
      <c r="B290" s="26"/>
      <c r="C290" s="26"/>
      <c r="D290" s="26"/>
      <c r="E290" s="26"/>
      <c r="F290" s="26"/>
      <c r="G290" s="26"/>
    </row>
    <row r="291">
      <c r="B291" s="26"/>
      <c r="C291" s="26"/>
      <c r="D291" s="26"/>
      <c r="E291" s="26"/>
      <c r="F291" s="26"/>
      <c r="G291" s="26"/>
    </row>
    <row r="292">
      <c r="B292" s="26"/>
      <c r="C292" s="26"/>
      <c r="D292" s="26"/>
      <c r="E292" s="26"/>
      <c r="F292" s="26"/>
      <c r="G292" s="26"/>
    </row>
    <row r="293">
      <c r="B293" s="26"/>
      <c r="C293" s="26"/>
      <c r="D293" s="26"/>
      <c r="E293" s="26"/>
      <c r="F293" s="26"/>
      <c r="G293" s="26"/>
    </row>
    <row r="294">
      <c r="B294" s="26"/>
      <c r="C294" s="26"/>
      <c r="D294" s="26"/>
      <c r="E294" s="26"/>
      <c r="F294" s="26"/>
      <c r="G294" s="26"/>
    </row>
    <row r="295">
      <c r="B295" s="26"/>
      <c r="C295" s="26"/>
      <c r="D295" s="26"/>
      <c r="E295" s="26"/>
      <c r="F295" s="26"/>
      <c r="G295" s="26"/>
    </row>
    <row r="296">
      <c r="B296" s="26"/>
      <c r="C296" s="26"/>
      <c r="D296" s="26"/>
      <c r="E296" s="26"/>
      <c r="F296" s="26"/>
      <c r="G296" s="26"/>
    </row>
    <row r="297">
      <c r="B297" s="26"/>
      <c r="C297" s="26"/>
      <c r="D297" s="26"/>
      <c r="E297" s="26"/>
      <c r="F297" s="26"/>
      <c r="G297" s="26"/>
    </row>
    <row r="298">
      <c r="B298" s="26"/>
      <c r="C298" s="26"/>
      <c r="D298" s="26"/>
      <c r="E298" s="26"/>
      <c r="F298" s="26"/>
      <c r="G298" s="26"/>
    </row>
    <row r="299">
      <c r="B299" s="26"/>
      <c r="C299" s="26"/>
      <c r="D299" s="26"/>
      <c r="E299" s="26"/>
      <c r="F299" s="26"/>
      <c r="G299" s="26"/>
    </row>
    <row r="300">
      <c r="B300" s="26"/>
      <c r="C300" s="26"/>
      <c r="D300" s="26"/>
      <c r="E300" s="26"/>
      <c r="F300" s="26"/>
      <c r="G300" s="26"/>
    </row>
    <row r="301">
      <c r="B301" s="26"/>
      <c r="C301" s="26"/>
      <c r="D301" s="26"/>
      <c r="E301" s="26"/>
      <c r="F301" s="26"/>
      <c r="G301" s="26"/>
    </row>
    <row r="302">
      <c r="B302" s="26"/>
      <c r="C302" s="26"/>
      <c r="D302" s="26"/>
      <c r="E302" s="26"/>
      <c r="F302" s="26"/>
      <c r="G302" s="26"/>
    </row>
    <row r="303">
      <c r="B303" s="26"/>
      <c r="C303" s="26"/>
      <c r="D303" s="26"/>
      <c r="E303" s="26"/>
      <c r="F303" s="26"/>
      <c r="G303" s="26"/>
    </row>
    <row r="304">
      <c r="B304" s="26"/>
      <c r="C304" s="26"/>
      <c r="D304" s="26"/>
      <c r="E304" s="26"/>
      <c r="F304" s="26"/>
      <c r="G304" s="26"/>
    </row>
    <row r="305">
      <c r="B305" s="26"/>
      <c r="C305" s="26"/>
      <c r="D305" s="26"/>
      <c r="E305" s="26"/>
      <c r="F305" s="26"/>
      <c r="G305" s="26"/>
    </row>
    <row r="306">
      <c r="B306" s="26"/>
      <c r="C306" s="26"/>
      <c r="D306" s="26"/>
      <c r="E306" s="26"/>
      <c r="F306" s="26"/>
      <c r="G306" s="26"/>
    </row>
    <row r="307">
      <c r="B307" s="26"/>
      <c r="C307" s="26"/>
      <c r="D307" s="26"/>
      <c r="E307" s="26"/>
      <c r="F307" s="26"/>
      <c r="G307" s="26"/>
    </row>
    <row r="308">
      <c r="B308" s="26"/>
      <c r="C308" s="26"/>
      <c r="D308" s="26"/>
      <c r="E308" s="26"/>
      <c r="F308" s="26"/>
      <c r="G308" s="26"/>
    </row>
    <row r="309">
      <c r="B309" s="26"/>
      <c r="C309" s="26"/>
      <c r="D309" s="26"/>
      <c r="E309" s="26"/>
      <c r="F309" s="26"/>
      <c r="G309" s="26"/>
    </row>
    <row r="310">
      <c r="B310" s="26"/>
      <c r="C310" s="26"/>
      <c r="D310" s="26"/>
      <c r="E310" s="26"/>
      <c r="F310" s="26"/>
      <c r="G310" s="26"/>
    </row>
    <row r="311">
      <c r="B311" s="26"/>
      <c r="C311" s="26"/>
      <c r="D311" s="26"/>
      <c r="E311" s="26"/>
      <c r="F311" s="26"/>
      <c r="G311" s="26"/>
    </row>
    <row r="312">
      <c r="B312" s="26"/>
      <c r="C312" s="26"/>
      <c r="D312" s="26"/>
      <c r="E312" s="26"/>
      <c r="F312" s="26"/>
      <c r="G312" s="26"/>
    </row>
    <row r="313">
      <c r="B313" s="26"/>
      <c r="C313" s="26"/>
      <c r="D313" s="26"/>
      <c r="E313" s="26"/>
      <c r="F313" s="26"/>
      <c r="G313" s="26"/>
    </row>
    <row r="314">
      <c r="B314" s="26"/>
      <c r="C314" s="26"/>
      <c r="D314" s="26"/>
      <c r="E314" s="26"/>
      <c r="F314" s="26"/>
      <c r="G314" s="26"/>
    </row>
    <row r="315">
      <c r="B315" s="26"/>
      <c r="C315" s="26"/>
      <c r="D315" s="26"/>
      <c r="E315" s="26"/>
      <c r="F315" s="26"/>
      <c r="G315" s="26"/>
    </row>
    <row r="316">
      <c r="B316" s="26"/>
      <c r="C316" s="26"/>
      <c r="D316" s="26"/>
      <c r="E316" s="26"/>
      <c r="F316" s="26"/>
      <c r="G316" s="26"/>
    </row>
    <row r="317">
      <c r="B317" s="26"/>
      <c r="C317" s="26"/>
      <c r="D317" s="26"/>
      <c r="E317" s="26"/>
      <c r="F317" s="26"/>
      <c r="G317" s="26"/>
    </row>
    <row r="318">
      <c r="B318" s="26"/>
      <c r="C318" s="26"/>
      <c r="D318" s="26"/>
      <c r="E318" s="26"/>
      <c r="F318" s="26"/>
      <c r="G318" s="26"/>
    </row>
    <row r="319">
      <c r="B319" s="26"/>
      <c r="C319" s="26"/>
      <c r="D319" s="26"/>
      <c r="E319" s="26"/>
      <c r="F319" s="26"/>
      <c r="G319" s="26"/>
    </row>
    <row r="320">
      <c r="B320" s="26"/>
      <c r="C320" s="26"/>
      <c r="D320" s="26"/>
      <c r="E320" s="26"/>
      <c r="F320" s="26"/>
      <c r="G320" s="26"/>
    </row>
    <row r="321">
      <c r="B321" s="26"/>
      <c r="C321" s="26"/>
      <c r="D321" s="26"/>
      <c r="E321" s="26"/>
      <c r="F321" s="26"/>
      <c r="G321" s="26"/>
    </row>
    <row r="322">
      <c r="B322" s="26"/>
      <c r="C322" s="26"/>
      <c r="D322" s="26"/>
      <c r="E322" s="26"/>
      <c r="F322" s="26"/>
      <c r="G322" s="26"/>
    </row>
    <row r="323">
      <c r="B323" s="26"/>
      <c r="C323" s="26"/>
      <c r="D323" s="26"/>
      <c r="E323" s="26"/>
      <c r="F323" s="26"/>
      <c r="G323" s="26"/>
    </row>
    <row r="324">
      <c r="B324" s="26"/>
      <c r="C324" s="26"/>
      <c r="D324" s="26"/>
      <c r="E324" s="26"/>
      <c r="F324" s="26"/>
      <c r="G324" s="26"/>
    </row>
    <row r="325">
      <c r="B325" s="26"/>
      <c r="C325" s="26"/>
      <c r="D325" s="26"/>
      <c r="E325" s="26"/>
      <c r="F325" s="26"/>
      <c r="G325" s="26"/>
    </row>
    <row r="326">
      <c r="B326" s="26"/>
      <c r="C326" s="26"/>
      <c r="D326" s="26"/>
      <c r="E326" s="26"/>
      <c r="F326" s="26"/>
      <c r="G326" s="26"/>
    </row>
    <row r="327">
      <c r="B327" s="26"/>
      <c r="C327" s="26"/>
      <c r="D327" s="26"/>
      <c r="E327" s="26"/>
      <c r="F327" s="26"/>
      <c r="G327" s="26"/>
    </row>
    <row r="328">
      <c r="B328" s="26"/>
      <c r="C328" s="26"/>
      <c r="D328" s="26"/>
      <c r="E328" s="26"/>
      <c r="F328" s="26"/>
      <c r="G328" s="26"/>
    </row>
    <row r="329">
      <c r="B329" s="26"/>
      <c r="C329" s="26"/>
      <c r="D329" s="26"/>
      <c r="E329" s="26"/>
      <c r="F329" s="26"/>
      <c r="G329" s="26"/>
    </row>
    <row r="330">
      <c r="B330" s="26"/>
      <c r="C330" s="26"/>
      <c r="D330" s="26"/>
      <c r="E330" s="26"/>
      <c r="F330" s="26"/>
      <c r="G330" s="26"/>
    </row>
    <row r="331">
      <c r="B331" s="26"/>
      <c r="C331" s="26"/>
      <c r="D331" s="26"/>
      <c r="E331" s="26"/>
      <c r="F331" s="26"/>
      <c r="G331" s="26"/>
    </row>
    <row r="332">
      <c r="B332" s="26"/>
      <c r="C332" s="26"/>
      <c r="D332" s="26"/>
      <c r="E332" s="26"/>
      <c r="F332" s="26"/>
      <c r="G332" s="26"/>
    </row>
    <row r="333">
      <c r="B333" s="26"/>
      <c r="C333" s="26"/>
      <c r="D333" s="26"/>
      <c r="E333" s="26"/>
      <c r="F333" s="26"/>
      <c r="G333" s="26"/>
    </row>
    <row r="334">
      <c r="B334" s="26"/>
      <c r="C334" s="26"/>
      <c r="D334" s="26"/>
      <c r="E334" s="26"/>
      <c r="F334" s="26"/>
      <c r="G334" s="26"/>
    </row>
    <row r="335">
      <c r="B335" s="26"/>
      <c r="C335" s="26"/>
      <c r="D335" s="26"/>
      <c r="E335" s="26"/>
      <c r="F335" s="26"/>
      <c r="G335" s="26"/>
    </row>
    <row r="336">
      <c r="B336" s="26"/>
      <c r="C336" s="26"/>
      <c r="D336" s="26"/>
      <c r="E336" s="26"/>
      <c r="F336" s="26"/>
      <c r="G336" s="26"/>
    </row>
    <row r="337">
      <c r="B337" s="26"/>
      <c r="C337" s="26"/>
      <c r="D337" s="26"/>
      <c r="E337" s="26"/>
      <c r="F337" s="26"/>
      <c r="G337" s="26"/>
    </row>
    <row r="338">
      <c r="B338" s="26"/>
      <c r="C338" s="26"/>
      <c r="D338" s="26"/>
      <c r="E338" s="26"/>
      <c r="F338" s="26"/>
      <c r="G338" s="26"/>
    </row>
    <row r="339">
      <c r="B339" s="26"/>
      <c r="C339" s="26"/>
      <c r="D339" s="26"/>
      <c r="E339" s="26"/>
      <c r="F339" s="26"/>
      <c r="G339" s="26"/>
    </row>
    <row r="340">
      <c r="B340" s="26"/>
      <c r="C340" s="26"/>
      <c r="D340" s="26"/>
      <c r="E340" s="26"/>
      <c r="F340" s="26"/>
      <c r="G340" s="26"/>
    </row>
    <row r="341">
      <c r="B341" s="26"/>
      <c r="C341" s="26"/>
      <c r="D341" s="26"/>
      <c r="E341" s="26"/>
      <c r="F341" s="26"/>
      <c r="G341" s="26"/>
    </row>
    <row r="342">
      <c r="B342" s="26"/>
      <c r="C342" s="26"/>
      <c r="D342" s="26"/>
      <c r="E342" s="26"/>
      <c r="F342" s="26"/>
      <c r="G342" s="26"/>
    </row>
    <row r="343">
      <c r="B343" s="26"/>
      <c r="C343" s="26"/>
      <c r="D343" s="26"/>
      <c r="E343" s="26"/>
      <c r="F343" s="26"/>
      <c r="G343" s="26"/>
    </row>
    <row r="344">
      <c r="B344" s="26"/>
      <c r="C344" s="26"/>
      <c r="D344" s="26"/>
      <c r="E344" s="26"/>
      <c r="F344" s="26"/>
      <c r="G344" s="26"/>
    </row>
    <row r="345">
      <c r="B345" s="26"/>
      <c r="C345" s="26"/>
      <c r="D345" s="26"/>
      <c r="E345" s="26"/>
      <c r="F345" s="26"/>
      <c r="G345" s="26"/>
    </row>
    <row r="346">
      <c r="B346" s="26"/>
      <c r="C346" s="26"/>
      <c r="D346" s="26"/>
      <c r="E346" s="26"/>
      <c r="F346" s="26"/>
      <c r="G346" s="26"/>
    </row>
    <row r="347">
      <c r="B347" s="26"/>
      <c r="C347" s="26"/>
      <c r="D347" s="26"/>
      <c r="E347" s="26"/>
      <c r="F347" s="26"/>
      <c r="G347" s="26"/>
    </row>
    <row r="348">
      <c r="B348" s="26"/>
      <c r="C348" s="26"/>
      <c r="D348" s="26"/>
      <c r="E348" s="26"/>
      <c r="F348" s="26"/>
      <c r="G348" s="26"/>
    </row>
    <row r="349">
      <c r="B349" s="26"/>
      <c r="C349" s="26"/>
      <c r="D349" s="26"/>
      <c r="E349" s="26"/>
      <c r="F349" s="26"/>
      <c r="G349" s="26"/>
    </row>
    <row r="350">
      <c r="B350" s="26"/>
      <c r="C350" s="26"/>
      <c r="D350" s="26"/>
      <c r="E350" s="26"/>
      <c r="F350" s="26"/>
      <c r="G350" s="26"/>
    </row>
    <row r="351">
      <c r="B351" s="26"/>
      <c r="C351" s="26"/>
      <c r="D351" s="26"/>
      <c r="E351" s="26"/>
      <c r="F351" s="26"/>
      <c r="G351" s="26"/>
    </row>
    <row r="352">
      <c r="B352" s="26"/>
      <c r="C352" s="26"/>
      <c r="D352" s="26"/>
      <c r="E352" s="26"/>
      <c r="F352" s="26"/>
      <c r="G352" s="26"/>
    </row>
    <row r="353">
      <c r="B353" s="26"/>
      <c r="C353" s="26"/>
      <c r="D353" s="26"/>
      <c r="E353" s="26"/>
      <c r="F353" s="26"/>
      <c r="G353" s="26"/>
    </row>
    <row r="354">
      <c r="B354" s="26"/>
      <c r="C354" s="26"/>
      <c r="D354" s="26"/>
      <c r="E354" s="26"/>
      <c r="F354" s="26"/>
      <c r="G354" s="26"/>
    </row>
    <row r="355">
      <c r="B355" s="26"/>
      <c r="C355" s="26"/>
      <c r="D355" s="26"/>
      <c r="E355" s="26"/>
      <c r="F355" s="26"/>
      <c r="G355" s="26"/>
    </row>
    <row r="356">
      <c r="B356" s="26"/>
      <c r="C356" s="26"/>
      <c r="D356" s="26"/>
      <c r="E356" s="26"/>
      <c r="F356" s="26"/>
      <c r="G356" s="26"/>
    </row>
    <row r="357">
      <c r="B357" s="26"/>
      <c r="C357" s="26"/>
      <c r="D357" s="26"/>
      <c r="E357" s="26"/>
      <c r="F357" s="26"/>
      <c r="G357" s="26"/>
    </row>
    <row r="358">
      <c r="B358" s="26"/>
      <c r="C358" s="26"/>
      <c r="D358" s="26"/>
      <c r="E358" s="26"/>
      <c r="F358" s="26"/>
      <c r="G358" s="26"/>
    </row>
    <row r="359">
      <c r="B359" s="26"/>
      <c r="C359" s="26"/>
      <c r="D359" s="26"/>
      <c r="E359" s="26"/>
      <c r="F359" s="26"/>
      <c r="G359" s="26"/>
    </row>
    <row r="360">
      <c r="B360" s="26"/>
      <c r="C360" s="26"/>
      <c r="D360" s="26"/>
      <c r="E360" s="26"/>
      <c r="F360" s="26"/>
      <c r="G360" s="26"/>
    </row>
    <row r="361">
      <c r="B361" s="26"/>
      <c r="C361" s="26"/>
      <c r="D361" s="26"/>
      <c r="E361" s="26"/>
      <c r="F361" s="26"/>
      <c r="G361" s="26"/>
    </row>
    <row r="362">
      <c r="B362" s="26"/>
      <c r="C362" s="26"/>
      <c r="D362" s="26"/>
      <c r="E362" s="26"/>
      <c r="F362" s="26"/>
      <c r="G362" s="26"/>
    </row>
    <row r="363">
      <c r="B363" s="26"/>
      <c r="C363" s="26"/>
      <c r="D363" s="26"/>
      <c r="E363" s="26"/>
      <c r="F363" s="26"/>
      <c r="G363" s="26"/>
    </row>
    <row r="364">
      <c r="B364" s="26"/>
      <c r="C364" s="26"/>
      <c r="D364" s="26"/>
      <c r="E364" s="26"/>
      <c r="F364" s="26"/>
      <c r="G364" s="26"/>
    </row>
    <row r="365">
      <c r="B365" s="26"/>
      <c r="C365" s="26"/>
      <c r="D365" s="26"/>
      <c r="E365" s="26"/>
      <c r="F365" s="26"/>
      <c r="G365" s="26"/>
    </row>
    <row r="366">
      <c r="B366" s="26"/>
      <c r="C366" s="26"/>
      <c r="D366" s="26"/>
      <c r="E366" s="26"/>
      <c r="F366" s="26"/>
      <c r="G366" s="26"/>
    </row>
    <row r="367">
      <c r="B367" s="26"/>
      <c r="C367" s="26"/>
      <c r="D367" s="26"/>
      <c r="E367" s="26"/>
      <c r="F367" s="26"/>
      <c r="G367" s="26"/>
    </row>
    <row r="368">
      <c r="B368" s="26"/>
      <c r="C368" s="26"/>
      <c r="D368" s="26"/>
      <c r="E368" s="26"/>
      <c r="F368" s="26"/>
      <c r="G368" s="26"/>
    </row>
    <row r="369">
      <c r="B369" s="26"/>
      <c r="C369" s="26"/>
      <c r="D369" s="26"/>
      <c r="E369" s="26"/>
      <c r="F369" s="26"/>
      <c r="G369" s="26"/>
    </row>
    <row r="370">
      <c r="B370" s="26"/>
      <c r="C370" s="26"/>
      <c r="D370" s="26"/>
      <c r="E370" s="26"/>
      <c r="F370" s="26"/>
      <c r="G370" s="26"/>
    </row>
    <row r="371">
      <c r="B371" s="26"/>
      <c r="C371" s="26"/>
      <c r="D371" s="26"/>
      <c r="E371" s="26"/>
      <c r="F371" s="26"/>
      <c r="G371" s="26"/>
    </row>
    <row r="372">
      <c r="B372" s="26"/>
      <c r="C372" s="26"/>
      <c r="D372" s="26"/>
      <c r="E372" s="26"/>
      <c r="F372" s="26"/>
      <c r="G372" s="26"/>
    </row>
    <row r="373">
      <c r="B373" s="26"/>
      <c r="C373" s="26"/>
      <c r="D373" s="26"/>
      <c r="E373" s="26"/>
      <c r="F373" s="26"/>
      <c r="G373" s="26"/>
    </row>
    <row r="374">
      <c r="B374" s="26"/>
      <c r="C374" s="26"/>
      <c r="D374" s="26"/>
      <c r="E374" s="26"/>
      <c r="F374" s="26"/>
      <c r="G374" s="26"/>
    </row>
    <row r="375">
      <c r="B375" s="26"/>
      <c r="C375" s="26"/>
      <c r="D375" s="26"/>
      <c r="E375" s="26"/>
      <c r="F375" s="26"/>
      <c r="G375" s="26"/>
    </row>
    <row r="376">
      <c r="B376" s="26"/>
      <c r="C376" s="26"/>
      <c r="D376" s="26"/>
      <c r="E376" s="26"/>
      <c r="F376" s="26"/>
      <c r="G376" s="26"/>
    </row>
    <row r="377">
      <c r="B377" s="26"/>
      <c r="C377" s="26"/>
      <c r="D377" s="26"/>
      <c r="E377" s="26"/>
      <c r="F377" s="26"/>
      <c r="G377" s="26"/>
    </row>
    <row r="378">
      <c r="B378" s="26"/>
      <c r="C378" s="26"/>
      <c r="D378" s="26"/>
      <c r="E378" s="26"/>
      <c r="F378" s="26"/>
      <c r="G378" s="26"/>
    </row>
    <row r="379">
      <c r="B379" s="26"/>
      <c r="C379" s="26"/>
      <c r="D379" s="26"/>
      <c r="E379" s="26"/>
      <c r="F379" s="26"/>
      <c r="G379" s="26"/>
    </row>
    <row r="380">
      <c r="B380" s="26"/>
      <c r="C380" s="26"/>
      <c r="D380" s="26"/>
      <c r="E380" s="26"/>
      <c r="F380" s="26"/>
      <c r="G380" s="26"/>
    </row>
    <row r="381">
      <c r="B381" s="26"/>
      <c r="C381" s="26"/>
      <c r="D381" s="26"/>
      <c r="E381" s="26"/>
      <c r="F381" s="26"/>
      <c r="G381" s="26"/>
    </row>
    <row r="382">
      <c r="B382" s="26"/>
      <c r="C382" s="26"/>
      <c r="D382" s="26"/>
      <c r="E382" s="26"/>
      <c r="F382" s="26"/>
      <c r="G382" s="26"/>
    </row>
    <row r="383">
      <c r="B383" s="26"/>
      <c r="C383" s="26"/>
      <c r="D383" s="26"/>
      <c r="E383" s="26"/>
      <c r="F383" s="26"/>
      <c r="G383" s="26"/>
    </row>
    <row r="384">
      <c r="B384" s="26"/>
      <c r="C384" s="26"/>
      <c r="D384" s="26"/>
      <c r="E384" s="26"/>
      <c r="F384" s="26"/>
      <c r="G384" s="26"/>
    </row>
    <row r="385">
      <c r="B385" s="26"/>
      <c r="C385" s="26"/>
      <c r="D385" s="26"/>
      <c r="E385" s="26"/>
      <c r="F385" s="26"/>
      <c r="G385" s="26"/>
    </row>
    <row r="386">
      <c r="B386" s="26"/>
      <c r="C386" s="26"/>
      <c r="D386" s="26"/>
      <c r="E386" s="26"/>
      <c r="F386" s="26"/>
      <c r="G386" s="26"/>
    </row>
    <row r="387">
      <c r="B387" s="26"/>
      <c r="C387" s="26"/>
      <c r="D387" s="26"/>
      <c r="E387" s="26"/>
      <c r="F387" s="26"/>
      <c r="G387" s="26"/>
    </row>
    <row r="388">
      <c r="B388" s="26"/>
      <c r="C388" s="26"/>
      <c r="D388" s="26"/>
      <c r="E388" s="26"/>
      <c r="F388" s="26"/>
      <c r="G388" s="26"/>
    </row>
    <row r="389">
      <c r="B389" s="26"/>
      <c r="C389" s="26"/>
      <c r="D389" s="26"/>
      <c r="E389" s="26"/>
      <c r="F389" s="26"/>
      <c r="G389" s="26"/>
    </row>
    <row r="390">
      <c r="B390" s="26"/>
      <c r="C390" s="26"/>
      <c r="D390" s="26"/>
      <c r="E390" s="26"/>
      <c r="F390" s="26"/>
      <c r="G390" s="26"/>
    </row>
    <row r="391">
      <c r="B391" s="26"/>
      <c r="C391" s="26"/>
      <c r="D391" s="26"/>
      <c r="E391" s="26"/>
      <c r="F391" s="26"/>
      <c r="G391" s="26"/>
    </row>
    <row r="392">
      <c r="B392" s="26"/>
      <c r="C392" s="26"/>
      <c r="D392" s="26"/>
      <c r="E392" s="26"/>
      <c r="F392" s="26"/>
      <c r="G392" s="26"/>
    </row>
    <row r="393">
      <c r="B393" s="26"/>
      <c r="C393" s="26"/>
      <c r="D393" s="26"/>
      <c r="E393" s="26"/>
      <c r="F393" s="26"/>
      <c r="G393" s="26"/>
    </row>
    <row r="394">
      <c r="B394" s="26"/>
      <c r="C394" s="26"/>
      <c r="D394" s="26"/>
      <c r="E394" s="26"/>
      <c r="F394" s="26"/>
      <c r="G394" s="26"/>
    </row>
    <row r="395">
      <c r="B395" s="26"/>
      <c r="C395" s="26"/>
      <c r="D395" s="26"/>
      <c r="E395" s="26"/>
      <c r="F395" s="26"/>
      <c r="G395" s="26"/>
    </row>
    <row r="396">
      <c r="B396" s="26"/>
      <c r="C396" s="26"/>
      <c r="D396" s="26"/>
      <c r="E396" s="26"/>
      <c r="F396" s="26"/>
      <c r="G396" s="26"/>
    </row>
    <row r="397">
      <c r="B397" s="26"/>
      <c r="C397" s="26"/>
      <c r="D397" s="26"/>
      <c r="E397" s="26"/>
      <c r="F397" s="26"/>
      <c r="G397" s="26"/>
    </row>
    <row r="398">
      <c r="B398" s="26"/>
      <c r="C398" s="26"/>
      <c r="D398" s="26"/>
      <c r="E398" s="26"/>
      <c r="F398" s="26"/>
      <c r="G398" s="26"/>
    </row>
    <row r="399">
      <c r="B399" s="26"/>
      <c r="C399" s="26"/>
      <c r="D399" s="26"/>
      <c r="E399" s="26"/>
      <c r="F399" s="26"/>
      <c r="G399" s="26"/>
    </row>
    <row r="400">
      <c r="B400" s="26"/>
      <c r="C400" s="26"/>
      <c r="D400" s="26"/>
      <c r="E400" s="26"/>
      <c r="F400" s="26"/>
      <c r="G400" s="26"/>
    </row>
    <row r="401">
      <c r="B401" s="26"/>
      <c r="C401" s="26"/>
      <c r="D401" s="26"/>
      <c r="E401" s="26"/>
      <c r="F401" s="26"/>
      <c r="G401" s="26"/>
    </row>
    <row r="402">
      <c r="B402" s="26"/>
      <c r="C402" s="26"/>
      <c r="D402" s="26"/>
      <c r="E402" s="26"/>
      <c r="F402" s="26"/>
      <c r="G402" s="26"/>
    </row>
    <row r="403">
      <c r="B403" s="26"/>
      <c r="C403" s="26"/>
      <c r="D403" s="26"/>
      <c r="E403" s="26"/>
      <c r="F403" s="26"/>
      <c r="G403" s="26"/>
    </row>
    <row r="404">
      <c r="B404" s="26"/>
      <c r="C404" s="26"/>
      <c r="D404" s="26"/>
      <c r="E404" s="26"/>
      <c r="F404" s="26"/>
      <c r="G404" s="26"/>
    </row>
    <row r="405">
      <c r="B405" s="26"/>
      <c r="C405" s="26"/>
      <c r="D405" s="26"/>
      <c r="E405" s="26"/>
      <c r="F405" s="26"/>
      <c r="G405" s="26"/>
    </row>
    <row r="406">
      <c r="B406" s="26"/>
      <c r="C406" s="26"/>
      <c r="D406" s="26"/>
      <c r="E406" s="26"/>
      <c r="F406" s="26"/>
      <c r="G406" s="26"/>
    </row>
    <row r="407">
      <c r="B407" s="26"/>
      <c r="C407" s="26"/>
      <c r="D407" s="26"/>
      <c r="E407" s="26"/>
      <c r="F407" s="26"/>
      <c r="G407" s="26"/>
    </row>
    <row r="408">
      <c r="B408" s="26"/>
      <c r="C408" s="26"/>
      <c r="D408" s="26"/>
      <c r="E408" s="26"/>
      <c r="F408" s="26"/>
      <c r="G408" s="26"/>
    </row>
    <row r="409">
      <c r="B409" s="26"/>
      <c r="C409" s="26"/>
      <c r="D409" s="26"/>
      <c r="E409" s="26"/>
      <c r="F409" s="26"/>
      <c r="G409" s="26"/>
    </row>
    <row r="410">
      <c r="B410" s="26"/>
      <c r="C410" s="26"/>
      <c r="D410" s="26"/>
      <c r="E410" s="26"/>
      <c r="F410" s="26"/>
      <c r="G410" s="26"/>
    </row>
    <row r="411">
      <c r="B411" s="26"/>
      <c r="C411" s="26"/>
      <c r="D411" s="26"/>
      <c r="E411" s="26"/>
      <c r="F411" s="26"/>
      <c r="G411" s="26"/>
    </row>
    <row r="412">
      <c r="B412" s="26"/>
      <c r="C412" s="26"/>
      <c r="D412" s="26"/>
      <c r="E412" s="26"/>
      <c r="F412" s="26"/>
      <c r="G412" s="26"/>
    </row>
    <row r="413">
      <c r="B413" s="26"/>
      <c r="C413" s="26"/>
      <c r="D413" s="26"/>
      <c r="E413" s="26"/>
      <c r="F413" s="26"/>
      <c r="G413" s="26"/>
    </row>
    <row r="414">
      <c r="B414" s="26"/>
      <c r="C414" s="26"/>
      <c r="D414" s="26"/>
      <c r="E414" s="26"/>
      <c r="F414" s="26"/>
      <c r="G414" s="26"/>
    </row>
    <row r="415">
      <c r="B415" s="26"/>
      <c r="C415" s="26"/>
      <c r="D415" s="26"/>
      <c r="E415" s="26"/>
      <c r="F415" s="26"/>
      <c r="G415" s="26"/>
    </row>
    <row r="416">
      <c r="B416" s="26"/>
      <c r="C416" s="26"/>
      <c r="D416" s="26"/>
      <c r="E416" s="26"/>
      <c r="F416" s="26"/>
      <c r="G416" s="26"/>
    </row>
    <row r="417">
      <c r="B417" s="26"/>
      <c r="C417" s="26"/>
      <c r="D417" s="26"/>
      <c r="E417" s="26"/>
      <c r="F417" s="26"/>
      <c r="G417" s="26"/>
    </row>
    <row r="418">
      <c r="B418" s="26"/>
      <c r="C418" s="26"/>
      <c r="D418" s="26"/>
      <c r="E418" s="26"/>
      <c r="F418" s="26"/>
      <c r="G418" s="26"/>
    </row>
    <row r="419">
      <c r="B419" s="26"/>
      <c r="C419" s="26"/>
      <c r="D419" s="26"/>
      <c r="E419" s="26"/>
      <c r="F419" s="26"/>
      <c r="G419" s="26"/>
    </row>
    <row r="420">
      <c r="B420" s="26"/>
      <c r="C420" s="26"/>
      <c r="D420" s="26"/>
      <c r="E420" s="26"/>
      <c r="F420" s="26"/>
      <c r="G420" s="26"/>
    </row>
    <row r="421">
      <c r="B421" s="26"/>
      <c r="C421" s="26"/>
      <c r="D421" s="26"/>
      <c r="E421" s="26"/>
      <c r="F421" s="26"/>
      <c r="G421" s="26"/>
    </row>
    <row r="422">
      <c r="B422" s="26"/>
      <c r="C422" s="26"/>
      <c r="D422" s="26"/>
      <c r="E422" s="26"/>
      <c r="F422" s="26"/>
      <c r="G422" s="26"/>
    </row>
    <row r="423">
      <c r="B423" s="26"/>
      <c r="C423" s="26"/>
      <c r="D423" s="26"/>
      <c r="E423" s="26"/>
      <c r="F423" s="26"/>
      <c r="G423" s="26"/>
    </row>
    <row r="424">
      <c r="B424" s="26"/>
      <c r="C424" s="26"/>
      <c r="D424" s="26"/>
      <c r="E424" s="26"/>
      <c r="F424" s="26"/>
      <c r="G424" s="26"/>
    </row>
    <row r="425">
      <c r="B425" s="26"/>
      <c r="C425" s="26"/>
      <c r="D425" s="26"/>
      <c r="E425" s="26"/>
      <c r="F425" s="26"/>
      <c r="G425" s="26"/>
    </row>
    <row r="426">
      <c r="B426" s="26"/>
      <c r="C426" s="26"/>
      <c r="D426" s="26"/>
      <c r="E426" s="26"/>
      <c r="F426" s="26"/>
      <c r="G426" s="26"/>
    </row>
    <row r="427">
      <c r="B427" s="26"/>
      <c r="C427" s="26"/>
      <c r="D427" s="26"/>
      <c r="E427" s="26"/>
      <c r="F427" s="26"/>
      <c r="G427" s="26"/>
    </row>
    <row r="428">
      <c r="B428" s="26"/>
      <c r="C428" s="26"/>
      <c r="D428" s="26"/>
      <c r="E428" s="26"/>
      <c r="F428" s="26"/>
      <c r="G428" s="26"/>
    </row>
    <row r="429">
      <c r="B429" s="26"/>
      <c r="C429" s="26"/>
      <c r="D429" s="26"/>
      <c r="E429" s="26"/>
      <c r="F429" s="26"/>
      <c r="G429" s="26"/>
    </row>
    <row r="430">
      <c r="B430" s="26"/>
      <c r="C430" s="26"/>
      <c r="D430" s="26"/>
      <c r="E430" s="26"/>
      <c r="F430" s="26"/>
      <c r="G430" s="26"/>
    </row>
    <row r="431">
      <c r="B431" s="26"/>
      <c r="C431" s="26"/>
      <c r="D431" s="26"/>
      <c r="E431" s="26"/>
      <c r="F431" s="26"/>
      <c r="G431" s="26"/>
    </row>
    <row r="432">
      <c r="B432" s="26"/>
      <c r="C432" s="26"/>
      <c r="D432" s="26"/>
      <c r="E432" s="26"/>
      <c r="F432" s="26"/>
      <c r="G432" s="26"/>
    </row>
    <row r="433">
      <c r="B433" s="26"/>
      <c r="C433" s="26"/>
      <c r="D433" s="26"/>
      <c r="E433" s="26"/>
      <c r="F433" s="26"/>
      <c r="G433" s="26"/>
    </row>
    <row r="434">
      <c r="B434" s="26"/>
      <c r="C434" s="26"/>
      <c r="D434" s="26"/>
      <c r="E434" s="26"/>
      <c r="F434" s="26"/>
      <c r="G434" s="26"/>
    </row>
    <row r="435">
      <c r="B435" s="26"/>
      <c r="C435" s="26"/>
      <c r="D435" s="26"/>
      <c r="E435" s="26"/>
      <c r="F435" s="26"/>
      <c r="G435" s="26"/>
    </row>
    <row r="436">
      <c r="B436" s="26"/>
      <c r="C436" s="26"/>
      <c r="D436" s="26"/>
      <c r="E436" s="26"/>
      <c r="F436" s="26"/>
      <c r="G436" s="26"/>
    </row>
    <row r="437">
      <c r="B437" s="26"/>
      <c r="C437" s="26"/>
      <c r="D437" s="26"/>
      <c r="E437" s="26"/>
      <c r="F437" s="26"/>
      <c r="G437" s="26"/>
    </row>
    <row r="438">
      <c r="B438" s="26"/>
      <c r="C438" s="26"/>
      <c r="D438" s="26"/>
      <c r="E438" s="26"/>
      <c r="F438" s="26"/>
      <c r="G438" s="26"/>
    </row>
    <row r="439">
      <c r="B439" s="26"/>
      <c r="C439" s="26"/>
      <c r="D439" s="26"/>
      <c r="E439" s="26"/>
      <c r="F439" s="26"/>
      <c r="G439" s="26"/>
    </row>
    <row r="440">
      <c r="B440" s="26"/>
      <c r="C440" s="26"/>
      <c r="D440" s="26"/>
      <c r="E440" s="26"/>
      <c r="F440" s="26"/>
      <c r="G440" s="26"/>
    </row>
    <row r="441">
      <c r="B441" s="26"/>
      <c r="C441" s="26"/>
      <c r="D441" s="26"/>
      <c r="E441" s="26"/>
      <c r="F441" s="26"/>
      <c r="G441" s="26"/>
    </row>
    <row r="442">
      <c r="B442" s="26"/>
      <c r="C442" s="26"/>
      <c r="D442" s="26"/>
      <c r="E442" s="26"/>
      <c r="F442" s="26"/>
      <c r="G442" s="26"/>
    </row>
    <row r="443">
      <c r="B443" s="26"/>
      <c r="C443" s="26"/>
      <c r="D443" s="26"/>
      <c r="E443" s="26"/>
      <c r="F443" s="26"/>
      <c r="G443" s="26"/>
    </row>
    <row r="444">
      <c r="B444" s="26"/>
      <c r="C444" s="26"/>
      <c r="D444" s="26"/>
      <c r="E444" s="26"/>
      <c r="F444" s="26"/>
      <c r="G444" s="26"/>
    </row>
    <row r="445">
      <c r="B445" s="26"/>
      <c r="C445" s="26"/>
      <c r="D445" s="26"/>
      <c r="E445" s="26"/>
      <c r="F445" s="26"/>
      <c r="G445" s="26"/>
    </row>
    <row r="446">
      <c r="B446" s="26"/>
      <c r="C446" s="26"/>
      <c r="D446" s="26"/>
      <c r="E446" s="26"/>
      <c r="F446" s="26"/>
      <c r="G446" s="26"/>
    </row>
    <row r="447">
      <c r="B447" s="26"/>
      <c r="C447" s="26"/>
      <c r="D447" s="26"/>
      <c r="E447" s="26"/>
      <c r="F447" s="26"/>
      <c r="G447" s="26"/>
    </row>
    <row r="448">
      <c r="B448" s="26"/>
      <c r="C448" s="26"/>
      <c r="D448" s="26"/>
      <c r="E448" s="26"/>
      <c r="F448" s="26"/>
      <c r="G448" s="26"/>
    </row>
    <row r="449">
      <c r="B449" s="26"/>
      <c r="C449" s="26"/>
      <c r="D449" s="26"/>
      <c r="E449" s="26"/>
      <c r="F449" s="26"/>
      <c r="G449" s="26"/>
    </row>
    <row r="450">
      <c r="B450" s="26"/>
      <c r="C450" s="26"/>
      <c r="D450" s="26"/>
      <c r="E450" s="26"/>
      <c r="F450" s="26"/>
      <c r="G450" s="26"/>
    </row>
    <row r="451">
      <c r="B451" s="26"/>
      <c r="C451" s="26"/>
      <c r="D451" s="26"/>
      <c r="E451" s="26"/>
      <c r="F451" s="26"/>
      <c r="G451" s="26"/>
    </row>
    <row r="452">
      <c r="B452" s="26"/>
      <c r="C452" s="26"/>
      <c r="D452" s="26"/>
      <c r="E452" s="26"/>
      <c r="F452" s="26"/>
      <c r="G452" s="26"/>
    </row>
    <row r="453">
      <c r="B453" s="26"/>
      <c r="C453" s="26"/>
      <c r="D453" s="26"/>
      <c r="E453" s="26"/>
      <c r="F453" s="26"/>
      <c r="G453" s="26"/>
    </row>
    <row r="454">
      <c r="B454" s="26"/>
      <c r="C454" s="26"/>
      <c r="D454" s="26"/>
      <c r="E454" s="26"/>
      <c r="F454" s="26"/>
      <c r="G454" s="26"/>
    </row>
    <row r="455">
      <c r="B455" s="26"/>
      <c r="C455" s="26"/>
      <c r="D455" s="26"/>
      <c r="E455" s="26"/>
      <c r="F455" s="26"/>
      <c r="G455" s="26"/>
    </row>
    <row r="456">
      <c r="B456" s="26"/>
      <c r="C456" s="26"/>
      <c r="D456" s="26"/>
      <c r="E456" s="26"/>
      <c r="F456" s="26"/>
      <c r="G456" s="26"/>
    </row>
    <row r="457">
      <c r="B457" s="26"/>
      <c r="C457" s="26"/>
      <c r="D457" s="26"/>
      <c r="E457" s="26"/>
      <c r="F457" s="26"/>
      <c r="G457" s="26"/>
    </row>
    <row r="458">
      <c r="B458" s="26"/>
      <c r="C458" s="26"/>
      <c r="D458" s="26"/>
      <c r="E458" s="26"/>
      <c r="F458" s="26"/>
      <c r="G458" s="26"/>
    </row>
    <row r="459">
      <c r="B459" s="26"/>
      <c r="C459" s="26"/>
      <c r="D459" s="26"/>
      <c r="E459" s="26"/>
      <c r="F459" s="26"/>
      <c r="G459" s="26"/>
    </row>
    <row r="460">
      <c r="B460" s="26"/>
      <c r="C460" s="26"/>
      <c r="D460" s="26"/>
      <c r="E460" s="26"/>
      <c r="F460" s="26"/>
      <c r="G460" s="26"/>
    </row>
    <row r="461">
      <c r="B461" s="26"/>
      <c r="C461" s="26"/>
      <c r="D461" s="26"/>
      <c r="E461" s="26"/>
      <c r="F461" s="26"/>
      <c r="G461" s="26"/>
    </row>
    <row r="462">
      <c r="B462" s="26"/>
      <c r="C462" s="26"/>
      <c r="D462" s="26"/>
      <c r="E462" s="26"/>
      <c r="F462" s="26"/>
      <c r="G462" s="26"/>
    </row>
    <row r="463">
      <c r="B463" s="26"/>
      <c r="C463" s="26"/>
      <c r="D463" s="26"/>
      <c r="E463" s="26"/>
      <c r="F463" s="26"/>
      <c r="G463" s="26"/>
    </row>
    <row r="464">
      <c r="B464" s="26"/>
      <c r="C464" s="26"/>
      <c r="D464" s="26"/>
      <c r="E464" s="26"/>
      <c r="F464" s="26"/>
      <c r="G464" s="26"/>
    </row>
    <row r="465">
      <c r="B465" s="26"/>
      <c r="C465" s="26"/>
      <c r="D465" s="26"/>
      <c r="E465" s="26"/>
      <c r="F465" s="26"/>
      <c r="G465" s="26"/>
    </row>
    <row r="466">
      <c r="B466" s="26"/>
      <c r="C466" s="26"/>
      <c r="D466" s="26"/>
      <c r="E466" s="26"/>
      <c r="F466" s="26"/>
      <c r="G466" s="26"/>
    </row>
    <row r="467">
      <c r="B467" s="26"/>
      <c r="C467" s="26"/>
      <c r="D467" s="26"/>
      <c r="E467" s="26"/>
      <c r="F467" s="26"/>
      <c r="G467" s="26"/>
    </row>
    <row r="468">
      <c r="B468" s="26"/>
      <c r="C468" s="26"/>
      <c r="D468" s="26"/>
      <c r="E468" s="26"/>
      <c r="F468" s="26"/>
      <c r="G468" s="26"/>
    </row>
    <row r="469">
      <c r="B469" s="26"/>
      <c r="C469" s="26"/>
      <c r="D469" s="26"/>
      <c r="E469" s="26"/>
      <c r="F469" s="26"/>
      <c r="G469" s="26"/>
    </row>
    <row r="470">
      <c r="B470" s="26"/>
      <c r="C470" s="26"/>
      <c r="D470" s="26"/>
      <c r="E470" s="26"/>
      <c r="F470" s="26"/>
      <c r="G470" s="26"/>
    </row>
    <row r="471">
      <c r="B471" s="26"/>
      <c r="C471" s="26"/>
      <c r="D471" s="26"/>
      <c r="E471" s="26"/>
      <c r="F471" s="26"/>
      <c r="G471" s="26"/>
    </row>
    <row r="472">
      <c r="B472" s="26"/>
      <c r="C472" s="26"/>
      <c r="D472" s="26"/>
      <c r="E472" s="26"/>
      <c r="F472" s="26"/>
      <c r="G472" s="26"/>
    </row>
    <row r="473">
      <c r="B473" s="26"/>
      <c r="C473" s="26"/>
      <c r="D473" s="26"/>
      <c r="E473" s="26"/>
      <c r="F473" s="26"/>
      <c r="G473" s="26"/>
    </row>
    <row r="474">
      <c r="B474" s="26"/>
      <c r="C474" s="26"/>
      <c r="D474" s="26"/>
      <c r="E474" s="26"/>
      <c r="F474" s="26"/>
      <c r="G474" s="26"/>
    </row>
    <row r="475">
      <c r="B475" s="26"/>
      <c r="C475" s="26"/>
      <c r="D475" s="26"/>
      <c r="E475" s="26"/>
      <c r="F475" s="26"/>
      <c r="G475" s="26"/>
    </row>
    <row r="476">
      <c r="B476" s="26"/>
      <c r="C476" s="26"/>
      <c r="D476" s="26"/>
      <c r="E476" s="26"/>
      <c r="F476" s="26"/>
      <c r="G476" s="26"/>
    </row>
    <row r="477">
      <c r="B477" s="26"/>
      <c r="C477" s="26"/>
      <c r="D477" s="26"/>
      <c r="E477" s="26"/>
      <c r="F477" s="26"/>
      <c r="G477" s="26"/>
    </row>
    <row r="478">
      <c r="B478" s="26"/>
      <c r="C478" s="26"/>
      <c r="D478" s="26"/>
      <c r="E478" s="26"/>
      <c r="F478" s="26"/>
      <c r="G478" s="26"/>
    </row>
    <row r="479">
      <c r="B479" s="26"/>
      <c r="C479" s="26"/>
      <c r="D479" s="26"/>
      <c r="E479" s="26"/>
      <c r="F479" s="26"/>
      <c r="G479" s="26"/>
    </row>
    <row r="480">
      <c r="B480" s="26"/>
      <c r="C480" s="26"/>
      <c r="D480" s="26"/>
      <c r="E480" s="26"/>
      <c r="F480" s="26"/>
      <c r="G480" s="26"/>
    </row>
    <row r="481">
      <c r="B481" s="26"/>
      <c r="C481" s="26"/>
      <c r="D481" s="26"/>
      <c r="E481" s="26"/>
      <c r="F481" s="26"/>
      <c r="G481" s="26"/>
    </row>
    <row r="482">
      <c r="B482" s="26"/>
      <c r="C482" s="26"/>
      <c r="D482" s="26"/>
      <c r="E482" s="26"/>
      <c r="F482" s="26"/>
      <c r="G482" s="26"/>
    </row>
    <row r="483">
      <c r="B483" s="26"/>
      <c r="C483" s="26"/>
      <c r="D483" s="26"/>
      <c r="E483" s="26"/>
      <c r="F483" s="26"/>
      <c r="G483" s="26"/>
    </row>
    <row r="484">
      <c r="B484" s="26"/>
      <c r="C484" s="26"/>
      <c r="D484" s="26"/>
      <c r="E484" s="26"/>
      <c r="F484" s="26"/>
      <c r="G484" s="26"/>
    </row>
    <row r="485">
      <c r="B485" s="26"/>
      <c r="C485" s="26"/>
      <c r="D485" s="26"/>
      <c r="E485" s="26"/>
      <c r="F485" s="26"/>
      <c r="G485" s="26"/>
    </row>
    <row r="486">
      <c r="B486" s="26"/>
      <c r="C486" s="26"/>
      <c r="D486" s="26"/>
      <c r="E486" s="26"/>
      <c r="F486" s="26"/>
      <c r="G486" s="26"/>
    </row>
    <row r="487">
      <c r="B487" s="26"/>
      <c r="C487" s="26"/>
      <c r="D487" s="26"/>
      <c r="E487" s="26"/>
      <c r="F487" s="26"/>
      <c r="G487" s="26"/>
    </row>
    <row r="488">
      <c r="B488" s="26"/>
      <c r="C488" s="26"/>
      <c r="D488" s="26"/>
      <c r="E488" s="26"/>
      <c r="F488" s="26"/>
      <c r="G488" s="26"/>
    </row>
    <row r="489">
      <c r="B489" s="26"/>
      <c r="C489" s="26"/>
      <c r="D489" s="26"/>
      <c r="E489" s="26"/>
      <c r="F489" s="26"/>
      <c r="G489" s="26"/>
    </row>
    <row r="490">
      <c r="B490" s="26"/>
      <c r="C490" s="26"/>
      <c r="D490" s="26"/>
      <c r="E490" s="26"/>
      <c r="F490" s="26"/>
      <c r="G490" s="26"/>
    </row>
    <row r="491">
      <c r="B491" s="26"/>
      <c r="C491" s="26"/>
      <c r="D491" s="26"/>
      <c r="E491" s="26"/>
      <c r="F491" s="26"/>
      <c r="G491" s="26"/>
    </row>
    <row r="492">
      <c r="B492" s="26"/>
      <c r="C492" s="26"/>
      <c r="D492" s="26"/>
      <c r="E492" s="26"/>
      <c r="F492" s="26"/>
      <c r="G492" s="26"/>
    </row>
    <row r="493">
      <c r="B493" s="26"/>
      <c r="C493" s="26"/>
      <c r="D493" s="26"/>
      <c r="E493" s="26"/>
      <c r="F493" s="26"/>
      <c r="G493" s="26"/>
    </row>
    <row r="494">
      <c r="B494" s="26"/>
      <c r="C494" s="26"/>
      <c r="D494" s="26"/>
      <c r="E494" s="26"/>
      <c r="F494" s="26"/>
      <c r="G494" s="26"/>
    </row>
    <row r="495">
      <c r="B495" s="26"/>
      <c r="C495" s="26"/>
      <c r="D495" s="26"/>
      <c r="E495" s="26"/>
      <c r="F495" s="26"/>
      <c r="G495" s="26"/>
    </row>
    <row r="496">
      <c r="B496" s="26"/>
      <c r="C496" s="26"/>
      <c r="D496" s="26"/>
      <c r="E496" s="26"/>
      <c r="F496" s="26"/>
      <c r="G496" s="26"/>
    </row>
    <row r="497">
      <c r="B497" s="26"/>
      <c r="C497" s="26"/>
      <c r="D497" s="26"/>
      <c r="E497" s="26"/>
      <c r="F497" s="26"/>
      <c r="G497" s="26"/>
    </row>
    <row r="498">
      <c r="B498" s="26"/>
      <c r="C498" s="26"/>
      <c r="D498" s="26"/>
      <c r="E498" s="26"/>
      <c r="F498" s="26"/>
      <c r="G498" s="26"/>
    </row>
    <row r="499">
      <c r="B499" s="26"/>
      <c r="C499" s="26"/>
      <c r="D499" s="26"/>
      <c r="E499" s="26"/>
      <c r="F499" s="26"/>
      <c r="G499" s="26"/>
    </row>
    <row r="500">
      <c r="B500" s="26"/>
      <c r="C500" s="26"/>
      <c r="D500" s="26"/>
      <c r="E500" s="26"/>
      <c r="F500" s="26"/>
      <c r="G500" s="26"/>
    </row>
    <row r="501">
      <c r="B501" s="26"/>
      <c r="C501" s="26"/>
      <c r="D501" s="26"/>
      <c r="E501" s="26"/>
      <c r="F501" s="26"/>
      <c r="G501" s="26"/>
    </row>
    <row r="502">
      <c r="B502" s="26"/>
      <c r="C502" s="26"/>
      <c r="D502" s="26"/>
      <c r="E502" s="26"/>
      <c r="F502" s="26"/>
      <c r="G502" s="26"/>
    </row>
    <row r="503">
      <c r="B503" s="26"/>
      <c r="C503" s="26"/>
      <c r="D503" s="26"/>
      <c r="E503" s="26"/>
      <c r="F503" s="26"/>
      <c r="G503" s="26"/>
    </row>
    <row r="504">
      <c r="B504" s="26"/>
      <c r="C504" s="26"/>
      <c r="D504" s="26"/>
      <c r="E504" s="26"/>
      <c r="F504" s="26"/>
      <c r="G504" s="26"/>
    </row>
    <row r="505">
      <c r="B505" s="26"/>
      <c r="C505" s="26"/>
      <c r="D505" s="26"/>
      <c r="E505" s="26"/>
      <c r="F505" s="26"/>
      <c r="G505" s="26"/>
    </row>
    <row r="506">
      <c r="B506" s="26"/>
      <c r="C506" s="26"/>
      <c r="D506" s="26"/>
      <c r="E506" s="26"/>
      <c r="F506" s="26"/>
      <c r="G506" s="26"/>
    </row>
    <row r="507">
      <c r="B507" s="26"/>
      <c r="C507" s="26"/>
      <c r="D507" s="26"/>
      <c r="E507" s="26"/>
      <c r="F507" s="26"/>
      <c r="G507" s="26"/>
    </row>
    <row r="508">
      <c r="B508" s="26"/>
      <c r="C508" s="26"/>
      <c r="D508" s="26"/>
      <c r="E508" s="26"/>
      <c r="F508" s="26"/>
      <c r="G508" s="26"/>
    </row>
    <row r="509">
      <c r="B509" s="26"/>
      <c r="C509" s="26"/>
      <c r="D509" s="26"/>
      <c r="E509" s="26"/>
      <c r="F509" s="26"/>
      <c r="G509" s="26"/>
    </row>
    <row r="510">
      <c r="B510" s="26"/>
      <c r="C510" s="26"/>
      <c r="D510" s="26"/>
      <c r="E510" s="26"/>
      <c r="F510" s="26"/>
      <c r="G510" s="26"/>
    </row>
    <row r="511">
      <c r="B511" s="26"/>
      <c r="C511" s="26"/>
      <c r="D511" s="26"/>
      <c r="E511" s="26"/>
      <c r="F511" s="26"/>
      <c r="G511" s="26"/>
    </row>
    <row r="512">
      <c r="B512" s="26"/>
      <c r="C512" s="26"/>
      <c r="D512" s="26"/>
      <c r="E512" s="26"/>
      <c r="F512" s="26"/>
      <c r="G512" s="26"/>
    </row>
    <row r="513">
      <c r="B513" s="26"/>
      <c r="C513" s="26"/>
      <c r="D513" s="26"/>
      <c r="E513" s="26"/>
      <c r="F513" s="26"/>
      <c r="G513" s="26"/>
    </row>
    <row r="514">
      <c r="B514" s="26"/>
      <c r="C514" s="26"/>
      <c r="D514" s="26"/>
      <c r="E514" s="26"/>
      <c r="F514" s="26"/>
      <c r="G514" s="26"/>
    </row>
    <row r="515">
      <c r="B515" s="26"/>
      <c r="C515" s="26"/>
      <c r="D515" s="26"/>
      <c r="E515" s="26"/>
      <c r="F515" s="26"/>
      <c r="G515" s="26"/>
    </row>
    <row r="516">
      <c r="B516" s="26"/>
      <c r="C516" s="26"/>
      <c r="D516" s="26"/>
      <c r="E516" s="26"/>
      <c r="F516" s="26"/>
      <c r="G516" s="26"/>
    </row>
    <row r="517">
      <c r="B517" s="26"/>
      <c r="C517" s="26"/>
      <c r="D517" s="26"/>
      <c r="E517" s="26"/>
      <c r="F517" s="26"/>
      <c r="G517" s="26"/>
    </row>
    <row r="518">
      <c r="B518" s="26"/>
      <c r="C518" s="26"/>
      <c r="D518" s="26"/>
      <c r="E518" s="26"/>
      <c r="F518" s="26"/>
      <c r="G518" s="26"/>
    </row>
    <row r="519">
      <c r="B519" s="26"/>
      <c r="C519" s="26"/>
      <c r="D519" s="26"/>
      <c r="E519" s="26"/>
      <c r="F519" s="26"/>
      <c r="G519" s="26"/>
    </row>
    <row r="520">
      <c r="B520" s="26"/>
      <c r="C520" s="26"/>
      <c r="D520" s="26"/>
      <c r="E520" s="26"/>
      <c r="F520" s="26"/>
      <c r="G520" s="26"/>
    </row>
    <row r="521">
      <c r="B521" s="26"/>
      <c r="C521" s="26"/>
      <c r="D521" s="26"/>
      <c r="E521" s="26"/>
      <c r="F521" s="26"/>
      <c r="G521" s="26"/>
    </row>
    <row r="522">
      <c r="B522" s="26"/>
      <c r="C522" s="26"/>
      <c r="D522" s="26"/>
      <c r="E522" s="26"/>
      <c r="F522" s="26"/>
      <c r="G522" s="26"/>
    </row>
    <row r="523">
      <c r="B523" s="26"/>
      <c r="C523" s="26"/>
      <c r="D523" s="26"/>
      <c r="E523" s="26"/>
      <c r="F523" s="26"/>
      <c r="G523" s="26"/>
    </row>
    <row r="524">
      <c r="B524" s="26"/>
      <c r="C524" s="26"/>
      <c r="D524" s="26"/>
      <c r="E524" s="26"/>
      <c r="F524" s="26"/>
      <c r="G524" s="26"/>
    </row>
    <row r="525">
      <c r="B525" s="26"/>
      <c r="C525" s="26"/>
      <c r="D525" s="26"/>
      <c r="E525" s="26"/>
      <c r="F525" s="26"/>
      <c r="G525" s="26"/>
    </row>
    <row r="526">
      <c r="B526" s="26"/>
      <c r="C526" s="26"/>
      <c r="D526" s="26"/>
      <c r="E526" s="26"/>
      <c r="F526" s="26"/>
      <c r="G526" s="26"/>
    </row>
    <row r="527">
      <c r="B527" s="26"/>
      <c r="C527" s="26"/>
      <c r="D527" s="26"/>
      <c r="E527" s="26"/>
      <c r="F527" s="26"/>
      <c r="G527" s="26"/>
    </row>
    <row r="528">
      <c r="B528" s="26"/>
      <c r="C528" s="26"/>
      <c r="D528" s="26"/>
      <c r="E528" s="26"/>
      <c r="F528" s="26"/>
      <c r="G528" s="26"/>
    </row>
    <row r="529">
      <c r="B529" s="26"/>
      <c r="C529" s="26"/>
      <c r="D529" s="26"/>
      <c r="E529" s="26"/>
      <c r="F529" s="26"/>
      <c r="G529" s="26"/>
    </row>
    <row r="530">
      <c r="B530" s="26"/>
      <c r="C530" s="26"/>
      <c r="D530" s="26"/>
      <c r="E530" s="26"/>
      <c r="F530" s="26"/>
      <c r="G530" s="26"/>
    </row>
    <row r="531">
      <c r="B531" s="26"/>
      <c r="C531" s="26"/>
      <c r="D531" s="26"/>
      <c r="E531" s="26"/>
      <c r="F531" s="26"/>
      <c r="G531" s="26"/>
    </row>
    <row r="532">
      <c r="B532" s="26"/>
      <c r="C532" s="26"/>
      <c r="D532" s="26"/>
      <c r="E532" s="26"/>
      <c r="F532" s="26"/>
      <c r="G532" s="26"/>
    </row>
    <row r="533">
      <c r="B533" s="26"/>
      <c r="C533" s="26"/>
      <c r="D533" s="26"/>
      <c r="E533" s="26"/>
      <c r="F533" s="26"/>
      <c r="G533" s="26"/>
    </row>
    <row r="534">
      <c r="B534" s="26"/>
      <c r="C534" s="26"/>
      <c r="D534" s="26"/>
      <c r="E534" s="26"/>
      <c r="F534" s="26"/>
      <c r="G534" s="26"/>
    </row>
    <row r="535">
      <c r="B535" s="26"/>
      <c r="C535" s="26"/>
      <c r="D535" s="26"/>
      <c r="E535" s="26"/>
      <c r="F535" s="26"/>
      <c r="G535" s="26"/>
    </row>
    <row r="536">
      <c r="B536" s="26"/>
      <c r="C536" s="26"/>
      <c r="D536" s="26"/>
      <c r="E536" s="26"/>
      <c r="F536" s="26"/>
      <c r="G536" s="26"/>
    </row>
    <row r="537">
      <c r="B537" s="26"/>
      <c r="C537" s="26"/>
      <c r="D537" s="26"/>
      <c r="E537" s="26"/>
      <c r="F537" s="26"/>
      <c r="G537" s="26"/>
    </row>
    <row r="538">
      <c r="B538" s="26"/>
      <c r="C538" s="26"/>
      <c r="D538" s="26"/>
      <c r="E538" s="26"/>
      <c r="F538" s="26"/>
      <c r="G538" s="26"/>
    </row>
    <row r="539">
      <c r="B539" s="26"/>
      <c r="C539" s="26"/>
      <c r="D539" s="26"/>
      <c r="E539" s="26"/>
      <c r="F539" s="26"/>
      <c r="G539" s="26"/>
    </row>
    <row r="540">
      <c r="B540" s="26"/>
      <c r="C540" s="26"/>
      <c r="D540" s="26"/>
      <c r="E540" s="26"/>
      <c r="F540" s="26"/>
      <c r="G540" s="26"/>
    </row>
    <row r="541">
      <c r="B541" s="26"/>
      <c r="C541" s="26"/>
      <c r="D541" s="26"/>
      <c r="E541" s="26"/>
      <c r="F541" s="26"/>
      <c r="G541" s="26"/>
    </row>
    <row r="542">
      <c r="B542" s="26"/>
      <c r="C542" s="26"/>
      <c r="D542" s="26"/>
      <c r="E542" s="26"/>
      <c r="F542" s="26"/>
      <c r="G542" s="26"/>
    </row>
    <row r="543">
      <c r="B543" s="26"/>
      <c r="C543" s="26"/>
      <c r="D543" s="26"/>
      <c r="E543" s="26"/>
      <c r="F543" s="26"/>
      <c r="G543" s="26"/>
    </row>
    <row r="544">
      <c r="B544" s="26"/>
      <c r="C544" s="26"/>
      <c r="D544" s="26"/>
      <c r="E544" s="26"/>
      <c r="F544" s="26"/>
      <c r="G544" s="26"/>
    </row>
    <row r="545">
      <c r="B545" s="26"/>
      <c r="C545" s="26"/>
      <c r="D545" s="26"/>
      <c r="E545" s="26"/>
      <c r="F545" s="26"/>
      <c r="G545" s="26"/>
    </row>
    <row r="546">
      <c r="B546" s="26"/>
      <c r="C546" s="26"/>
      <c r="D546" s="26"/>
      <c r="E546" s="26"/>
      <c r="F546" s="26"/>
      <c r="G546" s="26"/>
    </row>
    <row r="547">
      <c r="B547" s="26"/>
      <c r="C547" s="26"/>
      <c r="D547" s="26"/>
      <c r="E547" s="26"/>
      <c r="F547" s="26"/>
      <c r="G547" s="26"/>
    </row>
    <row r="548">
      <c r="B548" s="26"/>
      <c r="C548" s="26"/>
      <c r="D548" s="26"/>
      <c r="E548" s="26"/>
      <c r="F548" s="26"/>
      <c r="G548" s="26"/>
    </row>
    <row r="549">
      <c r="B549" s="26"/>
      <c r="C549" s="26"/>
      <c r="D549" s="26"/>
      <c r="E549" s="26"/>
      <c r="F549" s="26"/>
      <c r="G549" s="26"/>
    </row>
    <row r="550">
      <c r="B550" s="26"/>
      <c r="C550" s="26"/>
      <c r="D550" s="26"/>
      <c r="E550" s="26"/>
      <c r="F550" s="26"/>
      <c r="G550" s="26"/>
    </row>
    <row r="551">
      <c r="B551" s="26"/>
      <c r="C551" s="26"/>
      <c r="D551" s="26"/>
      <c r="E551" s="26"/>
      <c r="F551" s="26"/>
      <c r="G551" s="26"/>
    </row>
    <row r="552">
      <c r="B552" s="26"/>
      <c r="C552" s="26"/>
      <c r="D552" s="26"/>
      <c r="E552" s="26"/>
      <c r="F552" s="26"/>
      <c r="G552" s="26"/>
    </row>
    <row r="553">
      <c r="B553" s="26"/>
      <c r="C553" s="26"/>
      <c r="D553" s="26"/>
      <c r="E553" s="26"/>
      <c r="F553" s="26"/>
      <c r="G553" s="26"/>
    </row>
    <row r="554">
      <c r="B554" s="26"/>
      <c r="C554" s="26"/>
      <c r="D554" s="26"/>
      <c r="E554" s="26"/>
      <c r="F554" s="26"/>
      <c r="G554" s="26"/>
    </row>
    <row r="555">
      <c r="B555" s="26"/>
      <c r="C555" s="26"/>
      <c r="D555" s="26"/>
      <c r="E555" s="26"/>
      <c r="F555" s="26"/>
      <c r="G555" s="26"/>
    </row>
    <row r="556">
      <c r="B556" s="26"/>
      <c r="C556" s="26"/>
      <c r="D556" s="26"/>
      <c r="E556" s="26"/>
      <c r="F556" s="26"/>
      <c r="G556" s="26"/>
    </row>
    <row r="557">
      <c r="B557" s="26"/>
      <c r="C557" s="26"/>
      <c r="D557" s="26"/>
      <c r="E557" s="26"/>
      <c r="F557" s="26"/>
      <c r="G557" s="26"/>
    </row>
    <row r="558">
      <c r="B558" s="26"/>
      <c r="C558" s="26"/>
      <c r="D558" s="26"/>
      <c r="E558" s="26"/>
      <c r="F558" s="26"/>
      <c r="G558" s="26"/>
    </row>
    <row r="559">
      <c r="B559" s="26"/>
      <c r="C559" s="26"/>
      <c r="D559" s="26"/>
      <c r="E559" s="26"/>
      <c r="F559" s="26"/>
      <c r="G559" s="26"/>
    </row>
    <row r="560">
      <c r="B560" s="26"/>
      <c r="C560" s="26"/>
      <c r="D560" s="26"/>
      <c r="E560" s="26"/>
      <c r="F560" s="26"/>
      <c r="G560" s="26"/>
    </row>
    <row r="561">
      <c r="B561" s="26"/>
      <c r="C561" s="26"/>
      <c r="D561" s="26"/>
      <c r="E561" s="26"/>
      <c r="F561" s="26"/>
      <c r="G561" s="26"/>
    </row>
    <row r="562">
      <c r="B562" s="26"/>
      <c r="C562" s="26"/>
      <c r="D562" s="26"/>
      <c r="E562" s="26"/>
      <c r="F562" s="26"/>
      <c r="G562" s="26"/>
    </row>
    <row r="563">
      <c r="B563" s="26"/>
      <c r="C563" s="26"/>
      <c r="D563" s="26"/>
      <c r="E563" s="26"/>
      <c r="F563" s="26"/>
      <c r="G563" s="26"/>
    </row>
    <row r="564">
      <c r="B564" s="26"/>
      <c r="C564" s="26"/>
      <c r="D564" s="26"/>
      <c r="E564" s="26"/>
      <c r="F564" s="26"/>
      <c r="G564" s="26"/>
    </row>
    <row r="565">
      <c r="B565" s="26"/>
      <c r="C565" s="26"/>
      <c r="D565" s="26"/>
      <c r="E565" s="26"/>
      <c r="F565" s="26"/>
      <c r="G565" s="26"/>
    </row>
    <row r="566">
      <c r="B566" s="26"/>
      <c r="C566" s="26"/>
      <c r="D566" s="26"/>
      <c r="E566" s="26"/>
      <c r="F566" s="26"/>
      <c r="G566" s="26"/>
    </row>
    <row r="567">
      <c r="B567" s="26"/>
      <c r="C567" s="26"/>
      <c r="D567" s="26"/>
      <c r="E567" s="26"/>
      <c r="F567" s="26"/>
      <c r="G567" s="26"/>
    </row>
    <row r="568">
      <c r="B568" s="26"/>
      <c r="C568" s="26"/>
      <c r="D568" s="26"/>
      <c r="E568" s="26"/>
      <c r="F568" s="26"/>
      <c r="G568" s="26"/>
    </row>
    <row r="569">
      <c r="B569" s="26"/>
      <c r="C569" s="26"/>
      <c r="D569" s="26"/>
      <c r="E569" s="26"/>
      <c r="F569" s="26"/>
      <c r="G569" s="26"/>
    </row>
    <row r="570">
      <c r="B570" s="26"/>
      <c r="C570" s="26"/>
      <c r="D570" s="26"/>
      <c r="E570" s="26"/>
      <c r="F570" s="26"/>
      <c r="G570" s="26"/>
    </row>
    <row r="571">
      <c r="B571" s="26"/>
      <c r="C571" s="26"/>
      <c r="D571" s="26"/>
      <c r="E571" s="26"/>
      <c r="F571" s="26"/>
      <c r="G571" s="26"/>
    </row>
    <row r="572">
      <c r="B572" s="26"/>
      <c r="C572" s="26"/>
      <c r="D572" s="26"/>
      <c r="E572" s="26"/>
      <c r="F572" s="26"/>
      <c r="G572" s="26"/>
    </row>
    <row r="573">
      <c r="B573" s="26"/>
      <c r="C573" s="26"/>
      <c r="D573" s="26"/>
      <c r="E573" s="26"/>
      <c r="F573" s="26"/>
      <c r="G573" s="26"/>
    </row>
    <row r="574">
      <c r="B574" s="26"/>
      <c r="C574" s="26"/>
      <c r="D574" s="26"/>
      <c r="E574" s="26"/>
      <c r="F574" s="26"/>
      <c r="G574" s="26"/>
    </row>
    <row r="575">
      <c r="B575" s="26"/>
      <c r="C575" s="26"/>
      <c r="D575" s="26"/>
      <c r="E575" s="26"/>
      <c r="F575" s="26"/>
      <c r="G575" s="26"/>
    </row>
    <row r="576">
      <c r="B576" s="26"/>
      <c r="C576" s="26"/>
      <c r="D576" s="26"/>
      <c r="E576" s="26"/>
      <c r="F576" s="26"/>
      <c r="G576" s="26"/>
    </row>
    <row r="577">
      <c r="B577" s="26"/>
      <c r="C577" s="26"/>
      <c r="D577" s="26"/>
      <c r="E577" s="26"/>
      <c r="F577" s="26"/>
      <c r="G577" s="26"/>
    </row>
    <row r="578">
      <c r="B578" s="26"/>
      <c r="C578" s="26"/>
      <c r="D578" s="26"/>
      <c r="E578" s="26"/>
      <c r="F578" s="26"/>
      <c r="G578" s="26"/>
    </row>
    <row r="579">
      <c r="B579" s="26"/>
      <c r="C579" s="26"/>
      <c r="D579" s="26"/>
      <c r="E579" s="26"/>
      <c r="F579" s="26"/>
      <c r="G579" s="26"/>
    </row>
    <row r="580">
      <c r="B580" s="26"/>
      <c r="C580" s="26"/>
      <c r="D580" s="26"/>
      <c r="E580" s="26"/>
      <c r="F580" s="26"/>
      <c r="G580" s="26"/>
    </row>
    <row r="581">
      <c r="B581" s="26"/>
      <c r="C581" s="26"/>
      <c r="D581" s="26"/>
      <c r="E581" s="26"/>
      <c r="F581" s="26"/>
      <c r="G581" s="26"/>
    </row>
    <row r="582">
      <c r="B582" s="26"/>
      <c r="C582" s="26"/>
      <c r="D582" s="26"/>
      <c r="E582" s="26"/>
      <c r="F582" s="26"/>
      <c r="G582" s="26"/>
    </row>
    <row r="583">
      <c r="B583" s="26"/>
      <c r="C583" s="26"/>
      <c r="D583" s="26"/>
      <c r="E583" s="26"/>
      <c r="F583" s="26"/>
      <c r="G583" s="26"/>
    </row>
    <row r="584">
      <c r="B584" s="26"/>
      <c r="C584" s="26"/>
      <c r="D584" s="26"/>
      <c r="E584" s="26"/>
      <c r="F584" s="26"/>
      <c r="G584" s="26"/>
    </row>
    <row r="585">
      <c r="B585" s="26"/>
      <c r="C585" s="26"/>
      <c r="D585" s="26"/>
      <c r="E585" s="26"/>
      <c r="F585" s="26"/>
      <c r="G585" s="26"/>
    </row>
    <row r="586">
      <c r="B586" s="26"/>
      <c r="C586" s="26"/>
      <c r="D586" s="26"/>
      <c r="E586" s="26"/>
      <c r="F586" s="26"/>
      <c r="G586" s="26"/>
    </row>
    <row r="587">
      <c r="B587" s="26"/>
      <c r="C587" s="26"/>
      <c r="D587" s="26"/>
      <c r="E587" s="26"/>
      <c r="F587" s="26"/>
      <c r="G587" s="26"/>
    </row>
    <row r="588">
      <c r="B588" s="26"/>
      <c r="C588" s="26"/>
      <c r="D588" s="26"/>
      <c r="E588" s="26"/>
      <c r="F588" s="26"/>
      <c r="G588" s="26"/>
    </row>
    <row r="589">
      <c r="B589" s="26"/>
      <c r="C589" s="26"/>
      <c r="D589" s="26"/>
      <c r="E589" s="26"/>
      <c r="F589" s="26"/>
      <c r="G589" s="26"/>
    </row>
    <row r="590">
      <c r="B590" s="26"/>
      <c r="C590" s="26"/>
      <c r="D590" s="26"/>
      <c r="E590" s="26"/>
      <c r="F590" s="26"/>
      <c r="G590" s="26"/>
    </row>
    <row r="591">
      <c r="B591" s="26"/>
      <c r="C591" s="26"/>
      <c r="D591" s="26"/>
      <c r="E591" s="26"/>
      <c r="F591" s="26"/>
      <c r="G591" s="26"/>
    </row>
    <row r="592">
      <c r="B592" s="26"/>
      <c r="C592" s="26"/>
      <c r="D592" s="26"/>
      <c r="E592" s="26"/>
      <c r="F592" s="26"/>
      <c r="G592" s="26"/>
    </row>
    <row r="593">
      <c r="B593" s="26"/>
      <c r="C593" s="26"/>
      <c r="D593" s="26"/>
      <c r="E593" s="26"/>
      <c r="F593" s="26"/>
      <c r="G593" s="26"/>
    </row>
    <row r="594">
      <c r="B594" s="26"/>
      <c r="C594" s="26"/>
      <c r="D594" s="26"/>
      <c r="E594" s="26"/>
      <c r="F594" s="26"/>
      <c r="G594" s="26"/>
    </row>
    <row r="595">
      <c r="B595" s="26"/>
      <c r="C595" s="26"/>
      <c r="D595" s="26"/>
      <c r="E595" s="26"/>
      <c r="F595" s="26"/>
      <c r="G595" s="26"/>
    </row>
    <row r="596">
      <c r="B596" s="26"/>
      <c r="C596" s="26"/>
      <c r="D596" s="26"/>
      <c r="E596" s="26"/>
      <c r="F596" s="26"/>
      <c r="G596" s="26"/>
    </row>
    <row r="597">
      <c r="B597" s="26"/>
      <c r="C597" s="26"/>
      <c r="D597" s="26"/>
      <c r="E597" s="26"/>
      <c r="F597" s="26"/>
      <c r="G597" s="26"/>
    </row>
    <row r="598">
      <c r="B598" s="26"/>
      <c r="C598" s="26"/>
      <c r="D598" s="26"/>
      <c r="E598" s="26"/>
      <c r="F598" s="26"/>
      <c r="G598" s="26"/>
    </row>
    <row r="599">
      <c r="B599" s="26"/>
      <c r="C599" s="26"/>
      <c r="D599" s="26"/>
      <c r="E599" s="26"/>
      <c r="F599" s="26"/>
      <c r="G599" s="26"/>
    </row>
    <row r="600">
      <c r="B600" s="26"/>
      <c r="C600" s="26"/>
      <c r="D600" s="26"/>
      <c r="E600" s="26"/>
      <c r="F600" s="26"/>
      <c r="G600" s="26"/>
    </row>
    <row r="601">
      <c r="B601" s="26"/>
      <c r="C601" s="26"/>
      <c r="D601" s="26"/>
      <c r="E601" s="26"/>
      <c r="F601" s="26"/>
      <c r="G601" s="26"/>
    </row>
    <row r="602">
      <c r="B602" s="26"/>
      <c r="C602" s="26"/>
      <c r="D602" s="26"/>
      <c r="E602" s="26"/>
      <c r="F602" s="26"/>
      <c r="G602" s="26"/>
    </row>
    <row r="603">
      <c r="B603" s="26"/>
      <c r="C603" s="26"/>
      <c r="D603" s="26"/>
      <c r="E603" s="26"/>
      <c r="F603" s="26"/>
      <c r="G603" s="26"/>
    </row>
    <row r="604">
      <c r="B604" s="26"/>
      <c r="C604" s="26"/>
      <c r="D604" s="26"/>
      <c r="E604" s="26"/>
      <c r="F604" s="26"/>
      <c r="G604" s="26"/>
    </row>
    <row r="605">
      <c r="B605" s="26"/>
      <c r="C605" s="26"/>
      <c r="D605" s="26"/>
      <c r="E605" s="26"/>
      <c r="F605" s="26"/>
      <c r="G605" s="26"/>
    </row>
    <row r="606">
      <c r="B606" s="26"/>
      <c r="C606" s="26"/>
      <c r="D606" s="26"/>
      <c r="E606" s="26"/>
      <c r="F606" s="26"/>
      <c r="G606" s="26"/>
    </row>
    <row r="607">
      <c r="B607" s="26"/>
      <c r="C607" s="26"/>
      <c r="D607" s="26"/>
      <c r="E607" s="26"/>
      <c r="F607" s="26"/>
      <c r="G607" s="26"/>
    </row>
    <row r="608">
      <c r="B608" s="26"/>
      <c r="C608" s="26"/>
      <c r="D608" s="26"/>
      <c r="E608" s="26"/>
      <c r="F608" s="26"/>
      <c r="G608" s="26"/>
    </row>
    <row r="609">
      <c r="B609" s="26"/>
      <c r="C609" s="26"/>
      <c r="D609" s="26"/>
      <c r="E609" s="26"/>
      <c r="F609" s="26"/>
      <c r="G609" s="26"/>
    </row>
    <row r="610">
      <c r="B610" s="26"/>
      <c r="C610" s="26"/>
      <c r="D610" s="26"/>
      <c r="E610" s="26"/>
      <c r="F610" s="26"/>
      <c r="G610" s="26"/>
    </row>
    <row r="611">
      <c r="B611" s="26"/>
      <c r="C611" s="26"/>
      <c r="D611" s="26"/>
      <c r="E611" s="26"/>
      <c r="F611" s="26"/>
      <c r="G611" s="26"/>
    </row>
    <row r="612">
      <c r="B612" s="26"/>
      <c r="C612" s="26"/>
      <c r="D612" s="26"/>
      <c r="E612" s="26"/>
      <c r="F612" s="26"/>
      <c r="G612" s="26"/>
    </row>
    <row r="613">
      <c r="B613" s="26"/>
      <c r="C613" s="26"/>
      <c r="D613" s="26"/>
      <c r="E613" s="26"/>
      <c r="F613" s="26"/>
      <c r="G613" s="26"/>
    </row>
    <row r="614">
      <c r="B614" s="26"/>
      <c r="C614" s="26"/>
      <c r="D614" s="26"/>
      <c r="E614" s="26"/>
      <c r="F614" s="26"/>
      <c r="G614" s="26"/>
    </row>
    <row r="615">
      <c r="B615" s="26"/>
      <c r="C615" s="26"/>
      <c r="D615" s="26"/>
      <c r="E615" s="26"/>
      <c r="F615" s="26"/>
      <c r="G615" s="26"/>
    </row>
    <row r="616">
      <c r="B616" s="26"/>
      <c r="C616" s="26"/>
      <c r="D616" s="26"/>
      <c r="E616" s="26"/>
      <c r="F616" s="26"/>
      <c r="G616" s="26"/>
    </row>
    <row r="617">
      <c r="B617" s="26"/>
      <c r="C617" s="26"/>
      <c r="D617" s="26"/>
      <c r="E617" s="26"/>
      <c r="F617" s="26"/>
      <c r="G617" s="26"/>
    </row>
    <row r="618">
      <c r="B618" s="26"/>
      <c r="C618" s="26"/>
      <c r="D618" s="26"/>
      <c r="E618" s="26"/>
      <c r="F618" s="26"/>
      <c r="G618" s="26"/>
    </row>
    <row r="619">
      <c r="B619" s="26"/>
      <c r="C619" s="26"/>
      <c r="D619" s="26"/>
      <c r="E619" s="26"/>
      <c r="F619" s="26"/>
      <c r="G619" s="26"/>
    </row>
    <row r="620">
      <c r="B620" s="26"/>
      <c r="C620" s="26"/>
      <c r="D620" s="26"/>
      <c r="E620" s="26"/>
      <c r="F620" s="26"/>
      <c r="G620" s="26"/>
    </row>
    <row r="621">
      <c r="B621" s="26"/>
      <c r="C621" s="26"/>
      <c r="D621" s="26"/>
      <c r="E621" s="26"/>
      <c r="F621" s="26"/>
      <c r="G621" s="26"/>
    </row>
    <row r="622">
      <c r="B622" s="26"/>
      <c r="C622" s="26"/>
      <c r="D622" s="26"/>
      <c r="E622" s="26"/>
      <c r="F622" s="26"/>
      <c r="G622" s="26"/>
    </row>
    <row r="623">
      <c r="B623" s="26"/>
      <c r="C623" s="26"/>
      <c r="D623" s="26"/>
      <c r="E623" s="26"/>
      <c r="F623" s="26"/>
      <c r="G623" s="26"/>
    </row>
    <row r="624">
      <c r="B624" s="26"/>
      <c r="C624" s="26"/>
      <c r="D624" s="26"/>
      <c r="E624" s="26"/>
      <c r="F624" s="26"/>
      <c r="G624" s="26"/>
    </row>
    <row r="625">
      <c r="B625" s="26"/>
      <c r="C625" s="26"/>
      <c r="D625" s="26"/>
      <c r="E625" s="26"/>
      <c r="F625" s="26"/>
      <c r="G625" s="26"/>
    </row>
    <row r="626">
      <c r="B626" s="26"/>
      <c r="C626" s="26"/>
      <c r="D626" s="26"/>
      <c r="E626" s="26"/>
      <c r="F626" s="26"/>
      <c r="G626" s="26"/>
    </row>
    <row r="627">
      <c r="B627" s="26"/>
      <c r="C627" s="26"/>
      <c r="D627" s="26"/>
      <c r="E627" s="26"/>
      <c r="F627" s="26"/>
      <c r="G627" s="26"/>
    </row>
    <row r="628">
      <c r="B628" s="26"/>
      <c r="C628" s="26"/>
      <c r="D628" s="26"/>
      <c r="E628" s="26"/>
      <c r="F628" s="26"/>
      <c r="G628" s="26"/>
    </row>
    <row r="629">
      <c r="B629" s="26"/>
      <c r="C629" s="26"/>
      <c r="D629" s="26"/>
      <c r="E629" s="26"/>
      <c r="F629" s="26"/>
      <c r="G629" s="26"/>
    </row>
    <row r="630">
      <c r="B630" s="26"/>
      <c r="C630" s="26"/>
      <c r="D630" s="26"/>
      <c r="E630" s="26"/>
      <c r="F630" s="26"/>
      <c r="G630" s="26"/>
    </row>
    <row r="631">
      <c r="B631" s="26"/>
      <c r="C631" s="26"/>
      <c r="D631" s="26"/>
      <c r="E631" s="26"/>
      <c r="F631" s="26"/>
      <c r="G631" s="26"/>
    </row>
    <row r="632">
      <c r="B632" s="26"/>
      <c r="C632" s="26"/>
      <c r="D632" s="26"/>
      <c r="E632" s="26"/>
      <c r="F632" s="26"/>
      <c r="G632" s="26"/>
    </row>
    <row r="633">
      <c r="B633" s="26"/>
      <c r="C633" s="26"/>
      <c r="D633" s="26"/>
      <c r="E633" s="26"/>
      <c r="F633" s="26"/>
      <c r="G633" s="26"/>
    </row>
    <row r="634">
      <c r="B634" s="26"/>
      <c r="C634" s="26"/>
      <c r="D634" s="26"/>
      <c r="E634" s="26"/>
      <c r="F634" s="26"/>
      <c r="G634" s="26"/>
    </row>
    <row r="635">
      <c r="B635" s="26"/>
      <c r="C635" s="26"/>
      <c r="D635" s="26"/>
      <c r="E635" s="26"/>
      <c r="F635" s="26"/>
      <c r="G635" s="26"/>
    </row>
    <row r="636">
      <c r="B636" s="26"/>
      <c r="C636" s="26"/>
      <c r="D636" s="26"/>
      <c r="E636" s="26"/>
      <c r="F636" s="26"/>
      <c r="G636" s="26"/>
    </row>
    <row r="637">
      <c r="B637" s="26"/>
      <c r="C637" s="26"/>
      <c r="D637" s="26"/>
      <c r="E637" s="26"/>
      <c r="F637" s="26"/>
      <c r="G637" s="26"/>
    </row>
    <row r="638">
      <c r="B638" s="26"/>
      <c r="C638" s="26"/>
      <c r="D638" s="26"/>
      <c r="E638" s="26"/>
      <c r="F638" s="26"/>
      <c r="G638" s="26"/>
    </row>
    <row r="639">
      <c r="B639" s="26"/>
      <c r="C639" s="26"/>
      <c r="D639" s="26"/>
      <c r="E639" s="26"/>
      <c r="F639" s="26"/>
      <c r="G639" s="26"/>
    </row>
    <row r="640">
      <c r="B640" s="26"/>
      <c r="C640" s="26"/>
      <c r="D640" s="26"/>
      <c r="E640" s="26"/>
      <c r="F640" s="26"/>
      <c r="G640" s="26"/>
    </row>
    <row r="641">
      <c r="B641" s="26"/>
      <c r="C641" s="26"/>
      <c r="D641" s="26"/>
      <c r="E641" s="26"/>
      <c r="F641" s="26"/>
      <c r="G641" s="26"/>
    </row>
    <row r="642">
      <c r="B642" s="26"/>
      <c r="C642" s="26"/>
      <c r="D642" s="26"/>
      <c r="E642" s="26"/>
      <c r="F642" s="26"/>
      <c r="G642" s="26"/>
    </row>
    <row r="643">
      <c r="B643" s="26"/>
      <c r="C643" s="26"/>
      <c r="D643" s="26"/>
      <c r="E643" s="26"/>
      <c r="F643" s="26"/>
      <c r="G643" s="26"/>
    </row>
    <row r="644">
      <c r="B644" s="26"/>
      <c r="C644" s="26"/>
      <c r="D644" s="26"/>
      <c r="E644" s="26"/>
      <c r="F644" s="26"/>
      <c r="G644" s="26"/>
    </row>
    <row r="645">
      <c r="B645" s="26"/>
      <c r="C645" s="26"/>
      <c r="D645" s="26"/>
      <c r="E645" s="26"/>
      <c r="F645" s="26"/>
      <c r="G645" s="26"/>
    </row>
    <row r="646">
      <c r="B646" s="26"/>
      <c r="C646" s="26"/>
      <c r="D646" s="26"/>
      <c r="E646" s="26"/>
      <c r="F646" s="26"/>
      <c r="G646" s="26"/>
    </row>
    <row r="647">
      <c r="B647" s="26"/>
      <c r="C647" s="26"/>
      <c r="D647" s="26"/>
      <c r="E647" s="26"/>
      <c r="F647" s="26"/>
      <c r="G647" s="26"/>
    </row>
    <row r="648">
      <c r="B648" s="26"/>
      <c r="C648" s="26"/>
      <c r="D648" s="26"/>
      <c r="E648" s="26"/>
      <c r="F648" s="26"/>
      <c r="G648" s="26"/>
    </row>
    <row r="649">
      <c r="B649" s="26"/>
      <c r="C649" s="26"/>
      <c r="D649" s="26"/>
      <c r="E649" s="26"/>
      <c r="F649" s="26"/>
      <c r="G649" s="26"/>
    </row>
    <row r="650">
      <c r="B650" s="26"/>
      <c r="C650" s="26"/>
      <c r="D650" s="26"/>
      <c r="E650" s="26"/>
      <c r="F650" s="26"/>
      <c r="G650" s="26"/>
    </row>
    <row r="651">
      <c r="B651" s="26"/>
      <c r="C651" s="26"/>
      <c r="D651" s="26"/>
      <c r="E651" s="26"/>
      <c r="F651" s="26"/>
      <c r="G651" s="26"/>
    </row>
    <row r="652">
      <c r="B652" s="26"/>
      <c r="C652" s="26"/>
      <c r="D652" s="26"/>
      <c r="E652" s="26"/>
      <c r="F652" s="26"/>
      <c r="G652" s="26"/>
    </row>
    <row r="653">
      <c r="B653" s="26"/>
      <c r="C653" s="26"/>
      <c r="D653" s="26"/>
      <c r="E653" s="26"/>
      <c r="F653" s="26"/>
      <c r="G653" s="26"/>
    </row>
    <row r="654">
      <c r="B654" s="26"/>
      <c r="C654" s="26"/>
      <c r="D654" s="26"/>
      <c r="E654" s="26"/>
      <c r="F654" s="26"/>
      <c r="G654" s="26"/>
    </row>
    <row r="655">
      <c r="B655" s="26"/>
      <c r="C655" s="26"/>
      <c r="D655" s="26"/>
      <c r="E655" s="26"/>
      <c r="F655" s="26"/>
      <c r="G655" s="26"/>
    </row>
    <row r="656">
      <c r="B656" s="26"/>
      <c r="C656" s="26"/>
      <c r="D656" s="26"/>
      <c r="E656" s="26"/>
      <c r="F656" s="26"/>
      <c r="G656" s="26"/>
    </row>
    <row r="657">
      <c r="B657" s="26"/>
      <c r="C657" s="26"/>
      <c r="D657" s="26"/>
      <c r="E657" s="26"/>
      <c r="F657" s="26"/>
      <c r="G657" s="26"/>
    </row>
    <row r="658">
      <c r="B658" s="26"/>
      <c r="C658" s="26"/>
      <c r="D658" s="26"/>
      <c r="E658" s="26"/>
      <c r="F658" s="26"/>
      <c r="G658" s="26"/>
    </row>
    <row r="659">
      <c r="B659" s="26"/>
      <c r="C659" s="26"/>
      <c r="D659" s="26"/>
      <c r="E659" s="26"/>
      <c r="F659" s="26"/>
      <c r="G659" s="26"/>
    </row>
    <row r="660">
      <c r="B660" s="26"/>
      <c r="C660" s="26"/>
      <c r="D660" s="26"/>
      <c r="E660" s="26"/>
      <c r="F660" s="26"/>
      <c r="G660" s="26"/>
    </row>
    <row r="661">
      <c r="B661" s="26"/>
      <c r="C661" s="26"/>
      <c r="D661" s="26"/>
      <c r="E661" s="26"/>
      <c r="F661" s="26"/>
      <c r="G661" s="26"/>
    </row>
    <row r="662">
      <c r="B662" s="26"/>
      <c r="C662" s="26"/>
      <c r="D662" s="26"/>
      <c r="E662" s="26"/>
      <c r="F662" s="26"/>
      <c r="G662" s="26"/>
    </row>
    <row r="663">
      <c r="B663" s="26"/>
      <c r="C663" s="26"/>
      <c r="D663" s="26"/>
      <c r="E663" s="26"/>
      <c r="F663" s="26"/>
      <c r="G663" s="26"/>
    </row>
    <row r="664">
      <c r="B664" s="26"/>
      <c r="C664" s="26"/>
      <c r="D664" s="26"/>
      <c r="E664" s="26"/>
      <c r="F664" s="26"/>
      <c r="G664" s="26"/>
    </row>
    <row r="665">
      <c r="B665" s="26"/>
      <c r="C665" s="26"/>
      <c r="D665" s="26"/>
      <c r="E665" s="26"/>
      <c r="F665" s="26"/>
      <c r="G665" s="26"/>
    </row>
    <row r="666">
      <c r="B666" s="26"/>
      <c r="C666" s="26"/>
      <c r="D666" s="26"/>
      <c r="E666" s="26"/>
      <c r="F666" s="26"/>
      <c r="G666" s="26"/>
    </row>
    <row r="667">
      <c r="B667" s="26"/>
      <c r="C667" s="26"/>
      <c r="D667" s="26"/>
      <c r="E667" s="26"/>
      <c r="F667" s="26"/>
      <c r="G667" s="26"/>
    </row>
    <row r="668">
      <c r="B668" s="26"/>
      <c r="C668" s="26"/>
      <c r="D668" s="26"/>
      <c r="E668" s="26"/>
      <c r="F668" s="26"/>
      <c r="G668" s="26"/>
    </row>
    <row r="669">
      <c r="B669" s="26"/>
      <c r="C669" s="26"/>
      <c r="D669" s="26"/>
      <c r="E669" s="26"/>
      <c r="F669" s="26"/>
      <c r="G669" s="26"/>
    </row>
    <row r="670">
      <c r="B670" s="26"/>
      <c r="C670" s="26"/>
      <c r="D670" s="26"/>
      <c r="E670" s="26"/>
      <c r="F670" s="26"/>
      <c r="G670" s="26"/>
    </row>
    <row r="671">
      <c r="B671" s="26"/>
      <c r="C671" s="26"/>
      <c r="D671" s="26"/>
      <c r="E671" s="26"/>
      <c r="F671" s="26"/>
      <c r="G671" s="26"/>
    </row>
    <row r="672">
      <c r="B672" s="26"/>
      <c r="C672" s="26"/>
      <c r="D672" s="26"/>
      <c r="E672" s="26"/>
      <c r="F672" s="26"/>
      <c r="G672" s="26"/>
    </row>
    <row r="673">
      <c r="B673" s="26"/>
      <c r="C673" s="26"/>
      <c r="D673" s="26"/>
      <c r="E673" s="26"/>
      <c r="F673" s="26"/>
      <c r="G673" s="26"/>
    </row>
    <row r="674">
      <c r="B674" s="26"/>
      <c r="C674" s="26"/>
      <c r="D674" s="26"/>
      <c r="E674" s="26"/>
      <c r="F674" s="26"/>
      <c r="G674" s="26"/>
    </row>
    <row r="675">
      <c r="B675" s="26"/>
      <c r="C675" s="26"/>
      <c r="D675" s="26"/>
      <c r="E675" s="26"/>
      <c r="F675" s="26"/>
      <c r="G675" s="26"/>
    </row>
    <row r="676">
      <c r="B676" s="26"/>
      <c r="C676" s="26"/>
      <c r="D676" s="26"/>
      <c r="E676" s="26"/>
      <c r="F676" s="26"/>
      <c r="G676" s="26"/>
    </row>
    <row r="677">
      <c r="B677" s="26"/>
      <c r="C677" s="26"/>
      <c r="D677" s="26"/>
      <c r="E677" s="26"/>
      <c r="F677" s="26"/>
      <c r="G677" s="26"/>
    </row>
    <row r="678">
      <c r="B678" s="26"/>
      <c r="C678" s="26"/>
      <c r="D678" s="26"/>
      <c r="E678" s="26"/>
      <c r="F678" s="26"/>
      <c r="G678" s="26"/>
    </row>
    <row r="679">
      <c r="B679" s="26"/>
      <c r="C679" s="26"/>
      <c r="D679" s="26"/>
      <c r="E679" s="26"/>
      <c r="F679" s="26"/>
      <c r="G679" s="26"/>
    </row>
    <row r="680">
      <c r="B680" s="26"/>
      <c r="C680" s="26"/>
      <c r="D680" s="26"/>
      <c r="E680" s="26"/>
      <c r="F680" s="26"/>
      <c r="G680" s="26"/>
    </row>
    <row r="681">
      <c r="B681" s="26"/>
      <c r="C681" s="26"/>
      <c r="D681" s="26"/>
      <c r="E681" s="26"/>
      <c r="F681" s="26"/>
      <c r="G681" s="26"/>
    </row>
    <row r="682">
      <c r="B682" s="26"/>
      <c r="C682" s="26"/>
      <c r="D682" s="26"/>
      <c r="E682" s="26"/>
      <c r="F682" s="26"/>
      <c r="G682" s="26"/>
    </row>
    <row r="683">
      <c r="B683" s="26"/>
      <c r="C683" s="26"/>
      <c r="D683" s="26"/>
      <c r="E683" s="26"/>
      <c r="F683" s="26"/>
      <c r="G683" s="26"/>
    </row>
    <row r="684">
      <c r="B684" s="26"/>
      <c r="C684" s="26"/>
      <c r="D684" s="26"/>
      <c r="E684" s="26"/>
      <c r="F684" s="26"/>
      <c r="G684" s="26"/>
    </row>
    <row r="685">
      <c r="B685" s="26"/>
      <c r="C685" s="26"/>
      <c r="D685" s="26"/>
      <c r="E685" s="26"/>
      <c r="F685" s="26"/>
      <c r="G685" s="26"/>
    </row>
    <row r="686">
      <c r="B686" s="26"/>
      <c r="C686" s="26"/>
      <c r="D686" s="26"/>
      <c r="E686" s="26"/>
      <c r="F686" s="26"/>
      <c r="G686" s="26"/>
    </row>
    <row r="687">
      <c r="B687" s="26"/>
      <c r="C687" s="26"/>
      <c r="D687" s="26"/>
      <c r="E687" s="26"/>
      <c r="F687" s="26"/>
      <c r="G687" s="26"/>
    </row>
    <row r="688">
      <c r="B688" s="26"/>
      <c r="C688" s="26"/>
      <c r="D688" s="26"/>
      <c r="E688" s="26"/>
      <c r="F688" s="26"/>
      <c r="G688" s="26"/>
    </row>
    <row r="689">
      <c r="B689" s="26"/>
      <c r="C689" s="26"/>
      <c r="D689" s="26"/>
      <c r="E689" s="26"/>
      <c r="F689" s="26"/>
      <c r="G689" s="26"/>
    </row>
    <row r="690">
      <c r="B690" s="26"/>
      <c r="C690" s="26"/>
      <c r="D690" s="26"/>
      <c r="E690" s="26"/>
      <c r="F690" s="26"/>
      <c r="G690" s="26"/>
    </row>
    <row r="691">
      <c r="B691" s="26"/>
      <c r="C691" s="26"/>
      <c r="D691" s="26"/>
      <c r="E691" s="26"/>
      <c r="F691" s="26"/>
      <c r="G691" s="26"/>
    </row>
    <row r="692">
      <c r="B692" s="26"/>
      <c r="C692" s="26"/>
      <c r="D692" s="26"/>
      <c r="E692" s="26"/>
      <c r="F692" s="26"/>
      <c r="G692" s="26"/>
    </row>
    <row r="693">
      <c r="B693" s="26"/>
      <c r="C693" s="26"/>
      <c r="D693" s="26"/>
      <c r="E693" s="26"/>
      <c r="F693" s="26"/>
      <c r="G693" s="26"/>
    </row>
    <row r="694">
      <c r="B694" s="26"/>
      <c r="C694" s="26"/>
      <c r="D694" s="26"/>
      <c r="E694" s="26"/>
      <c r="F694" s="26"/>
      <c r="G694" s="26"/>
    </row>
    <row r="695">
      <c r="B695" s="26"/>
      <c r="C695" s="26"/>
      <c r="D695" s="26"/>
      <c r="E695" s="26"/>
      <c r="F695" s="26"/>
      <c r="G695" s="26"/>
    </row>
    <row r="696">
      <c r="B696" s="26"/>
      <c r="C696" s="26"/>
      <c r="D696" s="26"/>
      <c r="E696" s="26"/>
      <c r="F696" s="26"/>
      <c r="G696" s="26"/>
    </row>
    <row r="697">
      <c r="B697" s="26"/>
      <c r="C697" s="26"/>
      <c r="D697" s="26"/>
      <c r="E697" s="26"/>
      <c r="F697" s="26"/>
      <c r="G697" s="26"/>
    </row>
    <row r="698">
      <c r="B698" s="26"/>
      <c r="C698" s="26"/>
      <c r="D698" s="26"/>
      <c r="E698" s="26"/>
      <c r="F698" s="26"/>
      <c r="G698" s="26"/>
    </row>
    <row r="699">
      <c r="B699" s="26"/>
      <c r="C699" s="26"/>
      <c r="D699" s="26"/>
      <c r="E699" s="26"/>
      <c r="F699" s="26"/>
      <c r="G699" s="26"/>
    </row>
    <row r="700">
      <c r="B700" s="26"/>
      <c r="C700" s="26"/>
      <c r="D700" s="26"/>
      <c r="E700" s="26"/>
      <c r="F700" s="26"/>
      <c r="G700" s="26"/>
    </row>
    <row r="701">
      <c r="B701" s="26"/>
      <c r="C701" s="26"/>
      <c r="D701" s="26"/>
      <c r="E701" s="26"/>
      <c r="F701" s="26"/>
      <c r="G701" s="26"/>
    </row>
    <row r="702">
      <c r="B702" s="26"/>
      <c r="C702" s="26"/>
      <c r="D702" s="26"/>
      <c r="E702" s="26"/>
      <c r="F702" s="26"/>
      <c r="G702" s="26"/>
    </row>
    <row r="703">
      <c r="B703" s="26"/>
      <c r="C703" s="26"/>
      <c r="D703" s="26"/>
      <c r="E703" s="26"/>
      <c r="F703" s="26"/>
      <c r="G703" s="26"/>
    </row>
    <row r="704">
      <c r="B704" s="26"/>
      <c r="C704" s="26"/>
      <c r="D704" s="26"/>
      <c r="E704" s="26"/>
      <c r="F704" s="26"/>
      <c r="G704" s="26"/>
    </row>
    <row r="705">
      <c r="B705" s="26"/>
      <c r="C705" s="26"/>
      <c r="D705" s="26"/>
      <c r="E705" s="26"/>
      <c r="F705" s="26"/>
      <c r="G705" s="26"/>
    </row>
    <row r="706">
      <c r="B706" s="26"/>
      <c r="C706" s="26"/>
      <c r="D706" s="26"/>
      <c r="E706" s="26"/>
      <c r="F706" s="26"/>
      <c r="G706" s="26"/>
    </row>
    <row r="707">
      <c r="B707" s="26"/>
      <c r="C707" s="26"/>
      <c r="D707" s="26"/>
      <c r="E707" s="26"/>
      <c r="F707" s="26"/>
      <c r="G707" s="26"/>
    </row>
    <row r="708">
      <c r="B708" s="26"/>
      <c r="C708" s="26"/>
      <c r="D708" s="26"/>
      <c r="E708" s="26"/>
      <c r="F708" s="26"/>
      <c r="G708" s="26"/>
    </row>
    <row r="709">
      <c r="B709" s="26"/>
      <c r="C709" s="26"/>
      <c r="D709" s="26"/>
      <c r="E709" s="26"/>
      <c r="F709" s="26"/>
      <c r="G709" s="26"/>
    </row>
    <row r="710">
      <c r="B710" s="26"/>
      <c r="C710" s="26"/>
      <c r="D710" s="26"/>
      <c r="E710" s="26"/>
      <c r="F710" s="26"/>
      <c r="G710" s="26"/>
    </row>
    <row r="711">
      <c r="B711" s="26"/>
      <c r="C711" s="26"/>
      <c r="D711" s="26"/>
      <c r="E711" s="26"/>
      <c r="F711" s="26"/>
      <c r="G711" s="26"/>
    </row>
    <row r="712">
      <c r="B712" s="26"/>
      <c r="C712" s="26"/>
      <c r="D712" s="26"/>
      <c r="E712" s="26"/>
      <c r="F712" s="26"/>
      <c r="G712" s="26"/>
    </row>
    <row r="713">
      <c r="B713" s="26"/>
      <c r="C713" s="26"/>
      <c r="D713" s="26"/>
      <c r="E713" s="26"/>
      <c r="F713" s="26"/>
      <c r="G713" s="26"/>
    </row>
    <row r="714">
      <c r="B714" s="26"/>
      <c r="C714" s="26"/>
      <c r="D714" s="26"/>
      <c r="E714" s="26"/>
      <c r="F714" s="26"/>
      <c r="G714" s="26"/>
    </row>
    <row r="715">
      <c r="B715" s="26"/>
      <c r="C715" s="26"/>
      <c r="D715" s="26"/>
      <c r="E715" s="26"/>
      <c r="F715" s="26"/>
      <c r="G715" s="26"/>
    </row>
    <row r="716">
      <c r="B716" s="26"/>
      <c r="C716" s="26"/>
      <c r="D716" s="26"/>
      <c r="E716" s="26"/>
      <c r="F716" s="26"/>
      <c r="G716" s="26"/>
    </row>
    <row r="717">
      <c r="B717" s="26"/>
      <c r="C717" s="26"/>
      <c r="D717" s="26"/>
      <c r="E717" s="26"/>
      <c r="F717" s="26"/>
      <c r="G717" s="26"/>
    </row>
    <row r="718">
      <c r="B718" s="26"/>
      <c r="C718" s="26"/>
      <c r="D718" s="26"/>
      <c r="E718" s="26"/>
      <c r="F718" s="26"/>
      <c r="G718" s="26"/>
    </row>
    <row r="719">
      <c r="B719" s="26"/>
      <c r="C719" s="26"/>
      <c r="D719" s="26"/>
      <c r="E719" s="26"/>
      <c r="F719" s="26"/>
      <c r="G719" s="26"/>
    </row>
    <row r="720">
      <c r="B720" s="26"/>
      <c r="C720" s="26"/>
      <c r="D720" s="26"/>
      <c r="E720" s="26"/>
      <c r="F720" s="26"/>
      <c r="G720" s="26"/>
    </row>
    <row r="721">
      <c r="B721" s="26"/>
      <c r="C721" s="26"/>
      <c r="D721" s="26"/>
      <c r="E721" s="26"/>
      <c r="F721" s="26"/>
      <c r="G721" s="26"/>
    </row>
    <row r="722">
      <c r="B722" s="26"/>
      <c r="C722" s="26"/>
      <c r="D722" s="26"/>
      <c r="E722" s="26"/>
      <c r="F722" s="26"/>
      <c r="G722" s="26"/>
    </row>
    <row r="723">
      <c r="B723" s="26"/>
      <c r="C723" s="26"/>
      <c r="D723" s="26"/>
      <c r="E723" s="26"/>
      <c r="F723" s="26"/>
      <c r="G723" s="26"/>
    </row>
    <row r="724">
      <c r="B724" s="26"/>
      <c r="C724" s="26"/>
      <c r="D724" s="26"/>
      <c r="E724" s="26"/>
      <c r="F724" s="26"/>
      <c r="G724" s="26"/>
    </row>
    <row r="725">
      <c r="B725" s="26"/>
      <c r="C725" s="26"/>
      <c r="D725" s="26"/>
      <c r="E725" s="26"/>
      <c r="F725" s="26"/>
      <c r="G725" s="26"/>
    </row>
    <row r="726">
      <c r="B726" s="26"/>
      <c r="C726" s="26"/>
      <c r="D726" s="26"/>
      <c r="E726" s="26"/>
      <c r="F726" s="26"/>
      <c r="G726" s="26"/>
    </row>
    <row r="727">
      <c r="B727" s="26"/>
      <c r="C727" s="26"/>
      <c r="D727" s="26"/>
      <c r="E727" s="26"/>
      <c r="F727" s="26"/>
      <c r="G727" s="26"/>
    </row>
    <row r="728">
      <c r="B728" s="26"/>
      <c r="C728" s="26"/>
      <c r="D728" s="26"/>
      <c r="E728" s="26"/>
      <c r="F728" s="26"/>
      <c r="G728" s="26"/>
    </row>
    <row r="729">
      <c r="B729" s="26"/>
      <c r="C729" s="26"/>
      <c r="D729" s="26"/>
      <c r="E729" s="26"/>
      <c r="F729" s="26"/>
      <c r="G729" s="26"/>
    </row>
    <row r="730">
      <c r="B730" s="26"/>
      <c r="C730" s="26"/>
      <c r="D730" s="26"/>
      <c r="E730" s="26"/>
      <c r="F730" s="26"/>
      <c r="G730" s="26"/>
    </row>
    <row r="731">
      <c r="B731" s="26"/>
      <c r="C731" s="26"/>
      <c r="D731" s="26"/>
      <c r="E731" s="26"/>
      <c r="F731" s="26"/>
      <c r="G731" s="26"/>
    </row>
    <row r="732">
      <c r="B732" s="26"/>
      <c r="C732" s="26"/>
      <c r="D732" s="26"/>
      <c r="E732" s="26"/>
      <c r="F732" s="26"/>
      <c r="G732" s="26"/>
    </row>
    <row r="733">
      <c r="B733" s="26"/>
      <c r="C733" s="26"/>
      <c r="D733" s="26"/>
      <c r="E733" s="26"/>
      <c r="F733" s="26"/>
      <c r="G733" s="26"/>
    </row>
    <row r="734">
      <c r="B734" s="26"/>
      <c r="C734" s="26"/>
      <c r="D734" s="26"/>
      <c r="E734" s="26"/>
      <c r="F734" s="26"/>
      <c r="G734" s="26"/>
    </row>
    <row r="735">
      <c r="B735" s="26"/>
      <c r="C735" s="26"/>
      <c r="D735" s="26"/>
      <c r="E735" s="26"/>
      <c r="F735" s="26"/>
      <c r="G735" s="26"/>
    </row>
    <row r="736">
      <c r="B736" s="26"/>
      <c r="C736" s="26"/>
      <c r="D736" s="26"/>
      <c r="E736" s="26"/>
      <c r="F736" s="26"/>
      <c r="G736" s="26"/>
    </row>
    <row r="737">
      <c r="B737" s="26"/>
      <c r="C737" s="26"/>
      <c r="D737" s="26"/>
      <c r="E737" s="26"/>
      <c r="F737" s="26"/>
      <c r="G737" s="26"/>
    </row>
    <row r="738">
      <c r="B738" s="26"/>
      <c r="C738" s="26"/>
      <c r="D738" s="26"/>
      <c r="E738" s="26"/>
      <c r="F738" s="26"/>
      <c r="G738" s="26"/>
    </row>
    <row r="739">
      <c r="B739" s="26"/>
      <c r="C739" s="26"/>
      <c r="D739" s="26"/>
      <c r="E739" s="26"/>
      <c r="F739" s="26"/>
      <c r="G739" s="26"/>
    </row>
    <row r="740">
      <c r="B740" s="26"/>
      <c r="C740" s="26"/>
      <c r="D740" s="26"/>
      <c r="E740" s="26"/>
      <c r="F740" s="26"/>
      <c r="G740" s="26"/>
    </row>
    <row r="741">
      <c r="B741" s="26"/>
      <c r="C741" s="26"/>
      <c r="D741" s="26"/>
      <c r="E741" s="26"/>
      <c r="F741" s="26"/>
      <c r="G741" s="26"/>
    </row>
    <row r="742">
      <c r="B742" s="26"/>
      <c r="C742" s="26"/>
      <c r="D742" s="26"/>
      <c r="E742" s="26"/>
      <c r="F742" s="26"/>
      <c r="G742" s="26"/>
    </row>
    <row r="743">
      <c r="B743" s="26"/>
      <c r="C743" s="26"/>
      <c r="D743" s="26"/>
      <c r="E743" s="26"/>
      <c r="F743" s="26"/>
      <c r="G743" s="26"/>
    </row>
    <row r="744">
      <c r="B744" s="26"/>
      <c r="C744" s="26"/>
      <c r="D744" s="26"/>
      <c r="E744" s="26"/>
      <c r="F744" s="26"/>
      <c r="G744" s="26"/>
    </row>
    <row r="745">
      <c r="B745" s="26"/>
      <c r="C745" s="26"/>
      <c r="D745" s="26"/>
      <c r="E745" s="26"/>
      <c r="F745" s="26"/>
      <c r="G745" s="26"/>
    </row>
    <row r="746">
      <c r="B746" s="26"/>
      <c r="C746" s="26"/>
      <c r="D746" s="26"/>
      <c r="E746" s="26"/>
      <c r="F746" s="26"/>
      <c r="G746" s="26"/>
    </row>
    <row r="747">
      <c r="B747" s="26"/>
      <c r="C747" s="26"/>
      <c r="D747" s="26"/>
      <c r="E747" s="26"/>
      <c r="F747" s="26"/>
      <c r="G747" s="26"/>
    </row>
    <row r="748">
      <c r="B748" s="26"/>
      <c r="C748" s="26"/>
      <c r="D748" s="26"/>
      <c r="E748" s="26"/>
      <c r="F748" s="26"/>
      <c r="G748" s="26"/>
    </row>
    <row r="749">
      <c r="B749" s="26"/>
      <c r="C749" s="26"/>
      <c r="D749" s="26"/>
      <c r="E749" s="26"/>
      <c r="F749" s="26"/>
      <c r="G749" s="26"/>
    </row>
    <row r="750">
      <c r="B750" s="26"/>
      <c r="C750" s="26"/>
      <c r="D750" s="26"/>
      <c r="E750" s="26"/>
      <c r="F750" s="26"/>
      <c r="G750" s="26"/>
    </row>
    <row r="751">
      <c r="B751" s="26"/>
      <c r="C751" s="26"/>
      <c r="D751" s="26"/>
      <c r="E751" s="26"/>
      <c r="F751" s="26"/>
      <c r="G751" s="26"/>
    </row>
    <row r="752">
      <c r="B752" s="26"/>
      <c r="C752" s="26"/>
      <c r="D752" s="26"/>
      <c r="E752" s="26"/>
      <c r="F752" s="26"/>
      <c r="G752" s="26"/>
    </row>
    <row r="753">
      <c r="B753" s="26"/>
      <c r="C753" s="26"/>
      <c r="D753" s="26"/>
      <c r="E753" s="26"/>
      <c r="F753" s="26"/>
      <c r="G753" s="26"/>
    </row>
    <row r="754">
      <c r="B754" s="26"/>
      <c r="C754" s="26"/>
      <c r="D754" s="26"/>
      <c r="E754" s="26"/>
      <c r="F754" s="26"/>
      <c r="G754" s="26"/>
    </row>
    <row r="755">
      <c r="B755" s="26"/>
      <c r="C755" s="26"/>
      <c r="D755" s="26"/>
      <c r="E755" s="26"/>
      <c r="F755" s="26"/>
      <c r="G755" s="26"/>
    </row>
    <row r="756">
      <c r="B756" s="26"/>
      <c r="C756" s="26"/>
      <c r="D756" s="26"/>
      <c r="E756" s="26"/>
      <c r="F756" s="26"/>
      <c r="G756" s="26"/>
    </row>
    <row r="757">
      <c r="B757" s="26"/>
      <c r="C757" s="26"/>
      <c r="D757" s="26"/>
      <c r="E757" s="26"/>
      <c r="F757" s="26"/>
      <c r="G757" s="26"/>
    </row>
    <row r="758">
      <c r="B758" s="26"/>
      <c r="C758" s="26"/>
      <c r="D758" s="26"/>
      <c r="E758" s="26"/>
      <c r="F758" s="26"/>
      <c r="G758" s="26"/>
    </row>
    <row r="759">
      <c r="B759" s="26"/>
      <c r="C759" s="26"/>
      <c r="D759" s="26"/>
      <c r="E759" s="26"/>
      <c r="F759" s="26"/>
      <c r="G759" s="26"/>
    </row>
    <row r="760">
      <c r="B760" s="26"/>
      <c r="C760" s="26"/>
      <c r="D760" s="26"/>
      <c r="E760" s="26"/>
      <c r="F760" s="26"/>
      <c r="G760" s="26"/>
    </row>
    <row r="761">
      <c r="B761" s="26"/>
      <c r="C761" s="26"/>
      <c r="D761" s="26"/>
      <c r="E761" s="26"/>
      <c r="F761" s="26"/>
      <c r="G761" s="26"/>
    </row>
    <row r="762">
      <c r="B762" s="26"/>
      <c r="C762" s="26"/>
      <c r="D762" s="26"/>
      <c r="E762" s="26"/>
      <c r="F762" s="26"/>
      <c r="G762" s="26"/>
    </row>
    <row r="763">
      <c r="B763" s="26"/>
      <c r="C763" s="26"/>
      <c r="D763" s="26"/>
      <c r="E763" s="26"/>
      <c r="F763" s="26"/>
      <c r="G763" s="26"/>
    </row>
    <row r="764">
      <c r="B764" s="26"/>
      <c r="C764" s="26"/>
      <c r="D764" s="26"/>
      <c r="E764" s="26"/>
      <c r="F764" s="26"/>
      <c r="G764" s="26"/>
    </row>
    <row r="765">
      <c r="B765" s="26"/>
      <c r="C765" s="26"/>
      <c r="D765" s="26"/>
      <c r="E765" s="26"/>
      <c r="F765" s="26"/>
      <c r="G765" s="26"/>
    </row>
    <row r="766">
      <c r="B766" s="26"/>
      <c r="C766" s="26"/>
      <c r="D766" s="26"/>
      <c r="E766" s="26"/>
      <c r="F766" s="26"/>
      <c r="G766" s="26"/>
    </row>
    <row r="767">
      <c r="B767" s="26"/>
      <c r="C767" s="26"/>
      <c r="D767" s="26"/>
      <c r="E767" s="26"/>
      <c r="F767" s="26"/>
      <c r="G767" s="26"/>
    </row>
    <row r="768">
      <c r="B768" s="26"/>
      <c r="C768" s="26"/>
      <c r="D768" s="26"/>
      <c r="E768" s="26"/>
      <c r="F768" s="26"/>
      <c r="G768" s="26"/>
    </row>
    <row r="769">
      <c r="B769" s="26"/>
      <c r="C769" s="26"/>
      <c r="D769" s="26"/>
      <c r="E769" s="26"/>
      <c r="F769" s="26"/>
      <c r="G769" s="26"/>
    </row>
    <row r="770">
      <c r="B770" s="26"/>
      <c r="C770" s="26"/>
      <c r="D770" s="26"/>
      <c r="E770" s="26"/>
      <c r="F770" s="26"/>
      <c r="G770" s="26"/>
    </row>
    <row r="771">
      <c r="B771" s="26"/>
      <c r="C771" s="26"/>
      <c r="D771" s="26"/>
      <c r="E771" s="26"/>
      <c r="F771" s="26"/>
      <c r="G771" s="26"/>
    </row>
    <row r="772">
      <c r="B772" s="26"/>
      <c r="C772" s="26"/>
      <c r="D772" s="26"/>
      <c r="E772" s="26"/>
      <c r="F772" s="26"/>
      <c r="G772" s="26"/>
    </row>
    <row r="773">
      <c r="B773" s="26"/>
      <c r="C773" s="26"/>
      <c r="D773" s="26"/>
      <c r="E773" s="26"/>
      <c r="F773" s="26"/>
      <c r="G773" s="26"/>
    </row>
    <row r="774">
      <c r="B774" s="26"/>
      <c r="C774" s="26"/>
      <c r="D774" s="26"/>
      <c r="E774" s="26"/>
      <c r="F774" s="26"/>
      <c r="G774" s="26"/>
    </row>
    <row r="775">
      <c r="B775" s="26"/>
      <c r="C775" s="26"/>
      <c r="D775" s="26"/>
      <c r="E775" s="26"/>
      <c r="F775" s="26"/>
      <c r="G775" s="26"/>
    </row>
    <row r="776">
      <c r="B776" s="26"/>
      <c r="C776" s="26"/>
      <c r="D776" s="26"/>
      <c r="E776" s="26"/>
      <c r="F776" s="26"/>
      <c r="G776" s="26"/>
    </row>
    <row r="777">
      <c r="B777" s="26"/>
      <c r="C777" s="26"/>
      <c r="D777" s="26"/>
      <c r="E777" s="26"/>
      <c r="F777" s="26"/>
      <c r="G777" s="26"/>
    </row>
    <row r="778">
      <c r="B778" s="26"/>
      <c r="C778" s="26"/>
      <c r="D778" s="26"/>
      <c r="E778" s="26"/>
      <c r="F778" s="26"/>
      <c r="G778" s="26"/>
    </row>
    <row r="779">
      <c r="B779" s="26"/>
      <c r="C779" s="26"/>
      <c r="D779" s="26"/>
      <c r="E779" s="26"/>
      <c r="F779" s="26"/>
      <c r="G779" s="26"/>
    </row>
    <row r="780">
      <c r="B780" s="26"/>
      <c r="C780" s="26"/>
      <c r="D780" s="26"/>
      <c r="E780" s="26"/>
      <c r="F780" s="26"/>
      <c r="G780" s="26"/>
    </row>
    <row r="781">
      <c r="B781" s="26"/>
      <c r="C781" s="26"/>
      <c r="D781" s="26"/>
      <c r="E781" s="26"/>
      <c r="F781" s="26"/>
      <c r="G781" s="26"/>
    </row>
    <row r="782">
      <c r="B782" s="26"/>
      <c r="C782" s="26"/>
      <c r="D782" s="26"/>
      <c r="E782" s="26"/>
      <c r="F782" s="26"/>
      <c r="G782" s="26"/>
    </row>
    <row r="783">
      <c r="B783" s="26"/>
      <c r="C783" s="26"/>
      <c r="D783" s="26"/>
      <c r="E783" s="26"/>
      <c r="F783" s="26"/>
      <c r="G783" s="26"/>
    </row>
    <row r="784">
      <c r="B784" s="26"/>
      <c r="C784" s="26"/>
      <c r="D784" s="26"/>
      <c r="E784" s="26"/>
      <c r="F784" s="26"/>
      <c r="G784" s="26"/>
    </row>
    <row r="785">
      <c r="B785" s="26"/>
      <c r="C785" s="26"/>
      <c r="D785" s="26"/>
      <c r="E785" s="26"/>
      <c r="F785" s="26"/>
      <c r="G785" s="26"/>
    </row>
    <row r="786">
      <c r="B786" s="26"/>
      <c r="C786" s="26"/>
      <c r="D786" s="26"/>
      <c r="E786" s="26"/>
      <c r="F786" s="26"/>
      <c r="G786" s="26"/>
    </row>
    <row r="787">
      <c r="B787" s="26"/>
      <c r="C787" s="26"/>
      <c r="D787" s="26"/>
      <c r="E787" s="26"/>
      <c r="F787" s="26"/>
      <c r="G787" s="26"/>
    </row>
    <row r="788">
      <c r="B788" s="26"/>
      <c r="C788" s="26"/>
      <c r="D788" s="26"/>
      <c r="E788" s="26"/>
      <c r="F788" s="26"/>
      <c r="G788" s="26"/>
    </row>
    <row r="789">
      <c r="B789" s="26"/>
      <c r="C789" s="26"/>
      <c r="D789" s="26"/>
      <c r="E789" s="26"/>
      <c r="F789" s="26"/>
      <c r="G789" s="26"/>
    </row>
    <row r="790">
      <c r="B790" s="26"/>
      <c r="C790" s="26"/>
      <c r="D790" s="26"/>
      <c r="E790" s="26"/>
      <c r="F790" s="26"/>
      <c r="G790" s="26"/>
    </row>
    <row r="791">
      <c r="B791" s="26"/>
      <c r="C791" s="26"/>
      <c r="D791" s="26"/>
      <c r="E791" s="26"/>
      <c r="F791" s="26"/>
      <c r="G791" s="26"/>
    </row>
    <row r="792">
      <c r="B792" s="26"/>
      <c r="C792" s="26"/>
      <c r="D792" s="26"/>
      <c r="E792" s="26"/>
      <c r="F792" s="26"/>
      <c r="G792" s="26"/>
    </row>
    <row r="793">
      <c r="B793" s="26"/>
      <c r="C793" s="26"/>
      <c r="D793" s="26"/>
      <c r="E793" s="26"/>
      <c r="F793" s="26"/>
      <c r="G793" s="26"/>
    </row>
    <row r="794">
      <c r="B794" s="26"/>
      <c r="C794" s="26"/>
      <c r="D794" s="26"/>
      <c r="E794" s="26"/>
      <c r="F794" s="26"/>
      <c r="G794" s="26"/>
    </row>
    <row r="795">
      <c r="B795" s="26"/>
      <c r="C795" s="26"/>
      <c r="D795" s="26"/>
      <c r="E795" s="26"/>
      <c r="F795" s="26"/>
      <c r="G795" s="26"/>
    </row>
    <row r="796">
      <c r="B796" s="26"/>
      <c r="C796" s="26"/>
      <c r="D796" s="26"/>
      <c r="E796" s="26"/>
      <c r="F796" s="26"/>
      <c r="G796" s="26"/>
    </row>
    <row r="797">
      <c r="B797" s="26"/>
      <c r="C797" s="26"/>
      <c r="D797" s="26"/>
      <c r="E797" s="26"/>
      <c r="F797" s="26"/>
      <c r="G797" s="26"/>
    </row>
    <row r="798">
      <c r="B798" s="26"/>
      <c r="C798" s="26"/>
      <c r="D798" s="26"/>
      <c r="E798" s="26"/>
      <c r="F798" s="26"/>
      <c r="G798" s="26"/>
    </row>
    <row r="799">
      <c r="B799" s="26"/>
      <c r="C799" s="26"/>
      <c r="D799" s="26"/>
      <c r="E799" s="26"/>
      <c r="F799" s="26"/>
      <c r="G799" s="26"/>
    </row>
    <row r="800">
      <c r="B800" s="26"/>
      <c r="C800" s="26"/>
      <c r="D800" s="26"/>
      <c r="E800" s="26"/>
      <c r="F800" s="26"/>
      <c r="G800" s="26"/>
    </row>
    <row r="801">
      <c r="B801" s="26"/>
      <c r="C801" s="26"/>
      <c r="D801" s="26"/>
      <c r="E801" s="26"/>
      <c r="F801" s="26"/>
      <c r="G801" s="26"/>
    </row>
    <row r="802">
      <c r="B802" s="26"/>
      <c r="C802" s="26"/>
      <c r="D802" s="26"/>
      <c r="E802" s="26"/>
      <c r="F802" s="26"/>
      <c r="G802" s="26"/>
    </row>
    <row r="803">
      <c r="B803" s="26"/>
      <c r="C803" s="26"/>
      <c r="D803" s="26"/>
      <c r="E803" s="26"/>
      <c r="F803" s="26"/>
      <c r="G803" s="26"/>
    </row>
    <row r="804">
      <c r="B804" s="26"/>
      <c r="C804" s="26"/>
      <c r="D804" s="26"/>
      <c r="E804" s="26"/>
      <c r="F804" s="26"/>
      <c r="G804" s="26"/>
    </row>
    <row r="805">
      <c r="B805" s="26"/>
      <c r="C805" s="26"/>
      <c r="D805" s="26"/>
      <c r="E805" s="26"/>
      <c r="F805" s="26"/>
      <c r="G805" s="26"/>
    </row>
    <row r="806">
      <c r="B806" s="26"/>
      <c r="C806" s="26"/>
      <c r="D806" s="26"/>
      <c r="E806" s="26"/>
      <c r="F806" s="26"/>
      <c r="G806" s="26"/>
    </row>
    <row r="807">
      <c r="B807" s="26"/>
      <c r="C807" s="26"/>
      <c r="D807" s="26"/>
      <c r="E807" s="26"/>
      <c r="F807" s="26"/>
      <c r="G807" s="26"/>
    </row>
    <row r="808">
      <c r="B808" s="26"/>
      <c r="C808" s="26"/>
      <c r="D808" s="26"/>
      <c r="E808" s="26"/>
      <c r="F808" s="26"/>
      <c r="G808" s="26"/>
    </row>
    <row r="809">
      <c r="B809" s="26"/>
      <c r="C809" s="26"/>
      <c r="D809" s="26"/>
      <c r="E809" s="26"/>
      <c r="F809" s="26"/>
      <c r="G809" s="26"/>
    </row>
    <row r="810">
      <c r="B810" s="26"/>
      <c r="C810" s="26"/>
      <c r="D810" s="26"/>
      <c r="E810" s="26"/>
      <c r="F810" s="26"/>
      <c r="G810" s="26"/>
    </row>
    <row r="811">
      <c r="B811" s="26"/>
      <c r="C811" s="26"/>
      <c r="D811" s="26"/>
      <c r="E811" s="26"/>
      <c r="F811" s="26"/>
      <c r="G811" s="26"/>
    </row>
    <row r="812">
      <c r="B812" s="26"/>
      <c r="C812" s="26"/>
      <c r="D812" s="26"/>
      <c r="E812" s="26"/>
      <c r="F812" s="26"/>
      <c r="G812" s="26"/>
    </row>
    <row r="813">
      <c r="B813" s="26"/>
      <c r="C813" s="26"/>
      <c r="D813" s="26"/>
      <c r="E813" s="26"/>
      <c r="F813" s="26"/>
      <c r="G813" s="26"/>
    </row>
    <row r="814">
      <c r="B814" s="26"/>
      <c r="C814" s="26"/>
      <c r="D814" s="26"/>
      <c r="E814" s="26"/>
      <c r="F814" s="26"/>
      <c r="G814" s="26"/>
    </row>
    <row r="815">
      <c r="B815" s="26"/>
      <c r="C815" s="26"/>
      <c r="D815" s="26"/>
      <c r="E815" s="26"/>
      <c r="F815" s="26"/>
      <c r="G815" s="26"/>
    </row>
    <row r="816">
      <c r="B816" s="26"/>
      <c r="C816" s="26"/>
      <c r="D816" s="26"/>
      <c r="E816" s="26"/>
      <c r="F816" s="26"/>
      <c r="G816" s="26"/>
    </row>
    <row r="817">
      <c r="B817" s="26"/>
      <c r="C817" s="26"/>
      <c r="D817" s="26"/>
      <c r="E817" s="26"/>
      <c r="F817" s="26"/>
      <c r="G817" s="26"/>
    </row>
    <row r="818">
      <c r="B818" s="26"/>
      <c r="C818" s="26"/>
      <c r="D818" s="26"/>
      <c r="E818" s="26"/>
      <c r="F818" s="26"/>
      <c r="G818" s="26"/>
    </row>
    <row r="819">
      <c r="B819" s="26"/>
      <c r="C819" s="26"/>
      <c r="D819" s="26"/>
      <c r="E819" s="26"/>
      <c r="F819" s="26"/>
      <c r="G819" s="26"/>
    </row>
    <row r="820">
      <c r="B820" s="26"/>
      <c r="C820" s="26"/>
      <c r="D820" s="26"/>
      <c r="E820" s="26"/>
      <c r="F820" s="26"/>
      <c r="G820" s="26"/>
    </row>
    <row r="821">
      <c r="B821" s="26"/>
      <c r="C821" s="26"/>
      <c r="D821" s="26"/>
      <c r="E821" s="26"/>
      <c r="F821" s="26"/>
      <c r="G821" s="26"/>
    </row>
    <row r="822">
      <c r="B822" s="26"/>
      <c r="C822" s="26"/>
      <c r="D822" s="26"/>
      <c r="E822" s="26"/>
      <c r="F822" s="26"/>
      <c r="G822" s="26"/>
    </row>
    <row r="823">
      <c r="B823" s="26"/>
      <c r="C823" s="26"/>
      <c r="D823" s="26"/>
      <c r="E823" s="26"/>
      <c r="F823" s="26"/>
      <c r="G823" s="26"/>
    </row>
    <row r="824">
      <c r="B824" s="26"/>
      <c r="C824" s="26"/>
      <c r="D824" s="26"/>
      <c r="E824" s="26"/>
      <c r="F824" s="26"/>
      <c r="G824" s="26"/>
    </row>
    <row r="825">
      <c r="B825" s="26"/>
      <c r="C825" s="26"/>
      <c r="D825" s="26"/>
      <c r="E825" s="26"/>
      <c r="F825" s="26"/>
      <c r="G825" s="26"/>
    </row>
    <row r="826">
      <c r="B826" s="26"/>
      <c r="C826" s="26"/>
      <c r="D826" s="26"/>
      <c r="E826" s="26"/>
      <c r="F826" s="26"/>
      <c r="G826" s="26"/>
    </row>
    <row r="827">
      <c r="B827" s="26"/>
      <c r="C827" s="26"/>
      <c r="D827" s="26"/>
      <c r="E827" s="26"/>
      <c r="F827" s="26"/>
      <c r="G827" s="26"/>
    </row>
    <row r="828">
      <c r="B828" s="26"/>
      <c r="C828" s="26"/>
      <c r="D828" s="26"/>
      <c r="E828" s="26"/>
      <c r="F828" s="26"/>
      <c r="G828" s="26"/>
    </row>
    <row r="829">
      <c r="B829" s="26"/>
      <c r="C829" s="26"/>
      <c r="D829" s="26"/>
      <c r="E829" s="26"/>
      <c r="F829" s="26"/>
      <c r="G829" s="26"/>
    </row>
    <row r="830">
      <c r="B830" s="26"/>
      <c r="C830" s="26"/>
      <c r="D830" s="26"/>
      <c r="E830" s="26"/>
      <c r="F830" s="26"/>
      <c r="G830" s="26"/>
    </row>
    <row r="831">
      <c r="B831" s="26"/>
      <c r="C831" s="26"/>
      <c r="D831" s="26"/>
      <c r="E831" s="26"/>
      <c r="F831" s="26"/>
      <c r="G831" s="26"/>
    </row>
    <row r="832">
      <c r="B832" s="26"/>
      <c r="C832" s="26"/>
      <c r="D832" s="26"/>
      <c r="E832" s="26"/>
      <c r="F832" s="26"/>
      <c r="G832" s="26"/>
    </row>
    <row r="833">
      <c r="B833" s="26"/>
      <c r="C833" s="26"/>
      <c r="D833" s="26"/>
      <c r="E833" s="26"/>
      <c r="F833" s="26"/>
      <c r="G833" s="26"/>
    </row>
    <row r="834">
      <c r="B834" s="26"/>
      <c r="C834" s="26"/>
      <c r="D834" s="26"/>
      <c r="E834" s="26"/>
      <c r="F834" s="26"/>
      <c r="G834" s="26"/>
    </row>
    <row r="835">
      <c r="B835" s="26"/>
      <c r="C835" s="26"/>
      <c r="D835" s="26"/>
      <c r="E835" s="26"/>
      <c r="F835" s="26"/>
      <c r="G835" s="26"/>
    </row>
    <row r="836">
      <c r="B836" s="26"/>
      <c r="C836" s="26"/>
      <c r="D836" s="26"/>
      <c r="E836" s="26"/>
      <c r="F836" s="26"/>
      <c r="G836" s="26"/>
    </row>
    <row r="837">
      <c r="B837" s="26"/>
      <c r="C837" s="26"/>
      <c r="D837" s="26"/>
      <c r="E837" s="26"/>
      <c r="F837" s="26"/>
      <c r="G837" s="26"/>
    </row>
    <row r="838">
      <c r="B838" s="26"/>
      <c r="C838" s="26"/>
      <c r="D838" s="26"/>
      <c r="E838" s="26"/>
      <c r="F838" s="26"/>
      <c r="G838" s="26"/>
    </row>
    <row r="839">
      <c r="B839" s="26"/>
      <c r="C839" s="26"/>
      <c r="D839" s="26"/>
      <c r="E839" s="26"/>
      <c r="F839" s="26"/>
      <c r="G839" s="26"/>
    </row>
    <row r="840">
      <c r="B840" s="26"/>
      <c r="C840" s="26"/>
      <c r="D840" s="26"/>
      <c r="E840" s="26"/>
      <c r="F840" s="26"/>
      <c r="G840" s="26"/>
    </row>
    <row r="841">
      <c r="B841" s="26"/>
      <c r="C841" s="26"/>
      <c r="D841" s="26"/>
      <c r="E841" s="26"/>
      <c r="F841" s="26"/>
      <c r="G841" s="26"/>
    </row>
    <row r="842">
      <c r="B842" s="26"/>
      <c r="C842" s="26"/>
      <c r="D842" s="26"/>
      <c r="E842" s="26"/>
      <c r="F842" s="26"/>
      <c r="G842" s="26"/>
    </row>
    <row r="843">
      <c r="B843" s="26"/>
      <c r="C843" s="26"/>
      <c r="D843" s="26"/>
      <c r="E843" s="26"/>
      <c r="F843" s="26"/>
      <c r="G843" s="26"/>
    </row>
    <row r="844">
      <c r="B844" s="26"/>
      <c r="C844" s="26"/>
      <c r="D844" s="26"/>
      <c r="E844" s="26"/>
      <c r="F844" s="26"/>
      <c r="G844" s="26"/>
    </row>
    <row r="845">
      <c r="B845" s="26"/>
      <c r="C845" s="26"/>
      <c r="D845" s="26"/>
      <c r="E845" s="26"/>
      <c r="F845" s="26"/>
      <c r="G845" s="26"/>
    </row>
    <row r="846">
      <c r="B846" s="26"/>
      <c r="C846" s="26"/>
      <c r="D846" s="26"/>
      <c r="E846" s="26"/>
      <c r="F846" s="26"/>
      <c r="G846" s="26"/>
    </row>
    <row r="847">
      <c r="B847" s="26"/>
      <c r="C847" s="26"/>
      <c r="D847" s="26"/>
      <c r="E847" s="26"/>
      <c r="F847" s="26"/>
      <c r="G847" s="26"/>
    </row>
    <row r="848">
      <c r="B848" s="26"/>
      <c r="C848" s="26"/>
      <c r="D848" s="26"/>
      <c r="E848" s="26"/>
      <c r="F848" s="26"/>
      <c r="G848" s="26"/>
    </row>
    <row r="849">
      <c r="B849" s="26"/>
      <c r="C849" s="26"/>
      <c r="D849" s="26"/>
      <c r="E849" s="26"/>
      <c r="F849" s="26"/>
      <c r="G849" s="26"/>
    </row>
    <row r="850">
      <c r="B850" s="26"/>
      <c r="C850" s="26"/>
      <c r="D850" s="26"/>
      <c r="E850" s="26"/>
      <c r="F850" s="26"/>
      <c r="G850" s="26"/>
    </row>
    <row r="851">
      <c r="B851" s="26"/>
      <c r="C851" s="26"/>
      <c r="D851" s="26"/>
      <c r="E851" s="26"/>
      <c r="F851" s="26"/>
      <c r="G851" s="26"/>
    </row>
    <row r="852">
      <c r="B852" s="26"/>
      <c r="C852" s="26"/>
      <c r="D852" s="26"/>
      <c r="E852" s="26"/>
      <c r="F852" s="26"/>
      <c r="G852" s="26"/>
    </row>
    <row r="853">
      <c r="B853" s="26"/>
      <c r="C853" s="26"/>
      <c r="D853" s="26"/>
      <c r="E853" s="26"/>
      <c r="F853" s="26"/>
      <c r="G853" s="26"/>
    </row>
    <row r="854">
      <c r="B854" s="26"/>
      <c r="C854" s="26"/>
      <c r="D854" s="26"/>
      <c r="E854" s="26"/>
      <c r="F854" s="26"/>
      <c r="G854" s="26"/>
    </row>
    <row r="855">
      <c r="B855" s="26"/>
      <c r="C855" s="26"/>
      <c r="D855" s="26"/>
      <c r="E855" s="26"/>
      <c r="F855" s="26"/>
      <c r="G855" s="26"/>
    </row>
    <row r="856">
      <c r="B856" s="26"/>
      <c r="C856" s="26"/>
      <c r="D856" s="26"/>
      <c r="E856" s="26"/>
      <c r="F856" s="26"/>
      <c r="G856" s="26"/>
    </row>
    <row r="857">
      <c r="B857" s="26"/>
      <c r="C857" s="26"/>
      <c r="D857" s="26"/>
      <c r="E857" s="26"/>
      <c r="F857" s="26"/>
      <c r="G857" s="26"/>
    </row>
    <row r="858">
      <c r="B858" s="26"/>
      <c r="C858" s="26"/>
      <c r="D858" s="26"/>
      <c r="E858" s="26"/>
      <c r="F858" s="26"/>
      <c r="G858" s="26"/>
    </row>
    <row r="859">
      <c r="B859" s="26"/>
      <c r="C859" s="26"/>
      <c r="D859" s="26"/>
      <c r="E859" s="26"/>
      <c r="F859" s="26"/>
      <c r="G859" s="26"/>
    </row>
    <row r="860">
      <c r="B860" s="26"/>
      <c r="C860" s="26"/>
      <c r="D860" s="26"/>
      <c r="E860" s="26"/>
      <c r="F860" s="26"/>
      <c r="G860" s="26"/>
    </row>
    <row r="861">
      <c r="B861" s="26"/>
      <c r="C861" s="26"/>
      <c r="D861" s="26"/>
      <c r="E861" s="26"/>
      <c r="F861" s="26"/>
      <c r="G861" s="26"/>
    </row>
    <row r="862">
      <c r="B862" s="26"/>
      <c r="C862" s="26"/>
      <c r="D862" s="26"/>
      <c r="E862" s="26"/>
      <c r="F862" s="26"/>
      <c r="G862" s="26"/>
    </row>
    <row r="863">
      <c r="B863" s="26"/>
      <c r="C863" s="26"/>
      <c r="D863" s="26"/>
      <c r="E863" s="26"/>
      <c r="F863" s="26"/>
      <c r="G863" s="26"/>
    </row>
    <row r="864">
      <c r="B864" s="26"/>
      <c r="C864" s="26"/>
      <c r="D864" s="26"/>
      <c r="E864" s="26"/>
      <c r="F864" s="26"/>
      <c r="G864" s="26"/>
    </row>
    <row r="865">
      <c r="B865" s="26"/>
      <c r="C865" s="26"/>
      <c r="D865" s="26"/>
      <c r="E865" s="26"/>
      <c r="F865" s="26"/>
      <c r="G865" s="26"/>
    </row>
    <row r="866">
      <c r="B866" s="26"/>
      <c r="C866" s="26"/>
      <c r="D866" s="26"/>
      <c r="E866" s="26"/>
      <c r="F866" s="26"/>
      <c r="G866" s="26"/>
    </row>
    <row r="867">
      <c r="B867" s="26"/>
      <c r="C867" s="26"/>
      <c r="D867" s="26"/>
      <c r="E867" s="26"/>
      <c r="F867" s="26"/>
      <c r="G867" s="26"/>
    </row>
    <row r="868">
      <c r="B868" s="26"/>
      <c r="C868" s="26"/>
      <c r="D868" s="26"/>
      <c r="E868" s="26"/>
      <c r="F868" s="26"/>
      <c r="G868" s="26"/>
    </row>
    <row r="869">
      <c r="B869" s="26"/>
      <c r="C869" s="26"/>
      <c r="D869" s="26"/>
      <c r="E869" s="26"/>
      <c r="F869" s="26"/>
      <c r="G869" s="26"/>
    </row>
    <row r="870">
      <c r="B870" s="26"/>
      <c r="C870" s="26"/>
      <c r="D870" s="26"/>
      <c r="E870" s="26"/>
      <c r="F870" s="26"/>
      <c r="G870" s="26"/>
    </row>
    <row r="871">
      <c r="B871" s="26"/>
      <c r="C871" s="26"/>
      <c r="D871" s="26"/>
      <c r="E871" s="26"/>
      <c r="F871" s="26"/>
      <c r="G871" s="26"/>
    </row>
    <row r="872">
      <c r="B872" s="26"/>
      <c r="C872" s="26"/>
      <c r="D872" s="26"/>
      <c r="E872" s="26"/>
      <c r="F872" s="26"/>
      <c r="G872" s="26"/>
    </row>
    <row r="873">
      <c r="B873" s="26"/>
      <c r="C873" s="26"/>
      <c r="D873" s="26"/>
      <c r="E873" s="26"/>
      <c r="F873" s="26"/>
      <c r="G873" s="26"/>
    </row>
    <row r="874">
      <c r="B874" s="26"/>
      <c r="C874" s="26"/>
      <c r="D874" s="26"/>
      <c r="E874" s="26"/>
      <c r="F874" s="26"/>
      <c r="G874" s="26"/>
    </row>
    <row r="875">
      <c r="B875" s="26"/>
      <c r="C875" s="26"/>
      <c r="D875" s="26"/>
      <c r="E875" s="26"/>
      <c r="F875" s="26"/>
      <c r="G875" s="26"/>
    </row>
    <row r="876">
      <c r="B876" s="26"/>
      <c r="C876" s="26"/>
      <c r="D876" s="26"/>
      <c r="E876" s="26"/>
      <c r="F876" s="26"/>
      <c r="G876" s="26"/>
    </row>
    <row r="877">
      <c r="B877" s="26"/>
      <c r="C877" s="26"/>
      <c r="D877" s="26"/>
      <c r="E877" s="26"/>
      <c r="F877" s="26"/>
      <c r="G877" s="26"/>
    </row>
    <row r="878">
      <c r="B878" s="26"/>
      <c r="C878" s="26"/>
      <c r="D878" s="26"/>
      <c r="E878" s="26"/>
      <c r="F878" s="26"/>
      <c r="G878" s="26"/>
    </row>
    <row r="879">
      <c r="B879" s="26"/>
      <c r="C879" s="26"/>
      <c r="D879" s="26"/>
      <c r="E879" s="26"/>
      <c r="F879" s="26"/>
      <c r="G879" s="26"/>
    </row>
    <row r="880">
      <c r="B880" s="26"/>
      <c r="C880" s="26"/>
      <c r="D880" s="26"/>
      <c r="E880" s="26"/>
      <c r="F880" s="26"/>
      <c r="G880" s="26"/>
    </row>
    <row r="881">
      <c r="B881" s="26"/>
      <c r="C881" s="26"/>
      <c r="D881" s="26"/>
      <c r="E881" s="26"/>
      <c r="F881" s="26"/>
      <c r="G881" s="26"/>
    </row>
    <row r="882">
      <c r="B882" s="26"/>
      <c r="C882" s="26"/>
      <c r="D882" s="26"/>
      <c r="E882" s="26"/>
      <c r="F882" s="26"/>
      <c r="G882" s="26"/>
    </row>
    <row r="883">
      <c r="B883" s="26"/>
      <c r="C883" s="26"/>
      <c r="D883" s="26"/>
      <c r="E883" s="26"/>
      <c r="F883" s="26"/>
      <c r="G883" s="26"/>
    </row>
    <row r="884">
      <c r="B884" s="26"/>
      <c r="C884" s="26"/>
      <c r="D884" s="26"/>
      <c r="E884" s="26"/>
      <c r="F884" s="26"/>
      <c r="G884" s="26"/>
    </row>
    <row r="885">
      <c r="B885" s="26"/>
      <c r="C885" s="26"/>
      <c r="D885" s="26"/>
      <c r="E885" s="26"/>
      <c r="F885" s="26"/>
      <c r="G885" s="26"/>
    </row>
    <row r="886">
      <c r="B886" s="26"/>
      <c r="C886" s="26"/>
      <c r="D886" s="26"/>
      <c r="E886" s="26"/>
      <c r="F886" s="26"/>
      <c r="G886" s="26"/>
    </row>
    <row r="887">
      <c r="B887" s="26"/>
      <c r="C887" s="26"/>
      <c r="D887" s="26"/>
      <c r="E887" s="26"/>
      <c r="F887" s="26"/>
      <c r="G887" s="26"/>
    </row>
    <row r="888">
      <c r="B888" s="26"/>
      <c r="C888" s="26"/>
      <c r="D888" s="26"/>
      <c r="E888" s="26"/>
      <c r="F888" s="26"/>
      <c r="G888" s="26"/>
    </row>
    <row r="889">
      <c r="B889" s="26"/>
      <c r="C889" s="26"/>
      <c r="D889" s="26"/>
      <c r="E889" s="26"/>
      <c r="F889" s="26"/>
      <c r="G889" s="26"/>
    </row>
    <row r="890">
      <c r="B890" s="26"/>
      <c r="C890" s="26"/>
      <c r="D890" s="26"/>
      <c r="E890" s="26"/>
      <c r="F890" s="26"/>
      <c r="G890" s="26"/>
    </row>
    <row r="891">
      <c r="B891" s="26"/>
      <c r="C891" s="26"/>
      <c r="D891" s="26"/>
      <c r="E891" s="26"/>
      <c r="F891" s="26"/>
      <c r="G891" s="26"/>
    </row>
    <row r="892">
      <c r="B892" s="26"/>
      <c r="C892" s="26"/>
      <c r="D892" s="26"/>
      <c r="E892" s="26"/>
      <c r="F892" s="26"/>
      <c r="G892" s="26"/>
    </row>
    <row r="893">
      <c r="B893" s="26"/>
      <c r="C893" s="26"/>
      <c r="D893" s="26"/>
      <c r="E893" s="26"/>
      <c r="F893" s="26"/>
      <c r="G893" s="26"/>
    </row>
    <row r="894">
      <c r="B894" s="26"/>
      <c r="C894" s="26"/>
      <c r="D894" s="26"/>
      <c r="E894" s="26"/>
      <c r="F894" s="26"/>
      <c r="G894" s="26"/>
    </row>
    <row r="895">
      <c r="B895" s="26"/>
      <c r="C895" s="26"/>
      <c r="D895" s="26"/>
      <c r="E895" s="26"/>
      <c r="F895" s="26"/>
      <c r="G895" s="26"/>
    </row>
    <row r="896">
      <c r="B896" s="26"/>
      <c r="C896" s="26"/>
      <c r="D896" s="26"/>
      <c r="E896" s="26"/>
      <c r="F896" s="26"/>
      <c r="G896" s="26"/>
    </row>
    <row r="897">
      <c r="B897" s="26"/>
      <c r="C897" s="26"/>
      <c r="D897" s="26"/>
      <c r="E897" s="26"/>
      <c r="F897" s="26"/>
      <c r="G897" s="26"/>
    </row>
    <row r="898">
      <c r="B898" s="26"/>
      <c r="C898" s="26"/>
      <c r="D898" s="26"/>
      <c r="E898" s="26"/>
      <c r="F898" s="26"/>
      <c r="G898" s="26"/>
    </row>
    <row r="899">
      <c r="B899" s="26"/>
      <c r="C899" s="26"/>
      <c r="D899" s="26"/>
      <c r="E899" s="26"/>
      <c r="F899" s="26"/>
      <c r="G899" s="26"/>
    </row>
    <row r="900">
      <c r="B900" s="26"/>
      <c r="C900" s="26"/>
      <c r="D900" s="26"/>
      <c r="E900" s="26"/>
      <c r="F900" s="26"/>
      <c r="G900" s="26"/>
    </row>
    <row r="901">
      <c r="B901" s="26"/>
      <c r="C901" s="26"/>
      <c r="D901" s="26"/>
      <c r="E901" s="26"/>
      <c r="F901" s="26"/>
      <c r="G901" s="26"/>
    </row>
    <row r="902">
      <c r="B902" s="26"/>
      <c r="C902" s="26"/>
      <c r="D902" s="26"/>
      <c r="E902" s="26"/>
      <c r="F902" s="26"/>
      <c r="G902" s="26"/>
    </row>
    <row r="903">
      <c r="B903" s="26"/>
      <c r="C903" s="26"/>
      <c r="D903" s="26"/>
      <c r="E903" s="26"/>
      <c r="F903" s="26"/>
      <c r="G903" s="26"/>
    </row>
    <row r="904">
      <c r="B904" s="26"/>
      <c r="C904" s="26"/>
      <c r="D904" s="26"/>
      <c r="E904" s="26"/>
      <c r="F904" s="26"/>
      <c r="G904" s="26"/>
    </row>
    <row r="905">
      <c r="B905" s="26"/>
      <c r="C905" s="26"/>
      <c r="D905" s="26"/>
      <c r="E905" s="26"/>
      <c r="F905" s="26"/>
      <c r="G905" s="26"/>
    </row>
    <row r="906">
      <c r="B906" s="26"/>
      <c r="C906" s="26"/>
      <c r="D906" s="26"/>
      <c r="E906" s="26"/>
      <c r="F906" s="26"/>
      <c r="G906" s="26"/>
    </row>
    <row r="907">
      <c r="B907" s="26"/>
      <c r="C907" s="26"/>
      <c r="D907" s="26"/>
      <c r="E907" s="26"/>
      <c r="F907" s="26"/>
      <c r="G907" s="26"/>
    </row>
    <row r="908">
      <c r="B908" s="26"/>
      <c r="C908" s="26"/>
      <c r="D908" s="26"/>
      <c r="E908" s="26"/>
      <c r="F908" s="26"/>
      <c r="G908" s="26"/>
    </row>
    <row r="909">
      <c r="B909" s="26"/>
      <c r="C909" s="26"/>
      <c r="D909" s="26"/>
      <c r="E909" s="26"/>
      <c r="F909" s="26"/>
      <c r="G909" s="26"/>
    </row>
    <row r="910">
      <c r="B910" s="26"/>
      <c r="C910" s="26"/>
      <c r="D910" s="26"/>
      <c r="E910" s="26"/>
      <c r="F910" s="26"/>
      <c r="G910" s="26"/>
    </row>
    <row r="911">
      <c r="B911" s="26"/>
      <c r="C911" s="26"/>
      <c r="D911" s="26"/>
      <c r="E911" s="26"/>
      <c r="F911" s="26"/>
      <c r="G911" s="26"/>
    </row>
    <row r="912">
      <c r="B912" s="26"/>
      <c r="C912" s="26"/>
      <c r="D912" s="26"/>
      <c r="E912" s="26"/>
      <c r="F912" s="26"/>
      <c r="G912" s="26"/>
    </row>
    <row r="913">
      <c r="B913" s="26"/>
      <c r="C913" s="26"/>
      <c r="D913" s="26"/>
      <c r="E913" s="26"/>
      <c r="F913" s="26"/>
      <c r="G913" s="26"/>
    </row>
    <row r="914">
      <c r="B914" s="26"/>
      <c r="C914" s="26"/>
      <c r="D914" s="26"/>
      <c r="E914" s="26"/>
      <c r="F914" s="26"/>
      <c r="G914" s="26"/>
    </row>
    <row r="915">
      <c r="B915" s="26"/>
      <c r="C915" s="26"/>
      <c r="D915" s="26"/>
      <c r="E915" s="26"/>
      <c r="F915" s="26"/>
      <c r="G915" s="26"/>
    </row>
    <row r="916">
      <c r="B916" s="26"/>
      <c r="C916" s="26"/>
      <c r="D916" s="26"/>
      <c r="E916" s="26"/>
      <c r="F916" s="26"/>
      <c r="G916" s="26"/>
    </row>
    <row r="917">
      <c r="B917" s="26"/>
      <c r="C917" s="26"/>
      <c r="D917" s="26"/>
      <c r="E917" s="26"/>
      <c r="F917" s="26"/>
      <c r="G917" s="26"/>
    </row>
    <row r="918">
      <c r="B918" s="26"/>
      <c r="C918" s="26"/>
      <c r="D918" s="26"/>
      <c r="E918" s="26"/>
      <c r="F918" s="26"/>
      <c r="G918" s="26"/>
    </row>
    <row r="919">
      <c r="B919" s="26"/>
      <c r="C919" s="26"/>
      <c r="D919" s="26"/>
      <c r="E919" s="26"/>
      <c r="F919" s="26"/>
      <c r="G919" s="26"/>
    </row>
    <row r="920">
      <c r="B920" s="26"/>
      <c r="C920" s="26"/>
      <c r="D920" s="26"/>
      <c r="E920" s="26"/>
      <c r="F920" s="26"/>
      <c r="G920" s="26"/>
    </row>
    <row r="921">
      <c r="B921" s="26"/>
      <c r="C921" s="26"/>
      <c r="D921" s="26"/>
      <c r="E921" s="26"/>
      <c r="F921" s="26"/>
      <c r="G921" s="26"/>
    </row>
    <row r="922">
      <c r="B922" s="26"/>
      <c r="C922" s="26"/>
      <c r="D922" s="26"/>
      <c r="E922" s="26"/>
      <c r="F922" s="26"/>
      <c r="G922" s="26"/>
    </row>
    <row r="923">
      <c r="B923" s="26"/>
      <c r="C923" s="26"/>
      <c r="D923" s="26"/>
      <c r="E923" s="26"/>
      <c r="F923" s="26"/>
      <c r="G923" s="26"/>
    </row>
    <row r="924">
      <c r="B924" s="26"/>
      <c r="C924" s="26"/>
      <c r="D924" s="26"/>
      <c r="E924" s="26"/>
      <c r="F924" s="26"/>
      <c r="G924" s="26"/>
    </row>
    <row r="925">
      <c r="B925" s="26"/>
      <c r="C925" s="26"/>
      <c r="D925" s="26"/>
      <c r="E925" s="26"/>
      <c r="F925" s="26"/>
      <c r="G925" s="26"/>
    </row>
    <row r="926">
      <c r="B926" s="26"/>
      <c r="C926" s="26"/>
      <c r="D926" s="26"/>
      <c r="E926" s="26"/>
      <c r="F926" s="26"/>
      <c r="G926" s="26"/>
    </row>
    <row r="927">
      <c r="B927" s="26"/>
      <c r="C927" s="26"/>
      <c r="D927" s="26"/>
      <c r="E927" s="26"/>
      <c r="F927" s="26"/>
      <c r="G927" s="26"/>
    </row>
    <row r="928">
      <c r="B928" s="26"/>
      <c r="C928" s="26"/>
      <c r="D928" s="26"/>
      <c r="E928" s="26"/>
      <c r="F928" s="26"/>
      <c r="G928" s="26"/>
    </row>
    <row r="929">
      <c r="B929" s="26"/>
      <c r="C929" s="26"/>
      <c r="D929" s="26"/>
      <c r="E929" s="26"/>
      <c r="F929" s="26"/>
      <c r="G929" s="26"/>
    </row>
    <row r="930">
      <c r="B930" s="26"/>
      <c r="C930" s="26"/>
      <c r="D930" s="26"/>
      <c r="E930" s="26"/>
      <c r="F930" s="26"/>
      <c r="G930" s="26"/>
    </row>
    <row r="931">
      <c r="B931" s="26"/>
      <c r="C931" s="26"/>
      <c r="D931" s="26"/>
      <c r="E931" s="26"/>
      <c r="F931" s="26"/>
      <c r="G931" s="26"/>
    </row>
    <row r="932">
      <c r="B932" s="26"/>
      <c r="C932" s="26"/>
      <c r="D932" s="26"/>
      <c r="E932" s="26"/>
      <c r="F932" s="26"/>
      <c r="G932" s="26"/>
    </row>
    <row r="933">
      <c r="B933" s="26"/>
      <c r="C933" s="26"/>
      <c r="D933" s="26"/>
      <c r="E933" s="26"/>
      <c r="F933" s="26"/>
      <c r="G933" s="26"/>
    </row>
    <row r="934">
      <c r="B934" s="26"/>
      <c r="C934" s="26"/>
      <c r="D934" s="26"/>
      <c r="E934" s="26"/>
      <c r="F934" s="26"/>
      <c r="G934" s="26"/>
    </row>
    <row r="935">
      <c r="B935" s="26"/>
      <c r="C935" s="26"/>
      <c r="D935" s="26"/>
      <c r="E935" s="26"/>
      <c r="F935" s="26"/>
      <c r="G935" s="26"/>
    </row>
    <row r="936">
      <c r="B936" s="26"/>
      <c r="C936" s="26"/>
      <c r="D936" s="26"/>
      <c r="E936" s="26"/>
      <c r="F936" s="26"/>
      <c r="G936" s="26"/>
    </row>
    <row r="937">
      <c r="B937" s="26"/>
      <c r="C937" s="26"/>
      <c r="D937" s="26"/>
      <c r="E937" s="26"/>
      <c r="F937" s="26"/>
      <c r="G937" s="26"/>
    </row>
    <row r="938">
      <c r="B938" s="26"/>
      <c r="C938" s="26"/>
      <c r="D938" s="26"/>
      <c r="E938" s="26"/>
      <c r="F938" s="26"/>
      <c r="G938" s="26"/>
    </row>
    <row r="939">
      <c r="B939" s="26"/>
      <c r="C939" s="26"/>
      <c r="D939" s="26"/>
      <c r="E939" s="26"/>
      <c r="F939" s="26"/>
      <c r="G939" s="26"/>
    </row>
    <row r="940">
      <c r="B940" s="26"/>
      <c r="C940" s="26"/>
      <c r="D940" s="26"/>
      <c r="E940" s="26"/>
      <c r="F940" s="26"/>
      <c r="G940" s="26"/>
    </row>
    <row r="941">
      <c r="B941" s="26"/>
      <c r="C941" s="26"/>
      <c r="D941" s="26"/>
      <c r="E941" s="26"/>
      <c r="F941" s="26"/>
      <c r="G941" s="26"/>
    </row>
    <row r="942">
      <c r="B942" s="26"/>
      <c r="C942" s="26"/>
      <c r="D942" s="26"/>
      <c r="E942" s="26"/>
      <c r="F942" s="26"/>
      <c r="G942" s="26"/>
    </row>
    <row r="943">
      <c r="B943" s="26"/>
      <c r="C943" s="26"/>
      <c r="D943" s="26"/>
      <c r="E943" s="26"/>
      <c r="F943" s="26"/>
      <c r="G943" s="26"/>
    </row>
    <row r="944">
      <c r="B944" s="26"/>
      <c r="C944" s="26"/>
      <c r="D944" s="26"/>
      <c r="E944" s="26"/>
      <c r="F944" s="26"/>
      <c r="G944" s="26"/>
    </row>
    <row r="945">
      <c r="B945" s="26"/>
      <c r="C945" s="26"/>
      <c r="D945" s="26"/>
      <c r="E945" s="26"/>
      <c r="F945" s="26"/>
      <c r="G945" s="26"/>
    </row>
    <row r="946">
      <c r="B946" s="26"/>
      <c r="C946" s="26"/>
      <c r="D946" s="26"/>
      <c r="E946" s="26"/>
      <c r="F946" s="26"/>
      <c r="G946" s="26"/>
    </row>
    <row r="947">
      <c r="B947" s="26"/>
      <c r="C947" s="26"/>
      <c r="D947" s="26"/>
      <c r="E947" s="26"/>
      <c r="F947" s="26"/>
      <c r="G947" s="26"/>
    </row>
    <row r="948">
      <c r="B948" s="26"/>
      <c r="C948" s="26"/>
      <c r="D948" s="26"/>
      <c r="E948" s="26"/>
      <c r="F948" s="26"/>
      <c r="G948" s="26"/>
    </row>
    <row r="949">
      <c r="B949" s="26"/>
      <c r="C949" s="26"/>
      <c r="D949" s="26"/>
      <c r="E949" s="26"/>
      <c r="F949" s="26"/>
      <c r="G949" s="26"/>
    </row>
    <row r="950">
      <c r="B950" s="26"/>
      <c r="C950" s="26"/>
      <c r="D950" s="26"/>
      <c r="E950" s="26"/>
      <c r="F950" s="26"/>
      <c r="G950" s="26"/>
    </row>
    <row r="951">
      <c r="B951" s="26"/>
      <c r="C951" s="26"/>
      <c r="D951" s="26"/>
      <c r="E951" s="26"/>
      <c r="F951" s="26"/>
      <c r="G951" s="26"/>
    </row>
    <row r="952">
      <c r="B952" s="26"/>
      <c r="C952" s="26"/>
      <c r="D952" s="26"/>
      <c r="E952" s="26"/>
      <c r="F952" s="26"/>
      <c r="G952" s="26"/>
    </row>
    <row r="953">
      <c r="B953" s="26"/>
      <c r="C953" s="26"/>
      <c r="D953" s="26"/>
      <c r="E953" s="26"/>
      <c r="F953" s="26"/>
      <c r="G953" s="26"/>
    </row>
    <row r="954">
      <c r="B954" s="26"/>
      <c r="C954" s="26"/>
      <c r="D954" s="26"/>
      <c r="E954" s="26"/>
      <c r="F954" s="26"/>
      <c r="G954" s="26"/>
    </row>
    <row r="955">
      <c r="B955" s="26"/>
      <c r="C955" s="26"/>
      <c r="D955" s="26"/>
      <c r="E955" s="26"/>
      <c r="F955" s="26"/>
      <c r="G955" s="26"/>
    </row>
    <row r="956">
      <c r="B956" s="26"/>
      <c r="C956" s="26"/>
      <c r="D956" s="26"/>
      <c r="E956" s="26"/>
      <c r="F956" s="26"/>
      <c r="G956" s="26"/>
    </row>
    <row r="957">
      <c r="B957" s="26"/>
      <c r="C957" s="26"/>
      <c r="D957" s="26"/>
      <c r="E957" s="26"/>
      <c r="F957" s="26"/>
      <c r="G957" s="26"/>
    </row>
    <row r="958">
      <c r="B958" s="26"/>
      <c r="C958" s="26"/>
      <c r="D958" s="26"/>
      <c r="E958" s="26"/>
      <c r="F958" s="26"/>
      <c r="G958" s="26"/>
    </row>
    <row r="959">
      <c r="B959" s="26"/>
      <c r="C959" s="26"/>
      <c r="D959" s="26"/>
      <c r="E959" s="26"/>
      <c r="F959" s="26"/>
      <c r="G959" s="26"/>
    </row>
    <row r="960">
      <c r="B960" s="26"/>
      <c r="C960" s="26"/>
      <c r="D960" s="26"/>
      <c r="E960" s="26"/>
      <c r="F960" s="26"/>
      <c r="G960" s="26"/>
    </row>
    <row r="961">
      <c r="B961" s="26"/>
      <c r="C961" s="26"/>
      <c r="D961" s="26"/>
      <c r="E961" s="26"/>
      <c r="F961" s="26"/>
      <c r="G961" s="26"/>
    </row>
    <row r="962">
      <c r="B962" s="26"/>
      <c r="C962" s="26"/>
      <c r="D962" s="26"/>
      <c r="E962" s="26"/>
      <c r="F962" s="26"/>
      <c r="G962" s="26"/>
    </row>
    <row r="963">
      <c r="B963" s="26"/>
      <c r="C963" s="26"/>
      <c r="D963" s="26"/>
      <c r="E963" s="26"/>
      <c r="F963" s="26"/>
      <c r="G963" s="26"/>
    </row>
    <row r="964">
      <c r="B964" s="26"/>
      <c r="C964" s="26"/>
      <c r="D964" s="26"/>
      <c r="E964" s="26"/>
      <c r="F964" s="26"/>
      <c r="G964" s="26"/>
    </row>
    <row r="965">
      <c r="B965" s="26"/>
      <c r="C965" s="26"/>
      <c r="D965" s="26"/>
      <c r="E965" s="26"/>
      <c r="F965" s="26"/>
      <c r="G965" s="26"/>
    </row>
    <row r="966">
      <c r="B966" s="26"/>
      <c r="C966" s="26"/>
      <c r="D966" s="26"/>
      <c r="E966" s="26"/>
      <c r="F966" s="26"/>
      <c r="G966" s="26"/>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5" max="15" width="21.38"/>
    <col customWidth="1" min="16" max="16" width="13.38"/>
    <col customWidth="1" min="17" max="17" width="14.0"/>
  </cols>
  <sheetData>
    <row r="1">
      <c r="L1" s="1" t="s">
        <v>0</v>
      </c>
      <c r="O1" s="2" t="s">
        <v>373</v>
      </c>
      <c r="P1" s="2" t="s">
        <v>374</v>
      </c>
      <c r="Q1" s="2" t="s">
        <v>375</v>
      </c>
      <c r="R1" s="2" t="s">
        <v>376</v>
      </c>
      <c r="S1" s="2" t="s">
        <v>377</v>
      </c>
      <c r="T1" s="2" t="s">
        <v>378</v>
      </c>
      <c r="U1" s="2" t="s">
        <v>379</v>
      </c>
      <c r="V1" s="2" t="s">
        <v>380</v>
      </c>
      <c r="W1" s="2" t="s">
        <v>381</v>
      </c>
    </row>
    <row r="2">
      <c r="A2" s="2" t="s">
        <v>1</v>
      </c>
      <c r="I2" s="2" t="s">
        <v>2</v>
      </c>
      <c r="L2" s="3">
        <v>44910.0</v>
      </c>
      <c r="O2" s="97" t="s">
        <v>65</v>
      </c>
      <c r="P2" s="98">
        <f>'April 2022'!G2</f>
        <v>1.8</v>
      </c>
      <c r="Q2" s="10">
        <f>'April 2022'!G3</f>
        <v>1.6</v>
      </c>
      <c r="R2" s="2">
        <v>7046.0</v>
      </c>
      <c r="S2" s="2">
        <v>2725.0</v>
      </c>
      <c r="T2" s="2">
        <v>2132.0</v>
      </c>
      <c r="U2" s="2">
        <v>2876.0</v>
      </c>
      <c r="V2" s="2">
        <v>842.0</v>
      </c>
      <c r="W2" s="2">
        <v>562.0</v>
      </c>
    </row>
    <row r="3">
      <c r="I3" s="2" t="s">
        <v>16</v>
      </c>
      <c r="O3" s="97" t="s">
        <v>8</v>
      </c>
      <c r="P3" s="10">
        <f>'May 2022'!G2</f>
        <v>1.61</v>
      </c>
      <c r="Q3" s="10">
        <f>'May 2022'!G3</f>
        <v>1.56</v>
      </c>
      <c r="R3" s="2">
        <v>9644.0</v>
      </c>
      <c r="S3" s="2">
        <v>3232.0</v>
      </c>
      <c r="T3" s="2">
        <v>1861.0</v>
      </c>
      <c r="U3" s="2">
        <v>2665.0</v>
      </c>
      <c r="V3" s="2">
        <v>830.0</v>
      </c>
      <c r="W3" s="2">
        <v>433.0</v>
      </c>
    </row>
    <row r="4">
      <c r="I4" s="2" t="s">
        <v>18</v>
      </c>
      <c r="O4" s="97" t="s">
        <v>31</v>
      </c>
      <c r="P4" s="10">
        <f>'June 2022'!G2</f>
        <v>1.52</v>
      </c>
      <c r="Q4" s="10">
        <f>'June 2022'!G3</f>
        <v>1.52</v>
      </c>
      <c r="R4" s="2">
        <v>9548.0</v>
      </c>
      <c r="S4" s="2">
        <v>2991.0</v>
      </c>
      <c r="T4" s="2">
        <v>1526.0</v>
      </c>
      <c r="U4" s="2">
        <v>2853.0</v>
      </c>
      <c r="V4" s="2">
        <v>860.0</v>
      </c>
      <c r="W4" s="2">
        <v>452.0</v>
      </c>
    </row>
    <row r="5">
      <c r="I5" s="2" t="s">
        <v>20</v>
      </c>
      <c r="O5" s="97" t="s">
        <v>32</v>
      </c>
      <c r="P5" s="10">
        <f>'July 2022'!G2</f>
        <v>1.43</v>
      </c>
      <c r="Q5" s="10">
        <f>'July 2022'!G4</f>
        <v>1.44</v>
      </c>
      <c r="R5" s="2">
        <v>8367.0</v>
      </c>
      <c r="S5" s="2">
        <v>2279.0</v>
      </c>
      <c r="T5" s="2">
        <v>902.0</v>
      </c>
      <c r="U5" s="2">
        <v>3206.0</v>
      </c>
      <c r="V5" s="2">
        <v>780.0</v>
      </c>
      <c r="W5" s="2">
        <v>342.0</v>
      </c>
    </row>
    <row r="6">
      <c r="I6" s="2" t="s">
        <v>22</v>
      </c>
      <c r="O6" s="97" t="s">
        <v>11</v>
      </c>
      <c r="P6" s="10">
        <f>'Aug 2022'!G2</f>
        <v>1.45</v>
      </c>
      <c r="Q6" s="10">
        <f>'Aug 2022'!G4</f>
        <v>1.46</v>
      </c>
      <c r="R6" s="2">
        <v>7657.0</v>
      </c>
      <c r="S6" s="2">
        <v>2169.0</v>
      </c>
      <c r="T6" s="2">
        <v>847.0</v>
      </c>
      <c r="U6" s="2">
        <v>3847.0</v>
      </c>
      <c r="V6" s="2">
        <v>972.0</v>
      </c>
      <c r="W6" s="2">
        <v>414.0</v>
      </c>
    </row>
    <row r="7">
      <c r="I7" s="2" t="s">
        <v>23</v>
      </c>
      <c r="O7" s="97" t="s">
        <v>33</v>
      </c>
      <c r="P7" s="10">
        <f>'Sept 2022'!G2</f>
        <v>1.45</v>
      </c>
      <c r="Q7" s="10">
        <f>'Sept 2022'!G4</f>
        <v>1.63</v>
      </c>
      <c r="R7" s="2">
        <v>6739.0</v>
      </c>
      <c r="S7" s="2">
        <v>1875.0</v>
      </c>
      <c r="T7" s="2">
        <v>777.0</v>
      </c>
      <c r="U7" s="2">
        <v>3804.0</v>
      </c>
      <c r="V7" s="2">
        <v>1399.0</v>
      </c>
      <c r="W7" s="2">
        <v>789.0</v>
      </c>
    </row>
    <row r="8">
      <c r="O8" s="97" t="s">
        <v>13</v>
      </c>
      <c r="P8" s="10">
        <f>'Oct 2022'!G2</f>
        <v>1.48</v>
      </c>
      <c r="Q8" s="10">
        <f>'Oct 2022'!G4</f>
        <v>1.41</v>
      </c>
      <c r="R8" s="2">
        <v>7357.0</v>
      </c>
      <c r="S8" s="2">
        <v>2031.0</v>
      </c>
      <c r="T8" s="2">
        <v>889.0</v>
      </c>
      <c r="U8" s="2">
        <v>10275.0</v>
      </c>
      <c r="V8" s="2">
        <v>2301.0</v>
      </c>
      <c r="W8" s="2">
        <v>856.0</v>
      </c>
    </row>
    <row r="9">
      <c r="O9" s="97" t="s">
        <v>14</v>
      </c>
      <c r="P9" s="10">
        <f>'Nov 2022'!G2</f>
        <v>1.44</v>
      </c>
      <c r="Q9" s="10">
        <f>'Nov 2022'!G4</f>
        <v>1.44</v>
      </c>
      <c r="R9" s="2">
        <v>7126.0</v>
      </c>
      <c r="S9" s="2">
        <v>1940.0</v>
      </c>
      <c r="T9" s="2">
        <v>763.0</v>
      </c>
      <c r="U9" s="2">
        <v>4583.0</v>
      </c>
      <c r="V9" s="2">
        <v>1159.0</v>
      </c>
      <c r="W9" s="2">
        <v>435.0</v>
      </c>
    </row>
    <row r="10">
      <c r="K10" s="6"/>
      <c r="O10" s="97" t="s">
        <v>15</v>
      </c>
      <c r="P10" s="10">
        <f>'Dec 2022'!G2</f>
        <v>1.43</v>
      </c>
      <c r="Q10" s="10">
        <f>'Dec 2022'!G4</f>
        <v>1.41</v>
      </c>
      <c r="R10" s="2">
        <v>6808.0</v>
      </c>
      <c r="S10" s="2">
        <v>1800.0</v>
      </c>
      <c r="T10" s="2">
        <v>733.0</v>
      </c>
      <c r="U10" s="2">
        <v>3870.0</v>
      </c>
      <c r="V10" s="2">
        <v>957.0</v>
      </c>
      <c r="W10" s="2">
        <v>342.0</v>
      </c>
    </row>
    <row r="11">
      <c r="O11" s="2" t="s">
        <v>382</v>
      </c>
    </row>
    <row r="22">
      <c r="A22" s="4" t="s">
        <v>3</v>
      </c>
      <c r="B22" s="4" t="s">
        <v>383</v>
      </c>
      <c r="C22" s="4" t="s">
        <v>384</v>
      </c>
      <c r="D22" s="4" t="s">
        <v>385</v>
      </c>
      <c r="E22" s="4" t="s">
        <v>7</v>
      </c>
      <c r="F22" s="4" t="s">
        <v>8</v>
      </c>
      <c r="G22" s="4" t="s">
        <v>9</v>
      </c>
      <c r="H22" s="4" t="s">
        <v>10</v>
      </c>
      <c r="I22" s="4" t="s">
        <v>11</v>
      </c>
      <c r="J22" s="4" t="s">
        <v>12</v>
      </c>
      <c r="K22" s="4" t="s">
        <v>13</v>
      </c>
      <c r="L22" s="4" t="s">
        <v>14</v>
      </c>
      <c r="M22" s="4" t="s">
        <v>15</v>
      </c>
    </row>
    <row r="23">
      <c r="A23" s="4" t="s">
        <v>25</v>
      </c>
      <c r="B23" s="7"/>
      <c r="C23" s="7"/>
      <c r="D23" s="7"/>
      <c r="E23" s="7">
        <f>'April 2022'!F2</f>
        <v>13110</v>
      </c>
      <c r="F23" s="7">
        <f>'May 2022'!F2</f>
        <v>16896</v>
      </c>
      <c r="G23" s="7">
        <f>'June 2022'!F2</f>
        <v>15005</v>
      </c>
      <c r="H23" s="7">
        <f>'July 2022'!F2</f>
        <v>13224</v>
      </c>
      <c r="I23" s="7">
        <f>'Aug 2022'!F2</f>
        <v>11640</v>
      </c>
      <c r="J23" s="7">
        <f>'Sept 2022'!F2</f>
        <v>10470</v>
      </c>
      <c r="K23" s="7">
        <f>'Oct 2022'!F2</f>
        <v>11292</v>
      </c>
      <c r="L23" s="7">
        <f>'Nov 2022'!F2</f>
        <v>10878</v>
      </c>
      <c r="M23" s="7">
        <f>'Dec 2022'!F2</f>
        <v>10343</v>
      </c>
    </row>
    <row r="24">
      <c r="A24" s="4" t="s">
        <v>26</v>
      </c>
      <c r="B24" s="7">
        <v>4114.0</v>
      </c>
      <c r="C24" s="7">
        <v>3899.0</v>
      </c>
      <c r="D24" s="7">
        <v>4681.0</v>
      </c>
      <c r="E24" s="7">
        <f>'April 2022'!F3</f>
        <v>4644</v>
      </c>
      <c r="F24" s="7">
        <f>'May 2022'!F3</f>
        <v>4423</v>
      </c>
      <c r="G24" s="7">
        <f>'June 2022'!F3</f>
        <v>5061</v>
      </c>
      <c r="H24" s="7">
        <f>'July 2022'!F4</f>
        <v>4620</v>
      </c>
      <c r="I24" s="7">
        <f>'Aug 2022'!F4</f>
        <v>5501</v>
      </c>
      <c r="J24" s="7">
        <f>'Sept 2022'!F4</f>
        <v>6767</v>
      </c>
      <c r="K24" s="7">
        <f>'Oct 2022'!F4</f>
        <v>14440</v>
      </c>
      <c r="L24" s="7">
        <f>'Nov 2022'!F4</f>
        <v>6472</v>
      </c>
      <c r="M24" s="7">
        <f>'Dec 2022'!F4</f>
        <v>5388</v>
      </c>
    </row>
    <row r="25">
      <c r="I25" s="8"/>
    </row>
    <row r="26">
      <c r="F26" s="8"/>
      <c r="G26" s="8"/>
      <c r="H26" s="8"/>
      <c r="I26" s="8"/>
      <c r="J26" s="8"/>
      <c r="K26" s="9"/>
    </row>
    <row r="28">
      <c r="B28" s="13"/>
      <c r="C28" s="13"/>
      <c r="D28" s="13"/>
      <c r="E28" s="13"/>
      <c r="F28" s="13"/>
    </row>
    <row r="32">
      <c r="O32" s="4" t="s">
        <v>3</v>
      </c>
      <c r="P32" s="4" t="s">
        <v>7</v>
      </c>
      <c r="Q32" s="4" t="s">
        <v>8</v>
      </c>
      <c r="R32" s="4" t="s">
        <v>9</v>
      </c>
      <c r="S32" s="4" t="s">
        <v>10</v>
      </c>
      <c r="T32" s="4" t="s">
        <v>11</v>
      </c>
      <c r="U32" s="4" t="s">
        <v>12</v>
      </c>
      <c r="V32" s="4" t="s">
        <v>13</v>
      </c>
      <c r="W32" s="4" t="s">
        <v>14</v>
      </c>
      <c r="X32" s="4" t="s">
        <v>15</v>
      </c>
      <c r="Y32" s="99">
        <v>44927.0</v>
      </c>
      <c r="Z32" s="99">
        <v>44958.0</v>
      </c>
    </row>
    <row r="33">
      <c r="O33" s="4" t="s">
        <v>17</v>
      </c>
      <c r="P33" s="5">
        <v>1.8</v>
      </c>
      <c r="Q33" s="5">
        <v>1.61</v>
      </c>
      <c r="R33" s="5">
        <v>1.52</v>
      </c>
      <c r="S33" s="5">
        <v>1.43</v>
      </c>
      <c r="T33" s="5">
        <v>1.45</v>
      </c>
      <c r="U33" s="5">
        <v>1.45</v>
      </c>
      <c r="V33" s="5">
        <v>1.48</v>
      </c>
      <c r="W33" s="5">
        <f>P9</f>
        <v>1.44</v>
      </c>
      <c r="X33" s="5">
        <f>P10</f>
        <v>1.43</v>
      </c>
      <c r="Y33" s="5">
        <v>1.46</v>
      </c>
      <c r="Z33" s="5">
        <v>1.44</v>
      </c>
    </row>
    <row r="34">
      <c r="O34" s="4" t="s">
        <v>386</v>
      </c>
      <c r="P34" s="7">
        <v>7046.0</v>
      </c>
      <c r="Q34" s="7">
        <v>9644.0</v>
      </c>
      <c r="R34" s="7">
        <v>9548.0</v>
      </c>
      <c r="S34" s="7">
        <v>8367.0</v>
      </c>
      <c r="T34" s="7">
        <v>7657.0</v>
      </c>
      <c r="U34" s="7">
        <v>6739.0</v>
      </c>
      <c r="V34" s="7">
        <v>7357.0</v>
      </c>
      <c r="W34" s="7">
        <f>R9</f>
        <v>7126</v>
      </c>
      <c r="X34" s="7">
        <f>R10</f>
        <v>6808</v>
      </c>
      <c r="Y34" s="7">
        <v>8183.0</v>
      </c>
      <c r="Z34" s="7">
        <v>7117.0</v>
      </c>
    </row>
    <row r="35">
      <c r="O35" s="100" t="s">
        <v>387</v>
      </c>
      <c r="P35" s="101">
        <f t="shared" ref="P35:X35" si="1">P34/P40</f>
        <v>0.5919516088</v>
      </c>
      <c r="Q35" s="101">
        <f t="shared" si="1"/>
        <v>0.6544072742</v>
      </c>
      <c r="R35" s="101">
        <f t="shared" si="1"/>
        <v>0.6788482048</v>
      </c>
      <c r="S35" s="101">
        <f t="shared" si="1"/>
        <v>0.7245410461</v>
      </c>
      <c r="T35" s="101">
        <f t="shared" si="1"/>
        <v>0.7174177832</v>
      </c>
      <c r="U35" s="101">
        <f t="shared" si="1"/>
        <v>0.7176019593</v>
      </c>
      <c r="V35" s="101">
        <f t="shared" si="1"/>
        <v>0.7158703902</v>
      </c>
      <c r="W35" s="101">
        <f t="shared" si="1"/>
        <v>0.7249974565</v>
      </c>
      <c r="X35" s="101">
        <f t="shared" si="1"/>
        <v>0.7288298897</v>
      </c>
      <c r="Y35" s="101">
        <v>0.7092831758689434</v>
      </c>
      <c r="Z35" s="101">
        <v>0.7251146204788589</v>
      </c>
      <c r="AA35" s="13">
        <f>AVERAGE(P35:Z35)</f>
        <v>0.6989875827</v>
      </c>
    </row>
    <row r="36">
      <c r="O36" s="4" t="s">
        <v>388</v>
      </c>
      <c r="P36" s="7">
        <v>2725.0</v>
      </c>
      <c r="Q36" s="7">
        <v>3232.0</v>
      </c>
      <c r="R36" s="7">
        <v>2991.0</v>
      </c>
      <c r="S36" s="7">
        <v>2279.0</v>
      </c>
      <c r="T36" s="7">
        <v>2169.0</v>
      </c>
      <c r="U36" s="7">
        <v>1875.0</v>
      </c>
      <c r="V36" s="7">
        <v>2031.0</v>
      </c>
      <c r="W36" s="7">
        <f>S9</f>
        <v>1940</v>
      </c>
      <c r="X36" s="7">
        <f>S10</f>
        <v>1800</v>
      </c>
      <c r="Y36" s="7">
        <v>2365.0</v>
      </c>
      <c r="Z36" s="7">
        <v>1918.0</v>
      </c>
    </row>
    <row r="37">
      <c r="O37" s="100" t="s">
        <v>389</v>
      </c>
      <c r="P37" s="101">
        <f t="shared" ref="P37:X37" si="2">P36/P40</f>
        <v>0.2289338822</v>
      </c>
      <c r="Q37" s="101">
        <f t="shared" si="2"/>
        <v>0.2193119359</v>
      </c>
      <c r="R37" s="101">
        <f t="shared" si="2"/>
        <v>0.2126555279</v>
      </c>
      <c r="S37" s="101">
        <f t="shared" si="2"/>
        <v>0.1973501905</v>
      </c>
      <c r="T37" s="101">
        <f t="shared" si="2"/>
        <v>0.2032230863</v>
      </c>
      <c r="U37" s="101">
        <f t="shared" si="2"/>
        <v>0.1996592482</v>
      </c>
      <c r="V37" s="101">
        <f t="shared" si="2"/>
        <v>0.1976257663</v>
      </c>
      <c r="W37" s="101">
        <f t="shared" si="2"/>
        <v>0.1973751145</v>
      </c>
      <c r="X37" s="101">
        <f t="shared" si="2"/>
        <v>0.1926988545</v>
      </c>
      <c r="Y37" s="101">
        <v>0.204992632400104</v>
      </c>
      <c r="Z37" s="101">
        <v>0.1954151808456444</v>
      </c>
    </row>
    <row r="38">
      <c r="O38" s="4" t="s">
        <v>390</v>
      </c>
      <c r="P38" s="7">
        <v>2132.0</v>
      </c>
      <c r="Q38" s="7">
        <v>1861.0</v>
      </c>
      <c r="R38" s="7">
        <v>1526.0</v>
      </c>
      <c r="S38" s="7">
        <v>902.0</v>
      </c>
      <c r="T38" s="7">
        <v>847.0</v>
      </c>
      <c r="U38" s="7">
        <v>777.0</v>
      </c>
      <c r="V38" s="7">
        <v>889.0</v>
      </c>
      <c r="W38" s="7">
        <f>T9</f>
        <v>763</v>
      </c>
      <c r="X38" s="7">
        <f>T10</f>
        <v>733</v>
      </c>
      <c r="Y38" s="7">
        <v>989.0</v>
      </c>
      <c r="Z38" s="7">
        <v>780.0</v>
      </c>
    </row>
    <row r="39">
      <c r="O39" s="100" t="s">
        <v>391</v>
      </c>
      <c r="P39" s="101">
        <f t="shared" ref="P39:X39" si="3">P38/P40</f>
        <v>0.1791145089</v>
      </c>
      <c r="Q39" s="101">
        <f t="shared" si="3"/>
        <v>0.1262807898</v>
      </c>
      <c r="R39" s="101">
        <f t="shared" si="3"/>
        <v>0.1084962673</v>
      </c>
      <c r="S39" s="101">
        <f t="shared" si="3"/>
        <v>0.07810876342</v>
      </c>
      <c r="T39" s="101">
        <f t="shared" si="3"/>
        <v>0.07935913052</v>
      </c>
      <c r="U39" s="101">
        <f t="shared" si="3"/>
        <v>0.08273879246</v>
      </c>
      <c r="V39" s="101">
        <f t="shared" si="3"/>
        <v>0.08650384353</v>
      </c>
      <c r="W39" s="101">
        <f t="shared" si="3"/>
        <v>0.07762742904</v>
      </c>
      <c r="X39" s="101">
        <f t="shared" si="3"/>
        <v>0.07847125575</v>
      </c>
      <c r="Y39" s="101">
        <v>0.08572419173095258</v>
      </c>
      <c r="Z39" s="101">
        <v>0.07947019867549669</v>
      </c>
    </row>
    <row r="40">
      <c r="O40" s="4" t="s">
        <v>392</v>
      </c>
      <c r="P40" s="7">
        <f t="shared" ref="P40:X40" si="4">sum(P34,P36,P38)</f>
        <v>11903</v>
      </c>
      <c r="Q40" s="7">
        <f t="shared" si="4"/>
        <v>14737</v>
      </c>
      <c r="R40" s="7">
        <f t="shared" si="4"/>
        <v>14065</v>
      </c>
      <c r="S40" s="7">
        <f t="shared" si="4"/>
        <v>11548</v>
      </c>
      <c r="T40" s="7">
        <f t="shared" si="4"/>
        <v>10673</v>
      </c>
      <c r="U40" s="7">
        <f t="shared" si="4"/>
        <v>9391</v>
      </c>
      <c r="V40" s="7">
        <f t="shared" si="4"/>
        <v>10277</v>
      </c>
      <c r="W40" s="7">
        <f t="shared" si="4"/>
        <v>9829</v>
      </c>
      <c r="X40" s="7">
        <f t="shared" si="4"/>
        <v>9341</v>
      </c>
      <c r="Y40" s="7">
        <v>11537.0</v>
      </c>
      <c r="Z40" s="7">
        <v>9815.0</v>
      </c>
      <c r="AA40" s="87">
        <f>AVERAGE(P40:Z40)</f>
        <v>11192.36364</v>
      </c>
    </row>
    <row r="42">
      <c r="O42" s="4" t="s">
        <v>3</v>
      </c>
      <c r="P42" s="4" t="s">
        <v>7</v>
      </c>
      <c r="Q42" s="4" t="s">
        <v>8</v>
      </c>
      <c r="R42" s="4" t="s">
        <v>9</v>
      </c>
      <c r="S42" s="4" t="s">
        <v>10</v>
      </c>
      <c r="T42" s="4" t="s">
        <v>11</v>
      </c>
      <c r="U42" s="4" t="s">
        <v>12</v>
      </c>
      <c r="V42" s="4" t="s">
        <v>13</v>
      </c>
      <c r="W42" s="4" t="s">
        <v>14</v>
      </c>
      <c r="X42" s="4" t="s">
        <v>15</v>
      </c>
      <c r="Y42" s="4" t="s">
        <v>4</v>
      </c>
      <c r="Z42" s="4" t="s">
        <v>5</v>
      </c>
    </row>
    <row r="43">
      <c r="N43" s="14" t="s">
        <v>29</v>
      </c>
      <c r="O43" s="4" t="s">
        <v>19</v>
      </c>
      <c r="P43" s="5">
        <v>1.6</v>
      </c>
      <c r="Q43" s="5">
        <v>1.56</v>
      </c>
      <c r="R43" s="5">
        <v>1.52</v>
      </c>
      <c r="S43" s="5">
        <v>1.44</v>
      </c>
      <c r="T43" s="5">
        <v>1.46</v>
      </c>
      <c r="U43" s="5">
        <v>1.63</v>
      </c>
      <c r="V43" s="5">
        <v>1.41</v>
      </c>
      <c r="W43" s="5">
        <f>Q9</f>
        <v>1.44</v>
      </c>
      <c r="X43" s="5">
        <f>Q10</f>
        <v>1.41</v>
      </c>
      <c r="Y43" s="5">
        <v>1.41</v>
      </c>
      <c r="Z43" s="5">
        <v>1.4</v>
      </c>
    </row>
    <row r="44">
      <c r="O44" s="4" t="s">
        <v>393</v>
      </c>
      <c r="P44" s="7">
        <v>2876.0</v>
      </c>
      <c r="Q44" s="7">
        <v>2665.0</v>
      </c>
      <c r="R44" s="7">
        <v>2853.0</v>
      </c>
      <c r="S44" s="7">
        <v>3206.0</v>
      </c>
      <c r="T44" s="7">
        <v>3847.0</v>
      </c>
      <c r="U44" s="7">
        <v>3804.0</v>
      </c>
      <c r="V44" s="7">
        <v>10275.0</v>
      </c>
      <c r="W44" s="7">
        <f>U9</f>
        <v>4583</v>
      </c>
      <c r="X44" s="7">
        <f>U10</f>
        <v>3870</v>
      </c>
      <c r="Y44" s="7">
        <v>4599.0</v>
      </c>
      <c r="Z44" s="7">
        <v>3970.0</v>
      </c>
    </row>
    <row r="45">
      <c r="O45" s="100" t="s">
        <v>387</v>
      </c>
      <c r="P45" s="101">
        <f t="shared" ref="P45:X45" si="5">P44/P50</f>
        <v>0.6719626168</v>
      </c>
      <c r="Q45" s="101">
        <f t="shared" si="5"/>
        <v>0.6784623218</v>
      </c>
      <c r="R45" s="101">
        <f t="shared" si="5"/>
        <v>0.6849939976</v>
      </c>
      <c r="S45" s="101">
        <f t="shared" si="5"/>
        <v>0.7407578558</v>
      </c>
      <c r="T45" s="101">
        <f t="shared" si="5"/>
        <v>0.7351423658</v>
      </c>
      <c r="U45" s="101">
        <f t="shared" si="5"/>
        <v>0.6348464619</v>
      </c>
      <c r="V45" s="101">
        <f t="shared" si="5"/>
        <v>0.7649642644</v>
      </c>
      <c r="W45" s="101">
        <f t="shared" si="5"/>
        <v>0.7419459284</v>
      </c>
      <c r="X45" s="101">
        <f t="shared" si="5"/>
        <v>0.7486941381</v>
      </c>
      <c r="Y45" s="101">
        <v>0.7436934023285899</v>
      </c>
      <c r="Z45" s="101">
        <v>0.7491979618796</v>
      </c>
      <c r="AA45" s="13">
        <f>AVERAGE(P45:Z45)</f>
        <v>0.7176964832</v>
      </c>
    </row>
    <row r="46">
      <c r="O46" s="4" t="s">
        <v>394</v>
      </c>
      <c r="P46" s="7">
        <v>842.0</v>
      </c>
      <c r="Q46" s="7">
        <v>830.0</v>
      </c>
      <c r="R46" s="7">
        <v>860.0</v>
      </c>
      <c r="S46" s="7">
        <v>780.0</v>
      </c>
      <c r="T46" s="7">
        <v>972.0</v>
      </c>
      <c r="U46" s="7">
        <v>1399.0</v>
      </c>
      <c r="V46" s="7">
        <v>2301.0</v>
      </c>
      <c r="W46" s="7">
        <f>V9</f>
        <v>1159</v>
      </c>
      <c r="X46" s="7">
        <f>V10</f>
        <v>957</v>
      </c>
      <c r="Y46" s="7">
        <v>1169.0</v>
      </c>
      <c r="Z46" s="7">
        <v>974.0</v>
      </c>
    </row>
    <row r="47">
      <c r="O47" s="100" t="s">
        <v>389</v>
      </c>
      <c r="P47" s="101">
        <f t="shared" ref="P47:X47" si="6">P46/P50</f>
        <v>0.196728972</v>
      </c>
      <c r="Q47" s="101">
        <f t="shared" si="6"/>
        <v>0.2113034623</v>
      </c>
      <c r="R47" s="101">
        <f t="shared" si="6"/>
        <v>0.206482593</v>
      </c>
      <c r="S47" s="101">
        <f t="shared" si="6"/>
        <v>0.1802218115</v>
      </c>
      <c r="T47" s="101">
        <f t="shared" si="6"/>
        <v>0.1857443149</v>
      </c>
      <c r="U47" s="101">
        <f t="shared" si="6"/>
        <v>0.2334779706</v>
      </c>
      <c r="V47" s="101">
        <f t="shared" si="6"/>
        <v>0.1713073258</v>
      </c>
      <c r="W47" s="101">
        <f t="shared" si="6"/>
        <v>0.1876315363</v>
      </c>
      <c r="X47" s="101">
        <f t="shared" si="6"/>
        <v>0.1851421938</v>
      </c>
      <c r="Y47" s="101">
        <v>0.18903622250970245</v>
      </c>
      <c r="Z47" s="101">
        <v>0.18380826571051143</v>
      </c>
    </row>
    <row r="48">
      <c r="O48" s="4" t="s">
        <v>395</v>
      </c>
      <c r="P48" s="7">
        <v>562.0</v>
      </c>
      <c r="Q48" s="7">
        <v>433.0</v>
      </c>
      <c r="R48" s="7">
        <v>452.0</v>
      </c>
      <c r="S48" s="7">
        <v>342.0</v>
      </c>
      <c r="T48" s="7">
        <v>414.0</v>
      </c>
      <c r="U48" s="7">
        <v>789.0</v>
      </c>
      <c r="V48" s="7">
        <v>856.0</v>
      </c>
      <c r="W48" s="7">
        <f>W9</f>
        <v>435</v>
      </c>
      <c r="X48" s="7">
        <f>W10</f>
        <v>342</v>
      </c>
      <c r="Y48" s="7">
        <v>416.0</v>
      </c>
      <c r="Z48" s="7">
        <v>355.0</v>
      </c>
    </row>
    <row r="49">
      <c r="M49" s="15"/>
      <c r="O49" s="100" t="s">
        <v>391</v>
      </c>
      <c r="P49" s="101">
        <f t="shared" ref="P49:X49" si="7">P48/P50</f>
        <v>0.1313084112</v>
      </c>
      <c r="Q49" s="101">
        <f t="shared" si="7"/>
        <v>0.1102342159</v>
      </c>
      <c r="R49" s="101">
        <f t="shared" si="7"/>
        <v>0.1085234094</v>
      </c>
      <c r="S49" s="101">
        <f t="shared" si="7"/>
        <v>0.07902033272</v>
      </c>
      <c r="T49" s="101">
        <f t="shared" si="7"/>
        <v>0.07911331932</v>
      </c>
      <c r="U49" s="101">
        <f t="shared" si="7"/>
        <v>0.1316755674</v>
      </c>
      <c r="V49" s="101">
        <f t="shared" si="7"/>
        <v>0.06372840977</v>
      </c>
      <c r="W49" s="101">
        <f t="shared" si="7"/>
        <v>0.07042253521</v>
      </c>
      <c r="X49" s="101">
        <f t="shared" si="7"/>
        <v>0.06616366802</v>
      </c>
      <c r="Y49" s="101">
        <v>0.06727037516170763</v>
      </c>
      <c r="Z49" s="101">
        <v>0.06699377240988866</v>
      </c>
    </row>
    <row r="50">
      <c r="M50" s="16"/>
      <c r="O50" s="4" t="s">
        <v>392</v>
      </c>
      <c r="P50" s="7">
        <f t="shared" ref="P50:X50" si="8">sum(P44,P46,P48)</f>
        <v>4280</v>
      </c>
      <c r="Q50" s="7">
        <f t="shared" si="8"/>
        <v>3928</v>
      </c>
      <c r="R50" s="7">
        <f t="shared" si="8"/>
        <v>4165</v>
      </c>
      <c r="S50" s="7">
        <f t="shared" si="8"/>
        <v>4328</v>
      </c>
      <c r="T50" s="7">
        <f t="shared" si="8"/>
        <v>5233</v>
      </c>
      <c r="U50" s="7">
        <f t="shared" si="8"/>
        <v>5992</v>
      </c>
      <c r="V50" s="7">
        <f t="shared" si="8"/>
        <v>13432</v>
      </c>
      <c r="W50" s="7">
        <f t="shared" si="8"/>
        <v>6177</v>
      </c>
      <c r="X50" s="7">
        <f t="shared" si="8"/>
        <v>5169</v>
      </c>
      <c r="Y50" s="7">
        <v>6184.0</v>
      </c>
      <c r="Z50" s="7">
        <v>5299.0</v>
      </c>
      <c r="AA50" s="87">
        <f>average(P50:Z50)</f>
        <v>5835.181818</v>
      </c>
    </row>
    <row r="51">
      <c r="A51" s="4" t="s">
        <v>3</v>
      </c>
      <c r="B51" s="4" t="s">
        <v>4</v>
      </c>
      <c r="C51" s="4" t="s">
        <v>5</v>
      </c>
      <c r="D51" s="4" t="s">
        <v>6</v>
      </c>
      <c r="E51" s="4" t="s">
        <v>7</v>
      </c>
      <c r="F51" s="4" t="s">
        <v>8</v>
      </c>
      <c r="G51" s="4" t="s">
        <v>9</v>
      </c>
      <c r="H51" s="4" t="s">
        <v>10</v>
      </c>
      <c r="I51" s="4" t="s">
        <v>11</v>
      </c>
      <c r="J51" s="4" t="s">
        <v>12</v>
      </c>
      <c r="K51" s="4" t="s">
        <v>13</v>
      </c>
      <c r="L51" s="4" t="s">
        <v>14</v>
      </c>
      <c r="M51" s="4" t="s">
        <v>15</v>
      </c>
    </row>
    <row r="52">
      <c r="A52" s="4"/>
      <c r="E52" s="17"/>
      <c r="F52" s="17"/>
      <c r="G52" s="17"/>
      <c r="H52" s="17"/>
      <c r="I52" s="17"/>
      <c r="J52" s="17"/>
      <c r="K52" s="17"/>
      <c r="L52" s="17"/>
      <c r="M52" s="17"/>
    </row>
    <row r="53">
      <c r="A53" s="4" t="s">
        <v>26</v>
      </c>
      <c r="B53" s="17">
        <v>0.6585</v>
      </c>
      <c r="C53" s="17">
        <v>0.6515</v>
      </c>
      <c r="D53" s="17">
        <v>0.6411</v>
      </c>
      <c r="E53" s="17">
        <f>'April 2022'!H3</f>
        <v>0.6583498724</v>
      </c>
      <c r="F53" s="17">
        <f>'May 2022'!H3</f>
        <v>0.6600507387</v>
      </c>
      <c r="G53" s="17">
        <f>'June 2022'!H3</f>
        <v>0.7023313905</v>
      </c>
      <c r="H53" s="17">
        <f>'July 2022'!H4</f>
        <v>0.6573705179</v>
      </c>
      <c r="I53" s="17">
        <f>'Aug 2022'!H4</f>
        <v>0.6788005923</v>
      </c>
      <c r="J53" s="17">
        <f>'Sept 2022'!H4</f>
        <v>0.7263847145</v>
      </c>
      <c r="K53" s="17">
        <f>'Oct 2022'!H4</f>
        <v>0.7925791756</v>
      </c>
      <c r="L53" s="17">
        <f>'Nov 2022'!H4</f>
        <v>0.7196708551</v>
      </c>
      <c r="M53" s="17">
        <f>'Dec 2022'!H4</f>
        <v>0.6889144611</v>
      </c>
      <c r="N53" s="18"/>
    </row>
    <row r="54">
      <c r="I54" s="8"/>
    </row>
    <row r="79">
      <c r="A79" s="2" t="s">
        <v>396</v>
      </c>
      <c r="O79" s="2" t="s">
        <v>397</v>
      </c>
    </row>
    <row r="80">
      <c r="A80" s="4" t="s">
        <v>398</v>
      </c>
      <c r="B80" s="4" t="s">
        <v>7</v>
      </c>
      <c r="C80" s="4" t="s">
        <v>8</v>
      </c>
      <c r="D80" s="4" t="s">
        <v>9</v>
      </c>
      <c r="E80" s="4" t="s">
        <v>10</v>
      </c>
      <c r="F80" s="4" t="s">
        <v>11</v>
      </c>
      <c r="G80" s="4" t="s">
        <v>12</v>
      </c>
      <c r="H80" s="4" t="s">
        <v>13</v>
      </c>
      <c r="I80" s="4" t="s">
        <v>14</v>
      </c>
      <c r="J80" s="4" t="s">
        <v>15</v>
      </c>
      <c r="O80" s="4" t="s">
        <v>3</v>
      </c>
      <c r="P80" s="4" t="s">
        <v>7</v>
      </c>
      <c r="Q80" s="4" t="s">
        <v>8</v>
      </c>
      <c r="R80" s="4" t="s">
        <v>9</v>
      </c>
      <c r="S80" s="4" t="s">
        <v>10</v>
      </c>
      <c r="T80" s="4" t="s">
        <v>11</v>
      </c>
      <c r="U80" s="4" t="s">
        <v>12</v>
      </c>
      <c r="V80" s="4" t="s">
        <v>13</v>
      </c>
      <c r="W80" s="4" t="s">
        <v>14</v>
      </c>
      <c r="X80" s="4" t="s">
        <v>15</v>
      </c>
    </row>
    <row r="81">
      <c r="A81" s="37" t="s">
        <v>399</v>
      </c>
      <c r="B81" s="47">
        <v>0.71</v>
      </c>
      <c r="C81" s="17">
        <v>0.703</v>
      </c>
      <c r="D81" s="47">
        <v>0.707</v>
      </c>
      <c r="E81" s="47">
        <v>0.713</v>
      </c>
      <c r="F81" s="47">
        <v>0.735</v>
      </c>
      <c r="G81" s="47">
        <v>0.723</v>
      </c>
      <c r="H81" s="47">
        <v>0.723</v>
      </c>
      <c r="I81" s="47">
        <v>0.708</v>
      </c>
      <c r="J81" s="47">
        <v>0.702</v>
      </c>
      <c r="O81" s="4" t="s">
        <v>25</v>
      </c>
      <c r="P81" s="17">
        <v>0.4737</v>
      </c>
      <c r="Q81" s="17">
        <v>0.2803</v>
      </c>
      <c r="R81" s="17">
        <v>0.3337</v>
      </c>
      <c r="S81" s="17">
        <v>0.1349</v>
      </c>
      <c r="T81" s="17">
        <v>0.1054</v>
      </c>
      <c r="U81" s="17">
        <v>0.0813</v>
      </c>
      <c r="V81" s="17">
        <v>0.366</v>
      </c>
      <c r="W81" s="17">
        <v>0.3887</v>
      </c>
      <c r="X81" s="17">
        <v>0.3161</v>
      </c>
    </row>
    <row r="82">
      <c r="A82" s="37" t="s">
        <v>400</v>
      </c>
      <c r="B82" s="47">
        <v>0.276</v>
      </c>
      <c r="C82" s="17">
        <v>0.281</v>
      </c>
      <c r="D82" s="47">
        <v>0.279</v>
      </c>
      <c r="E82" s="47">
        <v>0.27</v>
      </c>
      <c r="F82" s="47">
        <v>0.249</v>
      </c>
      <c r="G82" s="47">
        <v>0.262</v>
      </c>
      <c r="H82" s="47">
        <v>0.263</v>
      </c>
      <c r="I82" s="47">
        <v>0.276</v>
      </c>
      <c r="J82" s="47">
        <v>0.284</v>
      </c>
      <c r="O82" s="4" t="s">
        <v>26</v>
      </c>
      <c r="P82" s="17">
        <v>0.3417</v>
      </c>
      <c r="Q82" s="17">
        <v>0.3399</v>
      </c>
      <c r="R82" s="17">
        <v>0.2977</v>
      </c>
      <c r="S82" s="17">
        <v>0.3426</v>
      </c>
      <c r="T82" s="17">
        <v>0.3212</v>
      </c>
      <c r="U82" s="17">
        <v>0.2736</v>
      </c>
      <c r="V82" s="17">
        <v>0.2074</v>
      </c>
      <c r="W82" s="17">
        <v>0.2803</v>
      </c>
      <c r="X82" s="17">
        <v>0.3111</v>
      </c>
    </row>
    <row r="83">
      <c r="A83" s="37" t="s">
        <v>401</v>
      </c>
      <c r="B83" s="47">
        <v>0.014</v>
      </c>
      <c r="C83" s="17">
        <v>0.015</v>
      </c>
      <c r="D83" s="47">
        <v>0.014</v>
      </c>
      <c r="E83" s="47">
        <v>0.016</v>
      </c>
      <c r="F83" s="47">
        <v>0.016</v>
      </c>
      <c r="G83" s="47">
        <v>0.015</v>
      </c>
      <c r="H83" s="47">
        <v>0.014</v>
      </c>
      <c r="I83" s="47">
        <v>0.015</v>
      </c>
      <c r="J83" s="47">
        <v>0.014</v>
      </c>
    </row>
    <row r="84">
      <c r="A84" s="37" t="s">
        <v>399</v>
      </c>
      <c r="B84" s="7">
        <v>8113.0</v>
      </c>
      <c r="C84" s="7">
        <v>10407.0</v>
      </c>
      <c r="D84" s="7">
        <v>10582.0</v>
      </c>
      <c r="E84" s="7">
        <v>8409.0</v>
      </c>
      <c r="F84" s="7">
        <v>7583.0</v>
      </c>
      <c r="G84" s="7">
        <v>6588.0</v>
      </c>
      <c r="H84" s="7">
        <v>7175.0</v>
      </c>
      <c r="I84" s="7">
        <v>6739.0</v>
      </c>
      <c r="J84" s="7">
        <v>6396.0</v>
      </c>
    </row>
    <row r="85">
      <c r="A85" s="37" t="s">
        <v>400</v>
      </c>
      <c r="B85" s="7">
        <v>3148.0</v>
      </c>
      <c r="C85" s="7">
        <v>4164.0</v>
      </c>
      <c r="D85" s="7">
        <v>4181.0</v>
      </c>
      <c r="E85" s="7">
        <v>3188.0</v>
      </c>
      <c r="F85" s="7">
        <v>2564.0</v>
      </c>
      <c r="G85" s="7">
        <v>2389.0</v>
      </c>
      <c r="H85" s="7">
        <v>2611.0</v>
      </c>
      <c r="I85" s="7">
        <v>2630.0</v>
      </c>
      <c r="J85" s="7">
        <v>2585.0</v>
      </c>
    </row>
    <row r="86">
      <c r="A86" s="37" t="s">
        <v>401</v>
      </c>
      <c r="B86" s="7">
        <v>161.0</v>
      </c>
      <c r="C86" s="7">
        <v>225.0</v>
      </c>
      <c r="D86" s="7">
        <v>208.0</v>
      </c>
      <c r="E86" s="7">
        <v>189.0</v>
      </c>
      <c r="F86" s="7">
        <v>169.0</v>
      </c>
      <c r="G86" s="7">
        <v>137.0</v>
      </c>
      <c r="H86" s="7">
        <v>136.0</v>
      </c>
      <c r="I86" s="7">
        <v>147.0</v>
      </c>
      <c r="J86" s="7">
        <v>130.0</v>
      </c>
    </row>
    <row r="88">
      <c r="A88" s="2" t="s">
        <v>402</v>
      </c>
    </row>
    <row r="89">
      <c r="A89" s="4" t="s">
        <v>398</v>
      </c>
      <c r="B89" s="4" t="s">
        <v>7</v>
      </c>
      <c r="C89" s="4" t="s">
        <v>8</v>
      </c>
      <c r="D89" s="4" t="s">
        <v>9</v>
      </c>
      <c r="E89" s="4" t="s">
        <v>10</v>
      </c>
      <c r="F89" s="4" t="s">
        <v>11</v>
      </c>
      <c r="G89" s="4" t="s">
        <v>12</v>
      </c>
      <c r="H89" s="4" t="s">
        <v>13</v>
      </c>
      <c r="I89" s="4" t="s">
        <v>14</v>
      </c>
      <c r="J89" s="4" t="s">
        <v>15</v>
      </c>
    </row>
    <row r="90">
      <c r="A90" s="37" t="s">
        <v>399</v>
      </c>
      <c r="B90" s="17">
        <v>0.604</v>
      </c>
      <c r="C90" s="17">
        <v>0.608</v>
      </c>
      <c r="D90" s="17">
        <v>0.596</v>
      </c>
      <c r="E90" s="17">
        <v>0.588</v>
      </c>
      <c r="F90" s="17">
        <v>0.614</v>
      </c>
      <c r="G90" s="17">
        <v>0.602</v>
      </c>
      <c r="H90" s="17">
        <v>0.6</v>
      </c>
      <c r="I90" s="17">
        <v>0.604</v>
      </c>
      <c r="J90" s="17">
        <v>0.59</v>
      </c>
    </row>
    <row r="91">
      <c r="A91" s="37" t="s">
        <v>400</v>
      </c>
      <c r="B91" s="17">
        <v>0.366</v>
      </c>
      <c r="C91" s="17">
        <v>0.36</v>
      </c>
      <c r="D91" s="17">
        <v>0.373</v>
      </c>
      <c r="E91" s="17">
        <v>0.377</v>
      </c>
      <c r="F91" s="17">
        <v>0.36</v>
      </c>
      <c r="G91" s="17">
        <v>0.369</v>
      </c>
      <c r="H91" s="17">
        <v>0.365</v>
      </c>
      <c r="I91" s="17">
        <v>0.364</v>
      </c>
      <c r="J91" s="17">
        <v>0.378</v>
      </c>
    </row>
    <row r="92">
      <c r="A92" s="37" t="s">
        <v>401</v>
      </c>
      <c r="B92" s="17">
        <v>0.03</v>
      </c>
      <c r="C92" s="17">
        <v>0.032</v>
      </c>
      <c r="D92" s="17">
        <v>0.031</v>
      </c>
      <c r="E92" s="17">
        <v>0.035</v>
      </c>
      <c r="F92" s="17">
        <v>0.026</v>
      </c>
      <c r="G92" s="17">
        <v>0.029</v>
      </c>
      <c r="H92" s="17">
        <v>0.035</v>
      </c>
      <c r="I92" s="17">
        <v>0.032</v>
      </c>
      <c r="J92" s="17">
        <v>0.032</v>
      </c>
    </row>
    <row r="93">
      <c r="A93" s="37" t="s">
        <v>399</v>
      </c>
      <c r="B93" s="7">
        <v>2690.0</v>
      </c>
      <c r="C93" s="7">
        <v>2555.0</v>
      </c>
      <c r="D93" s="7">
        <v>2705.0</v>
      </c>
      <c r="E93" s="7">
        <v>2614.0</v>
      </c>
      <c r="F93" s="7">
        <v>3225.0</v>
      </c>
      <c r="G93" s="7">
        <v>3345.0</v>
      </c>
      <c r="H93" s="7">
        <v>8702.0</v>
      </c>
      <c r="I93" s="7">
        <v>3714.0</v>
      </c>
      <c r="J93" s="7">
        <v>3067.0</v>
      </c>
    </row>
    <row r="94">
      <c r="A94" s="37" t="s">
        <v>400</v>
      </c>
      <c r="B94" s="7">
        <v>1633.0</v>
      </c>
      <c r="C94" s="7">
        <v>1514.0</v>
      </c>
      <c r="D94" s="7">
        <v>1693.0</v>
      </c>
      <c r="E94" s="7">
        <v>1676.0</v>
      </c>
      <c r="F94" s="7">
        <v>1889.0</v>
      </c>
      <c r="G94" s="7">
        <v>2053.0</v>
      </c>
      <c r="H94" s="7">
        <v>5300.0</v>
      </c>
      <c r="I94" s="7">
        <v>2241.0</v>
      </c>
      <c r="J94" s="7">
        <v>1965.0</v>
      </c>
    </row>
    <row r="95">
      <c r="A95" s="37" t="s">
        <v>401</v>
      </c>
      <c r="B95" s="7">
        <v>134.0</v>
      </c>
      <c r="C95" s="7">
        <v>135.0</v>
      </c>
      <c r="D95" s="7">
        <v>139.0</v>
      </c>
      <c r="E95" s="7">
        <v>155.0</v>
      </c>
      <c r="F95" s="7">
        <v>137.0</v>
      </c>
      <c r="G95" s="7">
        <v>161.0</v>
      </c>
      <c r="H95" s="7">
        <v>502.0</v>
      </c>
      <c r="I95" s="7">
        <v>195.0</v>
      </c>
      <c r="J95" s="7">
        <v>165.0</v>
      </c>
    </row>
    <row r="109">
      <c r="O109" s="2" t="s">
        <v>403</v>
      </c>
      <c r="P109" s="2" t="s">
        <v>404</v>
      </c>
    </row>
    <row r="110">
      <c r="O110" s="102">
        <v>44652.0</v>
      </c>
      <c r="P110" s="73">
        <v>11432.0</v>
      </c>
    </row>
    <row r="111">
      <c r="O111" s="103">
        <v>44682.0</v>
      </c>
      <c r="P111" s="73">
        <v>14811.0</v>
      </c>
    </row>
    <row r="112">
      <c r="O112" s="102">
        <v>44713.0</v>
      </c>
      <c r="P112" s="73">
        <v>14975.0</v>
      </c>
    </row>
    <row r="113">
      <c r="O113" s="102">
        <v>44743.0</v>
      </c>
      <c r="P113" s="73">
        <v>11787.0</v>
      </c>
    </row>
    <row r="114">
      <c r="O114" s="102">
        <v>44774.0</v>
      </c>
      <c r="P114" s="73">
        <v>10316.0</v>
      </c>
    </row>
    <row r="115">
      <c r="O115" s="102">
        <v>44805.0</v>
      </c>
      <c r="P115" s="73">
        <v>9114.0</v>
      </c>
    </row>
    <row r="116">
      <c r="O116" s="102">
        <v>44835.0</v>
      </c>
      <c r="P116" s="73">
        <v>9922.0</v>
      </c>
    </row>
    <row r="117">
      <c r="A117" s="2" t="s">
        <v>30</v>
      </c>
      <c r="O117" s="102">
        <v>44866.0</v>
      </c>
      <c r="P117" s="73">
        <v>9516.0</v>
      </c>
    </row>
    <row r="118">
      <c r="A118" s="4" t="s">
        <v>3</v>
      </c>
      <c r="B118" s="4" t="s">
        <v>11</v>
      </c>
      <c r="C118" s="4" t="s">
        <v>12</v>
      </c>
      <c r="D118" s="4" t="s">
        <v>13</v>
      </c>
      <c r="E118" s="4" t="s">
        <v>14</v>
      </c>
      <c r="F118" s="4" t="s">
        <v>15</v>
      </c>
      <c r="O118" s="102">
        <v>44896.0</v>
      </c>
      <c r="P118" s="73">
        <v>9111.0</v>
      </c>
    </row>
    <row r="119">
      <c r="A119" s="4" t="s">
        <v>25</v>
      </c>
      <c r="B119" s="7">
        <f>'Aug 2022'!J2</f>
        <v>854</v>
      </c>
      <c r="C119" s="7">
        <f>'Sept 2022'!J2</f>
        <v>950</v>
      </c>
      <c r="D119" s="7">
        <f>'Oct 2022'!J2</f>
        <v>894</v>
      </c>
      <c r="E119" s="7">
        <f>'Nov 2022'!J2</f>
        <v>719</v>
      </c>
      <c r="F119" s="7">
        <f>'Dec 2022'!J2</f>
        <v>787</v>
      </c>
      <c r="O119" s="102">
        <v>44927.0</v>
      </c>
      <c r="P119" s="73">
        <v>11133.0</v>
      </c>
    </row>
    <row r="120">
      <c r="O120" s="102">
        <v>44958.0</v>
      </c>
      <c r="P120" s="73">
        <v>9563.0</v>
      </c>
    </row>
    <row r="123">
      <c r="P123" s="87">
        <f>AVERAGE(P110:P120)</f>
        <v>11061.81818</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5" max="15" width="21.38"/>
    <col customWidth="1" min="16" max="16" width="13.38"/>
    <col customWidth="1" min="17" max="17" width="14.0"/>
  </cols>
  <sheetData>
    <row r="1">
      <c r="A1" s="2" t="s">
        <v>405</v>
      </c>
      <c r="L1" s="1" t="s">
        <v>0</v>
      </c>
    </row>
    <row r="2">
      <c r="A2" s="2" t="s">
        <v>1</v>
      </c>
      <c r="I2" s="2" t="s">
        <v>2</v>
      </c>
      <c r="L2" s="3">
        <v>45295.0</v>
      </c>
      <c r="O2" s="4" t="s">
        <v>3</v>
      </c>
      <c r="P2" s="4" t="s">
        <v>4</v>
      </c>
      <c r="Q2" s="4" t="s">
        <v>5</v>
      </c>
      <c r="R2" s="4" t="s">
        <v>6</v>
      </c>
      <c r="S2" s="4" t="s">
        <v>7</v>
      </c>
      <c r="T2" s="4" t="s">
        <v>8</v>
      </c>
      <c r="U2" s="4" t="s">
        <v>9</v>
      </c>
      <c r="V2" s="4" t="s">
        <v>10</v>
      </c>
      <c r="W2" s="4" t="s">
        <v>11</v>
      </c>
      <c r="X2" s="4" t="s">
        <v>12</v>
      </c>
      <c r="Y2" s="4" t="s">
        <v>13</v>
      </c>
      <c r="Z2" s="4" t="s">
        <v>14</v>
      </c>
      <c r="AA2" s="4" t="s">
        <v>15</v>
      </c>
    </row>
    <row r="3">
      <c r="I3" s="2" t="s">
        <v>16</v>
      </c>
      <c r="O3" s="4" t="s">
        <v>17</v>
      </c>
      <c r="P3" s="5">
        <f>'Jan 2023'!G2</f>
        <v>1.46</v>
      </c>
      <c r="Q3" s="5">
        <f>'Feb 2023'!G2</f>
        <v>1.44</v>
      </c>
      <c r="R3" s="5">
        <f>'March 2023'!G2</f>
        <v>1.44</v>
      </c>
      <c r="S3" s="5">
        <f>'Apr 2023'!G2</f>
        <v>1.42</v>
      </c>
      <c r="T3" s="5">
        <f>'May 2023'!G2</f>
        <v>1.48</v>
      </c>
      <c r="U3" s="5">
        <f>'June 2023'!G2</f>
        <v>1.42</v>
      </c>
      <c r="V3" s="5">
        <f>'July 2023'!G2</f>
        <v>1.5</v>
      </c>
      <c r="W3" s="5">
        <v>1.42</v>
      </c>
      <c r="X3" s="5">
        <v>1.47</v>
      </c>
      <c r="Y3" s="5">
        <f>'Oct 2023'!G2</f>
        <v>1.42</v>
      </c>
      <c r="Z3" s="5">
        <f>'Nov 2023'!G2</f>
        <v>1.41</v>
      </c>
      <c r="AA3" s="5">
        <f>'Dec 2023'!G2</f>
        <v>1.39</v>
      </c>
    </row>
    <row r="4">
      <c r="I4" s="2" t="s">
        <v>18</v>
      </c>
      <c r="O4" s="4" t="s">
        <v>386</v>
      </c>
      <c r="P4" s="7">
        <v>8183.0</v>
      </c>
      <c r="Q4" s="7">
        <v>7117.0</v>
      </c>
      <c r="R4" s="7">
        <v>8019.0</v>
      </c>
      <c r="S4" s="7">
        <v>7249.0</v>
      </c>
      <c r="T4" s="7">
        <v>6730.0</v>
      </c>
      <c r="U4" s="7">
        <v>7681.0</v>
      </c>
      <c r="V4" s="7">
        <v>7774.0</v>
      </c>
      <c r="W4" s="7">
        <v>14306.0</v>
      </c>
      <c r="X4" s="7">
        <v>22755.0</v>
      </c>
      <c r="Y4" s="7">
        <v>8550.0</v>
      </c>
      <c r="Z4" s="7">
        <v>7643.0</v>
      </c>
      <c r="AA4" s="7">
        <v>7002.0</v>
      </c>
    </row>
    <row r="5">
      <c r="I5" s="2" t="s">
        <v>20</v>
      </c>
      <c r="O5" s="100" t="s">
        <v>387</v>
      </c>
      <c r="P5" s="101">
        <f t="shared" ref="P5:AA5" si="1">P4/P10</f>
        <v>0.7092831759</v>
      </c>
      <c r="Q5" s="101">
        <f t="shared" si="1"/>
        <v>0.7251146205</v>
      </c>
      <c r="R5" s="101">
        <f t="shared" si="1"/>
        <v>0.7159821429</v>
      </c>
      <c r="S5" s="101">
        <f t="shared" si="1"/>
        <v>0.711802828</v>
      </c>
      <c r="T5" s="101">
        <f t="shared" si="1"/>
        <v>0.6922443942</v>
      </c>
      <c r="U5" s="101">
        <f t="shared" si="1"/>
        <v>0.7072092809</v>
      </c>
      <c r="V5" s="101">
        <f t="shared" si="1"/>
        <v>0.6861429832</v>
      </c>
      <c r="W5" s="101">
        <f t="shared" si="1"/>
        <v>0.7111044835</v>
      </c>
      <c r="X5" s="101">
        <f t="shared" si="1"/>
        <v>0.6781403666</v>
      </c>
      <c r="Y5" s="101">
        <f t="shared" si="1"/>
        <v>0.7240853659</v>
      </c>
      <c r="Z5" s="101">
        <f t="shared" si="1"/>
        <v>0.7286681285</v>
      </c>
      <c r="AA5" s="101">
        <f t="shared" si="1"/>
        <v>0.7325800377</v>
      </c>
    </row>
    <row r="6">
      <c r="I6" s="2" t="s">
        <v>22</v>
      </c>
      <c r="O6" s="4" t="s">
        <v>388</v>
      </c>
      <c r="P6" s="7">
        <v>2365.0</v>
      </c>
      <c r="Q6" s="7">
        <v>1918.0</v>
      </c>
      <c r="R6" s="7">
        <v>2315.0</v>
      </c>
      <c r="S6" s="7">
        <v>2086.0</v>
      </c>
      <c r="T6" s="7">
        <v>2044.0</v>
      </c>
      <c r="U6" s="7">
        <v>2221.0</v>
      </c>
      <c r="V6" s="7">
        <v>2417.0</v>
      </c>
      <c r="W6" s="7">
        <v>4259.0</v>
      </c>
      <c r="X6" s="7">
        <v>7723.0</v>
      </c>
      <c r="Y6" s="7">
        <v>2332.0</v>
      </c>
      <c r="Z6" s="7">
        <v>2035.0</v>
      </c>
      <c r="AA6" s="7">
        <v>1908.0</v>
      </c>
    </row>
    <row r="7">
      <c r="I7" s="2" t="s">
        <v>23</v>
      </c>
      <c r="O7" s="100" t="s">
        <v>389</v>
      </c>
      <c r="P7" s="101">
        <f t="shared" ref="P7:AA7" si="2">P6/P10</f>
        <v>0.2049926324</v>
      </c>
      <c r="Q7" s="101">
        <f t="shared" si="2"/>
        <v>0.1954151808</v>
      </c>
      <c r="R7" s="101">
        <f t="shared" si="2"/>
        <v>0.2066964286</v>
      </c>
      <c r="S7" s="101">
        <f t="shared" si="2"/>
        <v>0.2048311076</v>
      </c>
      <c r="T7" s="101">
        <f t="shared" si="2"/>
        <v>0.2102448056</v>
      </c>
      <c r="U7" s="101">
        <f t="shared" si="2"/>
        <v>0.2044931406</v>
      </c>
      <c r="V7" s="101">
        <f t="shared" si="2"/>
        <v>0.2133274492</v>
      </c>
      <c r="W7" s="101">
        <f t="shared" si="2"/>
        <v>0.2117009643</v>
      </c>
      <c r="X7" s="101">
        <f t="shared" si="2"/>
        <v>0.2301594397</v>
      </c>
      <c r="Y7" s="101">
        <f t="shared" si="2"/>
        <v>0.1974932249</v>
      </c>
      <c r="Z7" s="101">
        <f t="shared" si="2"/>
        <v>0.1940127753</v>
      </c>
      <c r="AA7" s="101">
        <f t="shared" si="2"/>
        <v>0.1996233522</v>
      </c>
    </row>
    <row r="8">
      <c r="I8" s="2" t="s">
        <v>24</v>
      </c>
      <c r="O8" s="4" t="s">
        <v>390</v>
      </c>
      <c r="P8" s="7">
        <v>989.0</v>
      </c>
      <c r="Q8" s="7">
        <v>780.0</v>
      </c>
      <c r="R8" s="7">
        <v>866.0</v>
      </c>
      <c r="S8" s="7">
        <v>849.0</v>
      </c>
      <c r="T8" s="7">
        <v>948.0</v>
      </c>
      <c r="U8" s="7">
        <v>959.0</v>
      </c>
      <c r="V8" s="7">
        <v>1139.0</v>
      </c>
      <c r="W8" s="7">
        <v>1553.0</v>
      </c>
      <c r="X8" s="7">
        <v>3077.0</v>
      </c>
      <c r="Y8" s="7">
        <v>926.0</v>
      </c>
      <c r="Z8" s="7">
        <v>811.0</v>
      </c>
      <c r="AA8" s="7">
        <v>648.0</v>
      </c>
    </row>
    <row r="9">
      <c r="O9" s="100" t="s">
        <v>391</v>
      </c>
      <c r="P9" s="101">
        <f t="shared" ref="P9:AA9" si="3">P8/P10</f>
        <v>0.08572419173</v>
      </c>
      <c r="Q9" s="101">
        <f t="shared" si="3"/>
        <v>0.07947019868</v>
      </c>
      <c r="R9" s="101">
        <f t="shared" si="3"/>
        <v>0.07732142857</v>
      </c>
      <c r="S9" s="101">
        <f t="shared" si="3"/>
        <v>0.08336606441</v>
      </c>
      <c r="T9" s="101">
        <f t="shared" si="3"/>
        <v>0.09751080025</v>
      </c>
      <c r="U9" s="101">
        <f t="shared" si="3"/>
        <v>0.08829757849</v>
      </c>
      <c r="V9" s="101">
        <f t="shared" si="3"/>
        <v>0.1005295675</v>
      </c>
      <c r="W9" s="101">
        <f t="shared" si="3"/>
        <v>0.07719455214</v>
      </c>
      <c r="X9" s="101">
        <f t="shared" si="3"/>
        <v>0.09170019371</v>
      </c>
      <c r="Y9" s="101">
        <f t="shared" si="3"/>
        <v>0.07842140921</v>
      </c>
      <c r="Z9" s="101">
        <f t="shared" si="3"/>
        <v>0.0773190962</v>
      </c>
      <c r="AA9" s="101">
        <f t="shared" si="3"/>
        <v>0.06779661017</v>
      </c>
    </row>
    <row r="10">
      <c r="K10" s="6"/>
      <c r="O10" s="4" t="s">
        <v>392</v>
      </c>
      <c r="P10" s="7">
        <f t="shared" ref="P10:AA10" si="4">sum(P4,P6,P8)</f>
        <v>11537</v>
      </c>
      <c r="Q10" s="7">
        <f t="shared" si="4"/>
        <v>9815</v>
      </c>
      <c r="R10" s="7">
        <f t="shared" si="4"/>
        <v>11200</v>
      </c>
      <c r="S10" s="7">
        <f t="shared" si="4"/>
        <v>10184</v>
      </c>
      <c r="T10" s="7">
        <f t="shared" si="4"/>
        <v>9722</v>
      </c>
      <c r="U10" s="7">
        <f t="shared" si="4"/>
        <v>10861</v>
      </c>
      <c r="V10" s="7">
        <f t="shared" si="4"/>
        <v>11330</v>
      </c>
      <c r="W10" s="7">
        <f t="shared" si="4"/>
        <v>20118</v>
      </c>
      <c r="X10" s="7">
        <f t="shared" si="4"/>
        <v>33555</v>
      </c>
      <c r="Y10" s="7">
        <f t="shared" si="4"/>
        <v>11808</v>
      </c>
      <c r="Z10" s="7">
        <f t="shared" si="4"/>
        <v>10489</v>
      </c>
      <c r="AA10" s="7">
        <f t="shared" si="4"/>
        <v>9558</v>
      </c>
    </row>
    <row r="12">
      <c r="O12" s="4" t="s">
        <v>3</v>
      </c>
      <c r="P12" s="4" t="s">
        <v>4</v>
      </c>
      <c r="Q12" s="4" t="s">
        <v>5</v>
      </c>
      <c r="R12" s="4" t="s">
        <v>6</v>
      </c>
      <c r="S12" s="4" t="s">
        <v>7</v>
      </c>
      <c r="T12" s="4" t="s">
        <v>8</v>
      </c>
      <c r="U12" s="4" t="s">
        <v>9</v>
      </c>
      <c r="V12" s="4" t="s">
        <v>10</v>
      </c>
      <c r="W12" s="4" t="s">
        <v>11</v>
      </c>
      <c r="X12" s="4" t="s">
        <v>12</v>
      </c>
      <c r="Y12" s="4" t="s">
        <v>13</v>
      </c>
      <c r="Z12" s="4" t="s">
        <v>14</v>
      </c>
      <c r="AA12" s="4" t="s">
        <v>15</v>
      </c>
    </row>
    <row r="13">
      <c r="O13" s="4" t="s">
        <v>19</v>
      </c>
      <c r="P13" s="5">
        <f>'Jan 2023'!G4</f>
        <v>1.41</v>
      </c>
      <c r="Q13" s="5">
        <f>'Feb 2023'!G4</f>
        <v>1.4</v>
      </c>
      <c r="R13" s="5">
        <f>'March 2023'!G4</f>
        <v>1.4</v>
      </c>
      <c r="S13" s="5">
        <f>'Apr 2023'!G4</f>
        <v>1.4</v>
      </c>
      <c r="T13" s="5">
        <f>'May 2023'!G4</f>
        <v>1.45</v>
      </c>
      <c r="U13" s="5">
        <f>'June 2023'!G4</f>
        <v>1.44</v>
      </c>
      <c r="V13" s="5">
        <f>'July 2023'!G5</f>
        <v>1.43</v>
      </c>
      <c r="W13" s="5">
        <v>1.38</v>
      </c>
      <c r="X13" s="5">
        <v>1.39</v>
      </c>
      <c r="Y13" s="5">
        <f>'Oct 2023'!G5</f>
        <v>1.42</v>
      </c>
      <c r="Z13" s="5">
        <f>'Nov 2023'!G5</f>
        <v>1.39</v>
      </c>
      <c r="AA13" s="5">
        <f>'Dec 2023'!G5</f>
        <v>1.4</v>
      </c>
    </row>
    <row r="14">
      <c r="O14" s="4" t="s">
        <v>393</v>
      </c>
      <c r="P14" s="7">
        <v>4599.0</v>
      </c>
      <c r="Q14" s="7">
        <v>3970.0</v>
      </c>
      <c r="R14" s="7">
        <v>4588.0</v>
      </c>
      <c r="S14" s="7">
        <v>3896.0</v>
      </c>
      <c r="T14" s="7">
        <v>4103.0</v>
      </c>
      <c r="U14" s="7">
        <v>3954.0</v>
      </c>
      <c r="V14" s="7">
        <v>4011.0</v>
      </c>
      <c r="W14" s="7">
        <v>4744.0</v>
      </c>
      <c r="X14" s="7">
        <v>4067.0</v>
      </c>
      <c r="Y14" s="7">
        <v>4031.0</v>
      </c>
      <c r="Z14" s="7">
        <v>3808.0</v>
      </c>
      <c r="AA14" s="7">
        <v>3365.0</v>
      </c>
    </row>
    <row r="15">
      <c r="O15" s="100" t="s">
        <v>387</v>
      </c>
      <c r="P15" s="101">
        <f t="shared" ref="P15:AA15" si="5">P14/P20</f>
        <v>0.7436934023</v>
      </c>
      <c r="Q15" s="101">
        <f t="shared" si="5"/>
        <v>0.7491979619</v>
      </c>
      <c r="R15" s="101">
        <f t="shared" si="5"/>
        <v>0.7499182739</v>
      </c>
      <c r="S15" s="101">
        <f t="shared" si="5"/>
        <v>0.724702381</v>
      </c>
      <c r="T15" s="101">
        <f t="shared" si="5"/>
        <v>0.7072918462</v>
      </c>
      <c r="U15" s="101">
        <f t="shared" si="5"/>
        <v>0.7212696096</v>
      </c>
      <c r="V15" s="101">
        <f t="shared" si="5"/>
        <v>0.7147184604</v>
      </c>
      <c r="W15" s="101">
        <f t="shared" si="5"/>
        <v>0.7376768776</v>
      </c>
      <c r="X15" s="101">
        <f t="shared" si="5"/>
        <v>0.7395890162</v>
      </c>
      <c r="Y15" s="101">
        <f t="shared" si="5"/>
        <v>0.7191793042</v>
      </c>
      <c r="Z15" s="101">
        <f t="shared" si="5"/>
        <v>0.7454972592</v>
      </c>
      <c r="AA15" s="101">
        <f t="shared" si="5"/>
        <v>0.7424977935</v>
      </c>
    </row>
    <row r="16">
      <c r="O16" s="4" t="s">
        <v>394</v>
      </c>
      <c r="P16" s="7">
        <v>1169.0</v>
      </c>
      <c r="Q16" s="7">
        <v>974.0</v>
      </c>
      <c r="R16" s="7">
        <v>1112.0</v>
      </c>
      <c r="S16" s="7">
        <v>1047.0</v>
      </c>
      <c r="T16" s="7">
        <v>1154.0</v>
      </c>
      <c r="U16" s="7">
        <v>1052.0</v>
      </c>
      <c r="V16" s="7">
        <v>1129.0</v>
      </c>
      <c r="W16" s="7">
        <v>1230.0</v>
      </c>
      <c r="X16" s="7">
        <v>1039.0</v>
      </c>
      <c r="Y16" s="7">
        <v>1093.0</v>
      </c>
      <c r="Z16" s="7">
        <v>902.0</v>
      </c>
      <c r="AA16" s="7">
        <v>814.0</v>
      </c>
    </row>
    <row r="17">
      <c r="O17" s="100" t="s">
        <v>389</v>
      </c>
      <c r="P17" s="101">
        <f t="shared" ref="P17:AA17" si="6">P16/P20</f>
        <v>0.1890362225</v>
      </c>
      <c r="Q17" s="101">
        <f t="shared" si="6"/>
        <v>0.1838082657</v>
      </c>
      <c r="R17" s="101">
        <f t="shared" si="6"/>
        <v>0.1817587447</v>
      </c>
      <c r="S17" s="101">
        <f t="shared" si="6"/>
        <v>0.1947544643</v>
      </c>
      <c r="T17" s="101">
        <f t="shared" si="6"/>
        <v>0.1989312188</v>
      </c>
      <c r="U17" s="101">
        <f t="shared" si="6"/>
        <v>0.1919007661</v>
      </c>
      <c r="V17" s="101">
        <f t="shared" si="6"/>
        <v>0.2011760513</v>
      </c>
      <c r="W17" s="101">
        <f t="shared" si="6"/>
        <v>0.1912610791</v>
      </c>
      <c r="X17" s="101">
        <f t="shared" si="6"/>
        <v>0.1889434443</v>
      </c>
      <c r="Y17" s="101">
        <f t="shared" si="6"/>
        <v>0.1950044603</v>
      </c>
      <c r="Z17" s="101">
        <f t="shared" si="6"/>
        <v>0.1765857478</v>
      </c>
      <c r="AA17" s="101">
        <f t="shared" si="6"/>
        <v>0.1796116505</v>
      </c>
    </row>
    <row r="18">
      <c r="O18" s="4" t="s">
        <v>395</v>
      </c>
      <c r="P18" s="7">
        <v>416.0</v>
      </c>
      <c r="Q18" s="7">
        <v>355.0</v>
      </c>
      <c r="R18" s="7">
        <v>418.0</v>
      </c>
      <c r="S18" s="7">
        <v>433.0</v>
      </c>
      <c r="T18" s="7">
        <v>544.0</v>
      </c>
      <c r="U18" s="7">
        <v>476.0</v>
      </c>
      <c r="V18" s="7">
        <v>472.0</v>
      </c>
      <c r="W18" s="7">
        <v>457.0</v>
      </c>
      <c r="X18" s="7">
        <v>393.0</v>
      </c>
      <c r="Y18" s="7">
        <v>481.0</v>
      </c>
      <c r="Z18" s="7">
        <v>398.0</v>
      </c>
      <c r="AA18" s="7">
        <v>353.0</v>
      </c>
    </row>
    <row r="19">
      <c r="O19" s="100" t="s">
        <v>391</v>
      </c>
      <c r="P19" s="101">
        <f t="shared" ref="P19:AA19" si="7">P18/P20</f>
        <v>0.06727037516</v>
      </c>
      <c r="Q19" s="101">
        <f t="shared" si="7"/>
        <v>0.06699377241</v>
      </c>
      <c r="R19" s="101">
        <f t="shared" si="7"/>
        <v>0.06832298137</v>
      </c>
      <c r="S19" s="101">
        <f t="shared" si="7"/>
        <v>0.08054315476</v>
      </c>
      <c r="T19" s="101">
        <f t="shared" si="7"/>
        <v>0.09377693501</v>
      </c>
      <c r="U19" s="101">
        <f t="shared" si="7"/>
        <v>0.08682962422</v>
      </c>
      <c r="V19" s="101">
        <f t="shared" si="7"/>
        <v>0.08410548824</v>
      </c>
      <c r="W19" s="101">
        <f t="shared" si="7"/>
        <v>0.07106204323</v>
      </c>
      <c r="X19" s="101">
        <f t="shared" si="7"/>
        <v>0.07146753955</v>
      </c>
      <c r="Y19" s="101">
        <f t="shared" si="7"/>
        <v>0.0858162355</v>
      </c>
      <c r="Z19" s="101">
        <f t="shared" si="7"/>
        <v>0.07791699295</v>
      </c>
      <c r="AA19" s="101">
        <f t="shared" si="7"/>
        <v>0.07789055605</v>
      </c>
    </row>
    <row r="20">
      <c r="O20" s="4" t="s">
        <v>392</v>
      </c>
      <c r="P20" s="7">
        <f t="shared" ref="P20:AA20" si="8">sum(P14,P16,P18)</f>
        <v>6184</v>
      </c>
      <c r="Q20" s="7">
        <f t="shared" si="8"/>
        <v>5299</v>
      </c>
      <c r="R20" s="7">
        <f t="shared" si="8"/>
        <v>6118</v>
      </c>
      <c r="S20" s="7">
        <f t="shared" si="8"/>
        <v>5376</v>
      </c>
      <c r="T20" s="7">
        <f t="shared" si="8"/>
        <v>5801</v>
      </c>
      <c r="U20" s="7">
        <f t="shared" si="8"/>
        <v>5482</v>
      </c>
      <c r="V20" s="7">
        <f t="shared" si="8"/>
        <v>5612</v>
      </c>
      <c r="W20" s="7">
        <f t="shared" si="8"/>
        <v>6431</v>
      </c>
      <c r="X20" s="7">
        <f t="shared" si="8"/>
        <v>5499</v>
      </c>
      <c r="Y20" s="7">
        <f t="shared" si="8"/>
        <v>5605</v>
      </c>
      <c r="Z20" s="7">
        <f t="shared" si="8"/>
        <v>5108</v>
      </c>
      <c r="AA20" s="7">
        <f t="shared" si="8"/>
        <v>4532</v>
      </c>
    </row>
    <row r="22">
      <c r="A22" s="4" t="s">
        <v>3</v>
      </c>
      <c r="B22" s="4" t="s">
        <v>4</v>
      </c>
      <c r="C22" s="4" t="s">
        <v>5</v>
      </c>
      <c r="D22" s="4" t="s">
        <v>6</v>
      </c>
      <c r="E22" s="4" t="s">
        <v>7</v>
      </c>
      <c r="F22" s="4" t="s">
        <v>8</v>
      </c>
      <c r="G22" s="4" t="s">
        <v>9</v>
      </c>
      <c r="H22" s="4" t="s">
        <v>10</v>
      </c>
      <c r="I22" s="4" t="s">
        <v>11</v>
      </c>
      <c r="J22" s="4" t="s">
        <v>12</v>
      </c>
      <c r="K22" s="4" t="s">
        <v>13</v>
      </c>
      <c r="L22" s="4" t="s">
        <v>14</v>
      </c>
      <c r="M22" s="4" t="s">
        <v>15</v>
      </c>
    </row>
    <row r="23">
      <c r="A23" s="4" t="s">
        <v>25</v>
      </c>
      <c r="B23" s="7">
        <f>'Jan 2023'!F2</f>
        <v>12546</v>
      </c>
      <c r="C23" s="7">
        <f>'Feb 2023'!F2</f>
        <v>10920</v>
      </c>
      <c r="D23" s="7">
        <f>'March 2023'!F2</f>
        <v>12665</v>
      </c>
      <c r="E23" s="7">
        <f>'Apr 2023'!F2</f>
        <v>10380</v>
      </c>
      <c r="F23" s="7">
        <f>'May 2023'!F2</f>
        <v>11867</v>
      </c>
      <c r="G23" s="7">
        <f>'June 2023'!F2</f>
        <v>12271</v>
      </c>
      <c r="H23" s="7">
        <f>'July 2023'!F2</f>
        <v>13086</v>
      </c>
      <c r="I23" s="7">
        <f>'Aug 2023'!F2</f>
        <v>23146</v>
      </c>
      <c r="J23" s="7">
        <f>'Sept 2023'!F2</f>
        <v>39630</v>
      </c>
      <c r="K23" s="7">
        <f>'Oct 2023'!F2</f>
        <v>12760</v>
      </c>
      <c r="L23" s="7">
        <f>'Nov 2023'!F2</f>
        <v>11953</v>
      </c>
      <c r="M23" s="7">
        <f>'Dec 2023'!F2</f>
        <v>11260</v>
      </c>
    </row>
    <row r="24">
      <c r="A24" s="4" t="s">
        <v>26</v>
      </c>
      <c r="B24" s="7">
        <f>'Jan 2023'!F4</f>
        <v>6250</v>
      </c>
      <c r="C24" s="7">
        <f>'Feb 2023'!F4</f>
        <v>5512</v>
      </c>
      <c r="D24" s="7">
        <f>'March 2023'!F4</f>
        <v>6503</v>
      </c>
      <c r="E24" s="7">
        <f>'Apr 2023'!F4</f>
        <v>5428</v>
      </c>
      <c r="F24" s="7">
        <f>'May 2023'!F4</f>
        <v>6539</v>
      </c>
      <c r="G24" s="7">
        <f>'June 2023'!F4</f>
        <v>5681</v>
      </c>
      <c r="H24" s="7">
        <f>'July 2023'!F5</f>
        <v>5934</v>
      </c>
      <c r="I24" s="7">
        <f>'Aug 2023'!F5</f>
        <v>6641</v>
      </c>
      <c r="J24" s="7">
        <f>'Sept 2023'!F5</f>
        <v>5735</v>
      </c>
      <c r="K24" s="7">
        <f>'Oct 2023'!F5</f>
        <v>5783</v>
      </c>
      <c r="L24" s="7">
        <f>'Nov 2023'!F5</f>
        <v>5437</v>
      </c>
      <c r="M24" s="7">
        <f>'Dec 2023'!F5</f>
        <v>4929</v>
      </c>
    </row>
    <row r="25">
      <c r="A25" s="4" t="s">
        <v>27</v>
      </c>
      <c r="B25" s="7"/>
      <c r="C25" s="7"/>
      <c r="D25" s="7"/>
      <c r="E25" s="7"/>
      <c r="F25" s="7"/>
      <c r="G25" s="7"/>
      <c r="H25" s="7"/>
      <c r="I25" s="7"/>
      <c r="J25" s="7"/>
      <c r="K25" s="7"/>
      <c r="L25" s="7"/>
      <c r="M25" s="7">
        <f>'Dec 2023'!F8</f>
        <v>49</v>
      </c>
    </row>
    <row r="26">
      <c r="F26" s="8"/>
      <c r="G26" s="8"/>
      <c r="H26" s="8"/>
      <c r="I26" s="8"/>
      <c r="J26" s="8"/>
      <c r="K26" s="9"/>
    </row>
    <row r="28">
      <c r="B28" s="13"/>
      <c r="C28" s="13"/>
      <c r="D28" s="13"/>
      <c r="E28" s="13"/>
      <c r="F28" s="13"/>
    </row>
    <row r="43">
      <c r="N43" s="14" t="s">
        <v>29</v>
      </c>
    </row>
    <row r="49">
      <c r="M49" s="15"/>
    </row>
    <row r="50">
      <c r="M50" s="16"/>
    </row>
    <row r="51">
      <c r="A51" s="4" t="s">
        <v>3</v>
      </c>
      <c r="B51" s="4" t="s">
        <v>4</v>
      </c>
      <c r="C51" s="4" t="s">
        <v>5</v>
      </c>
      <c r="D51" s="4" t="s">
        <v>6</v>
      </c>
      <c r="E51" s="4" t="s">
        <v>7</v>
      </c>
      <c r="F51" s="4" t="s">
        <v>8</v>
      </c>
      <c r="G51" s="4" t="s">
        <v>9</v>
      </c>
      <c r="H51" s="4" t="s">
        <v>10</v>
      </c>
      <c r="I51" s="4" t="s">
        <v>11</v>
      </c>
      <c r="J51" s="4" t="s">
        <v>12</v>
      </c>
      <c r="K51" s="4" t="s">
        <v>13</v>
      </c>
      <c r="L51" s="4" t="s">
        <v>14</v>
      </c>
      <c r="M51" s="4" t="s">
        <v>15</v>
      </c>
    </row>
    <row r="52">
      <c r="A52" s="4" t="s">
        <v>25</v>
      </c>
      <c r="B52" s="17">
        <f>'Jan 2023'!H2</f>
        <v>0.6732853923</v>
      </c>
      <c r="C52" s="17">
        <f>'Feb 2023'!H2</f>
        <v>0.6814352574</v>
      </c>
      <c r="D52" s="17">
        <f>'March 2023'!H2</f>
        <v>0.6918874624</v>
      </c>
      <c r="E52" s="17">
        <f>'Apr 2023'!H2</f>
        <v>0.6210734159</v>
      </c>
      <c r="F52" s="17">
        <f>'May 2023'!H2</f>
        <v>0.6806033494</v>
      </c>
      <c r="G52" s="17">
        <f>'June 2023'!H2</f>
        <v>0.5373297719</v>
      </c>
      <c r="H52" s="17">
        <f>'July 2023'!H2</f>
        <v>0.5138010915</v>
      </c>
      <c r="I52" s="17">
        <f>'Aug 2023'!H2</f>
        <v>0.737133758</v>
      </c>
      <c r="J52" s="17">
        <f>'Sept 2023'!H2</f>
        <v>0.9615431275</v>
      </c>
      <c r="K52" s="17">
        <f>'Oct 2023'!H2</f>
        <v>0.8678500986</v>
      </c>
      <c r="L52" s="17">
        <f>'Nov 2023'!H2</f>
        <v>0.8730552918</v>
      </c>
      <c r="M52" s="17">
        <f>'Dec 2023'!H2</f>
        <v>0.8863350126</v>
      </c>
    </row>
    <row r="53">
      <c r="A53" s="4" t="s">
        <v>26</v>
      </c>
      <c r="B53" s="17">
        <f>'Jan 2023'!H4</f>
        <v>0.6722598688</v>
      </c>
      <c r="C53" s="17">
        <f>'Feb 2023'!H4</f>
        <v>0.6669893514</v>
      </c>
      <c r="D53" s="17">
        <f>'March 2023'!H4</f>
        <v>0.6457154205</v>
      </c>
      <c r="E53" s="17">
        <f>'Apr 2023'!H4</f>
        <v>0.6157685763</v>
      </c>
      <c r="F53" s="17">
        <f>'May 2023'!H4</f>
        <v>0.6386365856</v>
      </c>
      <c r="G53" s="17">
        <f>'June 2023'!H4</f>
        <v>0.5872441596</v>
      </c>
      <c r="H53" s="17">
        <f>'July 2023'!H5</f>
        <v>0.5949468618</v>
      </c>
      <c r="I53" s="17">
        <f>'Aug 2023'!H5</f>
        <v>0.647460271</v>
      </c>
      <c r="J53" s="17">
        <f>'Sept 2023'!H5</f>
        <v>0.8198713367</v>
      </c>
      <c r="K53" s="17">
        <f>'Oct 2023'!H5</f>
        <v>0.6439149315</v>
      </c>
      <c r="L53" s="17">
        <f>'Nov 2023'!H5</f>
        <v>0.6406268411</v>
      </c>
      <c r="M53" s="17">
        <f>'Dec 2023'!H5</f>
        <v>0.6498352011</v>
      </c>
    </row>
    <row r="54">
      <c r="A54" s="4" t="s">
        <v>27</v>
      </c>
      <c r="B54" s="7"/>
      <c r="C54" s="7"/>
      <c r="D54" s="7"/>
      <c r="E54" s="7"/>
      <c r="F54" s="7"/>
      <c r="G54" s="7"/>
      <c r="H54" s="7"/>
      <c r="I54" s="7"/>
      <c r="J54" s="7"/>
      <c r="K54" s="7"/>
      <c r="L54" s="7">
        <v>0.0</v>
      </c>
      <c r="M54" s="17">
        <f>'Dec 2023'!H8</f>
        <v>0.6363636364</v>
      </c>
    </row>
    <row r="55">
      <c r="I55" s="8"/>
    </row>
    <row r="75">
      <c r="A75" s="2" t="s">
        <v>30</v>
      </c>
    </row>
    <row r="76">
      <c r="A76" s="4" t="s">
        <v>3</v>
      </c>
      <c r="B76" s="4" t="s">
        <v>4</v>
      </c>
      <c r="C76" s="4" t="s">
        <v>5</v>
      </c>
      <c r="D76" s="4" t="s">
        <v>6</v>
      </c>
      <c r="E76" s="4" t="s">
        <v>7</v>
      </c>
      <c r="F76" s="4" t="s">
        <v>8</v>
      </c>
      <c r="G76" s="4" t="s">
        <v>31</v>
      </c>
      <c r="H76" s="4" t="s">
        <v>32</v>
      </c>
      <c r="I76" s="4" t="s">
        <v>11</v>
      </c>
      <c r="J76" s="4" t="s">
        <v>33</v>
      </c>
      <c r="K76" s="4" t="s">
        <v>13</v>
      </c>
      <c r="L76" s="4" t="s">
        <v>14</v>
      </c>
      <c r="M76" s="4" t="s">
        <v>15</v>
      </c>
    </row>
    <row r="77">
      <c r="A77" s="4" t="s">
        <v>25</v>
      </c>
      <c r="B77" s="7">
        <f>'Jan 2023'!J2</f>
        <v>927</v>
      </c>
      <c r="C77" s="7">
        <f>'Feb 2023'!J2</f>
        <v>847</v>
      </c>
      <c r="D77" s="7">
        <f>'March 2023'!J2</f>
        <v>1134</v>
      </c>
      <c r="E77" s="7">
        <f>'Apr 2023'!J2</f>
        <v>1060</v>
      </c>
      <c r="F77" s="7">
        <f>'May 2023'!J2</f>
        <v>1141</v>
      </c>
      <c r="G77" s="7">
        <f>'June 2023'!J2</f>
        <v>1133</v>
      </c>
      <c r="H77" s="7">
        <f>'July 2023'!J2</f>
        <v>1103</v>
      </c>
      <c r="I77" s="7">
        <f>'Aug 2023'!J2</f>
        <v>1298</v>
      </c>
      <c r="J77" s="7">
        <f>'Sept 2023'!J2</f>
        <v>1160</v>
      </c>
      <c r="K77" s="7">
        <f>'Oct 2023'!J2</f>
        <v>995</v>
      </c>
      <c r="L77" s="7">
        <f>'Nov 2023'!J2</f>
        <v>813</v>
      </c>
      <c r="M77" s="7">
        <f>'Dec 2023'!J2</f>
        <v>894</v>
      </c>
    </row>
    <row r="78">
      <c r="A78" s="2" t="s">
        <v>35</v>
      </c>
      <c r="B78" s="13">
        <f>'Jan 2023'!J3</f>
        <v>0.07388809182</v>
      </c>
      <c r="C78" s="13">
        <f>'Feb 2023'!J3</f>
        <v>0.07756410256</v>
      </c>
      <c r="D78" s="13">
        <f>'March 2023'!J3</f>
        <v>0.08953809712</v>
      </c>
      <c r="E78" s="13">
        <f>'Apr 2023'!J3</f>
        <v>0.1021194605</v>
      </c>
      <c r="F78" s="13">
        <f>'May 2023'!J3</f>
        <v>0.09614898458</v>
      </c>
      <c r="G78" s="13">
        <f>'June 2023'!J3</f>
        <v>0.09233151332</v>
      </c>
      <c r="H78" s="13">
        <f>'July 2023'!J3</f>
        <v>0.08428855265</v>
      </c>
      <c r="I78" s="13">
        <f>'Aug 2023'!J3</f>
        <v>0.05607880411</v>
      </c>
      <c r="J78" s="13">
        <f>'Sept 2023'!J3</f>
        <v>0.02927075448</v>
      </c>
      <c r="K78" s="13">
        <f>'Oct 2023'!J3</f>
        <v>0.07797805643</v>
      </c>
      <c r="L78" s="13">
        <f>'Nov 2023'!J3</f>
        <v>0.06801639756</v>
      </c>
      <c r="M78" s="13">
        <f>'Dec 2023'!J3</f>
        <v>0.07939609236</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4" max="14" width="7.0"/>
    <col customWidth="1" min="15" max="15" width="22.63"/>
    <col customWidth="1" min="16" max="16" width="13.38"/>
    <col customWidth="1" min="17" max="17" width="14.0"/>
  </cols>
  <sheetData>
    <row r="1">
      <c r="L1" s="1" t="s">
        <v>0</v>
      </c>
    </row>
    <row r="2">
      <c r="A2" s="2" t="s">
        <v>1</v>
      </c>
      <c r="I2" s="2" t="s">
        <v>2</v>
      </c>
      <c r="L2" s="3">
        <v>45630.0</v>
      </c>
      <c r="O2" s="4" t="s">
        <v>3</v>
      </c>
      <c r="P2" s="4" t="s">
        <v>4</v>
      </c>
      <c r="Q2" s="4" t="s">
        <v>5</v>
      </c>
      <c r="R2" s="4" t="s">
        <v>6</v>
      </c>
      <c r="S2" s="4" t="s">
        <v>7</v>
      </c>
      <c r="T2" s="4" t="s">
        <v>8</v>
      </c>
      <c r="U2" s="4" t="s">
        <v>9</v>
      </c>
      <c r="V2" s="4" t="s">
        <v>10</v>
      </c>
      <c r="W2" s="4" t="s">
        <v>11</v>
      </c>
      <c r="X2" s="4" t="s">
        <v>12</v>
      </c>
      <c r="Y2" s="4" t="s">
        <v>13</v>
      </c>
      <c r="Z2" s="4" t="s">
        <v>14</v>
      </c>
      <c r="AA2" s="4" t="s">
        <v>15</v>
      </c>
    </row>
    <row r="3">
      <c r="I3" s="2" t="s">
        <v>16</v>
      </c>
      <c r="O3" s="4" t="s">
        <v>17</v>
      </c>
      <c r="P3" s="5">
        <f>'Jan 2024'!G2</f>
        <v>1.42</v>
      </c>
      <c r="Q3" s="5">
        <f>'Feb 2024'!G2</f>
        <v>1.45</v>
      </c>
      <c r="R3" s="5">
        <f>'Mar 2024'!G2</f>
        <v>1.44</v>
      </c>
      <c r="S3" s="5">
        <f>'Apr 2024'!G2</f>
        <v>1.41</v>
      </c>
      <c r="T3" s="5">
        <f>'May 2024'!G2</f>
        <v>1.41</v>
      </c>
      <c r="U3" s="5">
        <f>'June 2024'!G2</f>
        <v>1.41</v>
      </c>
      <c r="V3" s="5" t="str">
        <f>'July 2024'!G2</f>
        <v/>
      </c>
      <c r="W3" s="5" t="str">
        <f>'Aug 2024'!G2</f>
        <v/>
      </c>
      <c r="X3" s="5" t="str">
        <f>'Sept 2024'!G2</f>
        <v/>
      </c>
      <c r="Y3" s="5">
        <f>'Oct 2024'!G2</f>
        <v>1.41</v>
      </c>
      <c r="Z3" s="5">
        <f>'Nov 2024'!G2</f>
        <v>1.39</v>
      </c>
      <c r="AA3" s="5">
        <f>'Dec 2024'!G2</f>
        <v>1.42</v>
      </c>
    </row>
    <row r="4">
      <c r="I4" s="2" t="s">
        <v>18</v>
      </c>
      <c r="O4" s="4" t="s">
        <v>386</v>
      </c>
      <c r="P4" s="7"/>
      <c r="Q4" s="7"/>
      <c r="R4" s="7"/>
      <c r="S4" s="7"/>
      <c r="T4" s="7"/>
      <c r="U4" s="7"/>
      <c r="V4" s="7"/>
      <c r="W4" s="7"/>
      <c r="X4" s="7"/>
      <c r="Y4" s="7"/>
      <c r="Z4" s="7"/>
      <c r="AA4" s="7"/>
    </row>
    <row r="5">
      <c r="I5" s="2" t="s">
        <v>20</v>
      </c>
      <c r="O5" s="100" t="s">
        <v>387</v>
      </c>
      <c r="P5" s="101" t="str">
        <f t="shared" ref="P5:AA5" si="1">P4/P10</f>
        <v>#DIV/0!</v>
      </c>
      <c r="Q5" s="101" t="str">
        <f t="shared" si="1"/>
        <v>#DIV/0!</v>
      </c>
      <c r="R5" s="101" t="str">
        <f t="shared" si="1"/>
        <v>#DIV/0!</v>
      </c>
      <c r="S5" s="101" t="str">
        <f t="shared" si="1"/>
        <v>#DIV/0!</v>
      </c>
      <c r="T5" s="101" t="str">
        <f t="shared" si="1"/>
        <v>#DIV/0!</v>
      </c>
      <c r="U5" s="101" t="str">
        <f t="shared" si="1"/>
        <v>#DIV/0!</v>
      </c>
      <c r="V5" s="101" t="str">
        <f t="shared" si="1"/>
        <v>#DIV/0!</v>
      </c>
      <c r="W5" s="101" t="str">
        <f t="shared" si="1"/>
        <v>#DIV/0!</v>
      </c>
      <c r="X5" s="101" t="str">
        <f t="shared" si="1"/>
        <v>#DIV/0!</v>
      </c>
      <c r="Y5" s="101" t="str">
        <f t="shared" si="1"/>
        <v>#DIV/0!</v>
      </c>
      <c r="Z5" s="101" t="str">
        <f t="shared" si="1"/>
        <v>#DIV/0!</v>
      </c>
      <c r="AA5" s="101" t="str">
        <f t="shared" si="1"/>
        <v>#DIV/0!</v>
      </c>
    </row>
    <row r="6">
      <c r="I6" s="2" t="s">
        <v>22</v>
      </c>
      <c r="O6" s="4" t="s">
        <v>388</v>
      </c>
      <c r="P6" s="7"/>
      <c r="Q6" s="7"/>
      <c r="R6" s="7"/>
      <c r="S6" s="7"/>
      <c r="T6" s="7"/>
      <c r="U6" s="7"/>
      <c r="V6" s="7"/>
      <c r="W6" s="7"/>
      <c r="X6" s="7"/>
      <c r="Y6" s="7"/>
      <c r="Z6" s="7"/>
      <c r="AA6" s="7"/>
    </row>
    <row r="7">
      <c r="I7" s="2" t="s">
        <v>23</v>
      </c>
      <c r="O7" s="100" t="s">
        <v>389</v>
      </c>
      <c r="P7" s="101" t="str">
        <f t="shared" ref="P7:AA7" si="2">P6/P10</f>
        <v>#DIV/0!</v>
      </c>
      <c r="Q7" s="101" t="str">
        <f t="shared" si="2"/>
        <v>#DIV/0!</v>
      </c>
      <c r="R7" s="101" t="str">
        <f t="shared" si="2"/>
        <v>#DIV/0!</v>
      </c>
      <c r="S7" s="101" t="str">
        <f t="shared" si="2"/>
        <v>#DIV/0!</v>
      </c>
      <c r="T7" s="101" t="str">
        <f t="shared" si="2"/>
        <v>#DIV/0!</v>
      </c>
      <c r="U7" s="101" t="str">
        <f t="shared" si="2"/>
        <v>#DIV/0!</v>
      </c>
      <c r="V7" s="101" t="str">
        <f t="shared" si="2"/>
        <v>#DIV/0!</v>
      </c>
      <c r="W7" s="101" t="str">
        <f t="shared" si="2"/>
        <v>#DIV/0!</v>
      </c>
      <c r="X7" s="101" t="str">
        <f t="shared" si="2"/>
        <v>#DIV/0!</v>
      </c>
      <c r="Y7" s="101" t="str">
        <f t="shared" si="2"/>
        <v>#DIV/0!</v>
      </c>
      <c r="Z7" s="101" t="str">
        <f t="shared" si="2"/>
        <v>#DIV/0!</v>
      </c>
      <c r="AA7" s="101" t="str">
        <f t="shared" si="2"/>
        <v>#DIV/0!</v>
      </c>
    </row>
    <row r="8">
      <c r="I8" s="2" t="s">
        <v>24</v>
      </c>
      <c r="O8" s="4" t="s">
        <v>390</v>
      </c>
      <c r="P8" s="7"/>
      <c r="Q8" s="7"/>
      <c r="R8" s="7"/>
      <c r="S8" s="7"/>
      <c r="T8" s="7"/>
      <c r="U8" s="7"/>
      <c r="V8" s="7"/>
      <c r="W8" s="7"/>
      <c r="X8" s="7"/>
      <c r="Y8" s="7"/>
      <c r="Z8" s="7"/>
      <c r="AA8" s="7"/>
    </row>
    <row r="9">
      <c r="O9" s="100" t="s">
        <v>391</v>
      </c>
      <c r="P9" s="101" t="str">
        <f t="shared" ref="P9:AA9" si="3">P8/P10</f>
        <v>#DIV/0!</v>
      </c>
      <c r="Q9" s="101" t="str">
        <f t="shared" si="3"/>
        <v>#DIV/0!</v>
      </c>
      <c r="R9" s="101" t="str">
        <f t="shared" si="3"/>
        <v>#DIV/0!</v>
      </c>
      <c r="S9" s="101" t="str">
        <f t="shared" si="3"/>
        <v>#DIV/0!</v>
      </c>
      <c r="T9" s="101" t="str">
        <f t="shared" si="3"/>
        <v>#DIV/0!</v>
      </c>
      <c r="U9" s="101" t="str">
        <f t="shared" si="3"/>
        <v>#DIV/0!</v>
      </c>
      <c r="V9" s="101" t="str">
        <f t="shared" si="3"/>
        <v>#DIV/0!</v>
      </c>
      <c r="W9" s="101" t="str">
        <f t="shared" si="3"/>
        <v>#DIV/0!</v>
      </c>
      <c r="X9" s="101" t="str">
        <f t="shared" si="3"/>
        <v>#DIV/0!</v>
      </c>
      <c r="Y9" s="101" t="str">
        <f t="shared" si="3"/>
        <v>#DIV/0!</v>
      </c>
      <c r="Z9" s="101" t="str">
        <f t="shared" si="3"/>
        <v>#DIV/0!</v>
      </c>
      <c r="AA9" s="101" t="str">
        <f t="shared" si="3"/>
        <v>#DIV/0!</v>
      </c>
    </row>
    <row r="10">
      <c r="K10" s="6"/>
      <c r="O10" s="4" t="s">
        <v>392</v>
      </c>
      <c r="P10" s="7">
        <f t="shared" ref="P10:AA10" si="4">sum(P4,P6,P8)</f>
        <v>0</v>
      </c>
      <c r="Q10" s="7">
        <f t="shared" si="4"/>
        <v>0</v>
      </c>
      <c r="R10" s="7">
        <f t="shared" si="4"/>
        <v>0</v>
      </c>
      <c r="S10" s="7">
        <f t="shared" si="4"/>
        <v>0</v>
      </c>
      <c r="T10" s="7">
        <f t="shared" si="4"/>
        <v>0</v>
      </c>
      <c r="U10" s="7">
        <f t="shared" si="4"/>
        <v>0</v>
      </c>
      <c r="V10" s="7">
        <f t="shared" si="4"/>
        <v>0</v>
      </c>
      <c r="W10" s="7">
        <f t="shared" si="4"/>
        <v>0</v>
      </c>
      <c r="X10" s="7">
        <f t="shared" si="4"/>
        <v>0</v>
      </c>
      <c r="Y10" s="7">
        <f t="shared" si="4"/>
        <v>0</v>
      </c>
      <c r="Z10" s="7">
        <f t="shared" si="4"/>
        <v>0</v>
      </c>
      <c r="AA10" s="7">
        <f t="shared" si="4"/>
        <v>0</v>
      </c>
    </row>
    <row r="12">
      <c r="O12" s="4" t="s">
        <v>3</v>
      </c>
      <c r="P12" s="4" t="s">
        <v>4</v>
      </c>
      <c r="Q12" s="4" t="s">
        <v>5</v>
      </c>
      <c r="R12" s="4" t="s">
        <v>6</v>
      </c>
      <c r="S12" s="4" t="s">
        <v>7</v>
      </c>
      <c r="T12" s="4" t="s">
        <v>8</v>
      </c>
      <c r="U12" s="4" t="s">
        <v>9</v>
      </c>
      <c r="V12" s="4" t="s">
        <v>10</v>
      </c>
      <c r="W12" s="4" t="s">
        <v>11</v>
      </c>
      <c r="X12" s="4" t="s">
        <v>12</v>
      </c>
      <c r="Y12" s="4" t="s">
        <v>13</v>
      </c>
      <c r="Z12" s="4" t="s">
        <v>14</v>
      </c>
      <c r="AA12" s="4" t="s">
        <v>15</v>
      </c>
    </row>
    <row r="13">
      <c r="O13" s="4" t="s">
        <v>19</v>
      </c>
      <c r="P13" s="5">
        <f>'Jan 2024'!G5</f>
        <v>1.42</v>
      </c>
      <c r="Q13" s="5">
        <f>'Feb 2024'!G5</f>
        <v>1.4</v>
      </c>
      <c r="R13" s="5">
        <f>'Mar 2024'!G5</f>
        <v>1.37</v>
      </c>
      <c r="S13" s="5">
        <f>'Apr 2024'!G5</f>
        <v>1.38</v>
      </c>
      <c r="T13" s="5" t="str">
        <f>'May 2024'!G4</f>
        <v/>
      </c>
      <c r="U13" s="5" t="str">
        <f>'June 2024'!G4</f>
        <v/>
      </c>
      <c r="V13" s="5" t="str">
        <f>'July 2024'!G4</f>
        <v/>
      </c>
      <c r="W13" s="5" t="str">
        <f>'Aug 2024'!G4</f>
        <v/>
      </c>
      <c r="X13" s="5" t="str">
        <f>'Sept 2024'!G4</f>
        <v/>
      </c>
      <c r="Y13" s="5">
        <f>'Oct 2024'!G4</f>
        <v>1.41</v>
      </c>
      <c r="Z13" s="5">
        <f>'Nov 2024'!G4</f>
        <v>1.4</v>
      </c>
      <c r="AA13" s="5">
        <f>'Dec 2024'!G4</f>
        <v>1.41</v>
      </c>
    </row>
    <row r="14">
      <c r="O14" s="4" t="s">
        <v>393</v>
      </c>
      <c r="P14" s="7"/>
      <c r="Q14" s="7"/>
      <c r="R14" s="7"/>
      <c r="S14" s="7"/>
      <c r="T14" s="7"/>
      <c r="U14" s="7"/>
      <c r="V14" s="7"/>
      <c r="W14" s="7"/>
      <c r="X14" s="7"/>
      <c r="Y14" s="7"/>
      <c r="Z14" s="7"/>
      <c r="AA14" s="7"/>
    </row>
    <row r="15">
      <c r="O15" s="100" t="s">
        <v>387</v>
      </c>
      <c r="P15" s="101" t="str">
        <f t="shared" ref="P15:AA15" si="5">P14/P20</f>
        <v>#DIV/0!</v>
      </c>
      <c r="Q15" s="101" t="str">
        <f t="shared" si="5"/>
        <v>#DIV/0!</v>
      </c>
      <c r="R15" s="101" t="str">
        <f t="shared" si="5"/>
        <v>#DIV/0!</v>
      </c>
      <c r="S15" s="101" t="str">
        <f t="shared" si="5"/>
        <v>#DIV/0!</v>
      </c>
      <c r="T15" s="101" t="str">
        <f t="shared" si="5"/>
        <v>#DIV/0!</v>
      </c>
      <c r="U15" s="101" t="str">
        <f t="shared" si="5"/>
        <v>#DIV/0!</v>
      </c>
      <c r="V15" s="101" t="str">
        <f t="shared" si="5"/>
        <v>#DIV/0!</v>
      </c>
      <c r="W15" s="101" t="str">
        <f t="shared" si="5"/>
        <v>#DIV/0!</v>
      </c>
      <c r="X15" s="101" t="str">
        <f t="shared" si="5"/>
        <v>#DIV/0!</v>
      </c>
      <c r="Y15" s="101" t="str">
        <f t="shared" si="5"/>
        <v>#DIV/0!</v>
      </c>
      <c r="Z15" s="101" t="str">
        <f t="shared" si="5"/>
        <v>#DIV/0!</v>
      </c>
      <c r="AA15" s="101" t="str">
        <f t="shared" si="5"/>
        <v>#DIV/0!</v>
      </c>
    </row>
    <row r="16">
      <c r="O16" s="4" t="s">
        <v>394</v>
      </c>
      <c r="P16" s="7"/>
      <c r="Q16" s="7"/>
      <c r="R16" s="7"/>
      <c r="S16" s="7"/>
      <c r="T16" s="7"/>
      <c r="U16" s="7"/>
      <c r="V16" s="7"/>
      <c r="W16" s="7"/>
      <c r="X16" s="7"/>
      <c r="Y16" s="7"/>
      <c r="Z16" s="7"/>
      <c r="AA16" s="7"/>
    </row>
    <row r="17">
      <c r="O17" s="100" t="s">
        <v>389</v>
      </c>
      <c r="P17" s="101" t="str">
        <f t="shared" ref="P17:AA17" si="6">P16/P20</f>
        <v>#DIV/0!</v>
      </c>
      <c r="Q17" s="101" t="str">
        <f t="shared" si="6"/>
        <v>#DIV/0!</v>
      </c>
      <c r="R17" s="101" t="str">
        <f t="shared" si="6"/>
        <v>#DIV/0!</v>
      </c>
      <c r="S17" s="101" t="str">
        <f t="shared" si="6"/>
        <v>#DIV/0!</v>
      </c>
      <c r="T17" s="101" t="str">
        <f t="shared" si="6"/>
        <v>#DIV/0!</v>
      </c>
      <c r="U17" s="101" t="str">
        <f t="shared" si="6"/>
        <v>#DIV/0!</v>
      </c>
      <c r="V17" s="101" t="str">
        <f t="shared" si="6"/>
        <v>#DIV/0!</v>
      </c>
      <c r="W17" s="101" t="str">
        <f t="shared" si="6"/>
        <v>#DIV/0!</v>
      </c>
      <c r="X17" s="101" t="str">
        <f t="shared" si="6"/>
        <v>#DIV/0!</v>
      </c>
      <c r="Y17" s="101" t="str">
        <f t="shared" si="6"/>
        <v>#DIV/0!</v>
      </c>
      <c r="Z17" s="101" t="str">
        <f t="shared" si="6"/>
        <v>#DIV/0!</v>
      </c>
      <c r="AA17" s="101" t="str">
        <f t="shared" si="6"/>
        <v>#DIV/0!</v>
      </c>
    </row>
    <row r="18">
      <c r="O18" s="4" t="s">
        <v>395</v>
      </c>
      <c r="P18" s="7"/>
      <c r="Q18" s="7"/>
      <c r="R18" s="7"/>
      <c r="S18" s="7"/>
      <c r="T18" s="7"/>
      <c r="U18" s="7"/>
      <c r="V18" s="7"/>
      <c r="W18" s="7"/>
      <c r="X18" s="7"/>
      <c r="Y18" s="7"/>
      <c r="Z18" s="7"/>
      <c r="AA18" s="7"/>
    </row>
    <row r="19">
      <c r="O19" s="100" t="s">
        <v>391</v>
      </c>
      <c r="P19" s="101" t="str">
        <f t="shared" ref="P19:AA19" si="7">P18/P20</f>
        <v>#DIV/0!</v>
      </c>
      <c r="Q19" s="101" t="str">
        <f t="shared" si="7"/>
        <v>#DIV/0!</v>
      </c>
      <c r="R19" s="101" t="str">
        <f t="shared" si="7"/>
        <v>#DIV/0!</v>
      </c>
      <c r="S19" s="101" t="str">
        <f t="shared" si="7"/>
        <v>#DIV/0!</v>
      </c>
      <c r="T19" s="101" t="str">
        <f t="shared" si="7"/>
        <v>#DIV/0!</v>
      </c>
      <c r="U19" s="101" t="str">
        <f t="shared" si="7"/>
        <v>#DIV/0!</v>
      </c>
      <c r="V19" s="101" t="str">
        <f t="shared" si="7"/>
        <v>#DIV/0!</v>
      </c>
      <c r="W19" s="101" t="str">
        <f t="shared" si="7"/>
        <v>#DIV/0!</v>
      </c>
      <c r="X19" s="101" t="str">
        <f t="shared" si="7"/>
        <v>#DIV/0!</v>
      </c>
      <c r="Y19" s="101" t="str">
        <f t="shared" si="7"/>
        <v>#DIV/0!</v>
      </c>
      <c r="Z19" s="101" t="str">
        <f t="shared" si="7"/>
        <v>#DIV/0!</v>
      </c>
      <c r="AA19" s="101" t="str">
        <f t="shared" si="7"/>
        <v>#DIV/0!</v>
      </c>
    </row>
    <row r="20">
      <c r="O20" s="4" t="s">
        <v>392</v>
      </c>
      <c r="P20" s="7">
        <f t="shared" ref="P20:AA20" si="8">sum(P14,P16,P18)</f>
        <v>0</v>
      </c>
      <c r="Q20" s="7">
        <f t="shared" si="8"/>
        <v>0</v>
      </c>
      <c r="R20" s="7">
        <f t="shared" si="8"/>
        <v>0</v>
      </c>
      <c r="S20" s="7">
        <f t="shared" si="8"/>
        <v>0</v>
      </c>
      <c r="T20" s="7">
        <f t="shared" si="8"/>
        <v>0</v>
      </c>
      <c r="U20" s="7">
        <f t="shared" si="8"/>
        <v>0</v>
      </c>
      <c r="V20" s="7">
        <f t="shared" si="8"/>
        <v>0</v>
      </c>
      <c r="W20" s="7">
        <f t="shared" si="8"/>
        <v>0</v>
      </c>
      <c r="X20" s="7">
        <f t="shared" si="8"/>
        <v>0</v>
      </c>
      <c r="Y20" s="7">
        <f t="shared" si="8"/>
        <v>0</v>
      </c>
      <c r="Z20" s="7">
        <f t="shared" si="8"/>
        <v>0</v>
      </c>
      <c r="AA20" s="7">
        <f t="shared" si="8"/>
        <v>0</v>
      </c>
    </row>
    <row r="22">
      <c r="A22" s="4" t="s">
        <v>3</v>
      </c>
      <c r="B22" s="4" t="s">
        <v>4</v>
      </c>
      <c r="C22" s="4" t="s">
        <v>5</v>
      </c>
      <c r="D22" s="4" t="s">
        <v>6</v>
      </c>
      <c r="E22" s="4" t="s">
        <v>7</v>
      </c>
      <c r="F22" s="4" t="s">
        <v>8</v>
      </c>
      <c r="G22" s="4" t="s">
        <v>9</v>
      </c>
      <c r="H22" s="4" t="s">
        <v>10</v>
      </c>
      <c r="I22" s="4" t="s">
        <v>11</v>
      </c>
      <c r="J22" s="4" t="s">
        <v>12</v>
      </c>
      <c r="K22" s="4" t="s">
        <v>13</v>
      </c>
      <c r="L22" s="4" t="s">
        <v>14</v>
      </c>
      <c r="M22" s="4" t="s">
        <v>15</v>
      </c>
      <c r="O22" s="4" t="s">
        <v>3</v>
      </c>
      <c r="P22" s="4" t="s">
        <v>4</v>
      </c>
      <c r="Q22" s="4" t="s">
        <v>5</v>
      </c>
      <c r="R22" s="4" t="s">
        <v>6</v>
      </c>
      <c r="S22" s="4" t="s">
        <v>7</v>
      </c>
      <c r="T22" s="4" t="s">
        <v>8</v>
      </c>
      <c r="U22" s="4" t="s">
        <v>9</v>
      </c>
      <c r="V22" s="4" t="s">
        <v>10</v>
      </c>
      <c r="W22" s="4" t="s">
        <v>11</v>
      </c>
      <c r="X22" s="4" t="s">
        <v>12</v>
      </c>
      <c r="Y22" s="4" t="s">
        <v>13</v>
      </c>
      <c r="Z22" s="4" t="s">
        <v>14</v>
      </c>
      <c r="AA22" s="4" t="s">
        <v>15</v>
      </c>
    </row>
    <row r="23">
      <c r="A23" s="4" t="s">
        <v>25</v>
      </c>
      <c r="B23" s="7">
        <f>'Jan 2024'!F2</f>
        <v>13500</v>
      </c>
      <c r="C23" s="7">
        <f>'Feb 2024'!F2</f>
        <v>11696</v>
      </c>
      <c r="D23" s="7">
        <f>'Mar 2024'!F2</f>
        <v>17674</v>
      </c>
      <c r="E23" s="7">
        <f>'Apr 2024'!F2</f>
        <v>15958</v>
      </c>
      <c r="F23" s="7">
        <f>'May 2024'!F2</f>
        <v>14214</v>
      </c>
      <c r="G23" s="7">
        <f>'June 2024'!F2</f>
        <v>13680</v>
      </c>
      <c r="H23" s="7">
        <f>'July 2024'!F2</f>
        <v>15094</v>
      </c>
      <c r="I23" s="7">
        <f>'Aug 2024'!F2</f>
        <v>14507</v>
      </c>
      <c r="J23" s="7">
        <f>'Oct 2024'!F2</f>
        <v>19916</v>
      </c>
      <c r="K23" s="7">
        <f>'Oct 2024'!F2</f>
        <v>19916</v>
      </c>
      <c r="L23" s="7">
        <f>'Nov 2024'!F2</f>
        <v>21530</v>
      </c>
      <c r="M23" s="7">
        <f>'Dec 2024'!F2</f>
        <v>21485</v>
      </c>
      <c r="O23" s="4" t="s">
        <v>21</v>
      </c>
      <c r="P23" s="5">
        <f>'Jan 2024'!G8</f>
        <v>1.17</v>
      </c>
      <c r="Q23" s="5">
        <f>'Feb 2024'!G8</f>
        <v>1.09</v>
      </c>
      <c r="R23" s="5">
        <f>'Mar 2024'!G8</f>
        <v>1.11</v>
      </c>
      <c r="S23" s="5">
        <f>'Apr 2024'!G8</f>
        <v>1.15</v>
      </c>
      <c r="T23" s="5">
        <f>'May 2024'!G8</f>
        <v>1.17</v>
      </c>
      <c r="U23" s="5">
        <f>'June 2024'!G8</f>
        <v>1.16</v>
      </c>
      <c r="V23" s="5">
        <f>'July 2024'!G8</f>
        <v>1.23</v>
      </c>
      <c r="W23" s="5">
        <f>'Aug 2024'!G6</f>
        <v>1.17</v>
      </c>
      <c r="X23" s="5">
        <f>'Sept 2024'!G6</f>
        <v>1.17</v>
      </c>
      <c r="Y23" s="5">
        <f>'Oct 2024'!G6</f>
        <v>1.2</v>
      </c>
      <c r="Z23" s="5">
        <f>'Nov 2024'!G6</f>
        <v>1.17</v>
      </c>
      <c r="AA23" s="5">
        <f>'Dec 2024'!G6</f>
        <v>1.18</v>
      </c>
    </row>
    <row r="24">
      <c r="A24" s="4" t="s">
        <v>26</v>
      </c>
      <c r="B24" s="7">
        <f>'Jan 2024'!F5</f>
        <v>6296</v>
      </c>
      <c r="C24" s="7">
        <f>'Feb 2024'!F5</f>
        <v>5672</v>
      </c>
      <c r="D24" s="7">
        <f>'Mar 2024'!F5</f>
        <v>5796</v>
      </c>
      <c r="E24" s="7">
        <f>'Apr 2024'!F5</f>
        <v>6090</v>
      </c>
      <c r="F24" s="7">
        <f>'May 2024'!F5</f>
        <v>6657</v>
      </c>
      <c r="G24" s="7">
        <f>'June 2024'!F5</f>
        <v>6019</v>
      </c>
      <c r="H24" s="7">
        <f>'July 2024'!F5</f>
        <v>6851</v>
      </c>
      <c r="I24" s="7">
        <f>'Aug 2024'!F4</f>
        <v>7697</v>
      </c>
      <c r="J24" s="7">
        <f>'Oct 2024'!F4</f>
        <v>7016</v>
      </c>
      <c r="K24" s="7">
        <f>'Oct 2024'!F4</f>
        <v>7016</v>
      </c>
      <c r="L24" s="7">
        <f>'Nov 2024'!F4</f>
        <v>6363</v>
      </c>
      <c r="M24" s="7">
        <f>'Dec 2024'!F4</f>
        <v>6234</v>
      </c>
      <c r="O24" s="4" t="s">
        <v>406</v>
      </c>
      <c r="P24" s="7"/>
      <c r="Q24" s="7"/>
      <c r="R24" s="7"/>
      <c r="S24" s="7"/>
      <c r="T24" s="7"/>
      <c r="U24" s="7"/>
      <c r="V24" s="7"/>
      <c r="W24" s="7"/>
      <c r="X24" s="7"/>
      <c r="Y24" s="7"/>
      <c r="Z24" s="7"/>
      <c r="AA24" s="7"/>
    </row>
    <row r="25">
      <c r="A25" s="4" t="s">
        <v>27</v>
      </c>
      <c r="B25" s="7">
        <f>'Jan 2024'!F8</f>
        <v>184</v>
      </c>
      <c r="C25" s="7">
        <f>'Feb 2024'!F8</f>
        <v>209</v>
      </c>
      <c r="D25" s="7">
        <f>'Mar 2024'!F8</f>
        <v>270</v>
      </c>
      <c r="E25" s="7">
        <f>'Apr 2024'!F8</f>
        <v>2308</v>
      </c>
      <c r="F25" s="7">
        <f>'May 2024'!F8</f>
        <v>4598</v>
      </c>
      <c r="G25" s="7">
        <f>'June 2024'!F8</f>
        <v>4310</v>
      </c>
      <c r="H25" s="7">
        <f>'July 2024'!F8</f>
        <v>4378</v>
      </c>
      <c r="I25" s="7">
        <f>'Aug 2024'!F6</f>
        <v>4276</v>
      </c>
      <c r="J25" s="7">
        <f>'Oct 2024'!F6</f>
        <v>5213</v>
      </c>
      <c r="K25" s="7">
        <f>'Oct 2024'!F6</f>
        <v>5213</v>
      </c>
      <c r="L25" s="7">
        <f>'Nov 2024'!F6</f>
        <v>4696</v>
      </c>
      <c r="M25" s="7">
        <f>'Dec 2024'!F6</f>
        <v>4549</v>
      </c>
      <c r="O25" s="100" t="s">
        <v>387</v>
      </c>
      <c r="P25" s="101" t="str">
        <f t="shared" ref="P25:AA25" si="9">P24/P30</f>
        <v>#DIV/0!</v>
      </c>
      <c r="Q25" s="101" t="str">
        <f t="shared" si="9"/>
        <v>#DIV/0!</v>
      </c>
      <c r="R25" s="101" t="str">
        <f t="shared" si="9"/>
        <v>#DIV/0!</v>
      </c>
      <c r="S25" s="101" t="str">
        <f t="shared" si="9"/>
        <v>#DIV/0!</v>
      </c>
      <c r="T25" s="101" t="str">
        <f t="shared" si="9"/>
        <v>#DIV/0!</v>
      </c>
      <c r="U25" s="101" t="str">
        <f t="shared" si="9"/>
        <v>#DIV/0!</v>
      </c>
      <c r="V25" s="101" t="str">
        <f t="shared" si="9"/>
        <v>#DIV/0!</v>
      </c>
      <c r="W25" s="101" t="str">
        <f t="shared" si="9"/>
        <v>#DIV/0!</v>
      </c>
      <c r="X25" s="101" t="str">
        <f t="shared" si="9"/>
        <v>#DIV/0!</v>
      </c>
      <c r="Y25" s="101" t="str">
        <f t="shared" si="9"/>
        <v>#DIV/0!</v>
      </c>
      <c r="Z25" s="101" t="str">
        <f t="shared" si="9"/>
        <v>#DIV/0!</v>
      </c>
      <c r="AA25" s="101" t="str">
        <f t="shared" si="9"/>
        <v>#DIV/0!</v>
      </c>
    </row>
    <row r="26">
      <c r="F26" s="8"/>
      <c r="G26" s="8"/>
      <c r="H26" s="8"/>
      <c r="I26" s="8"/>
      <c r="J26" s="8"/>
      <c r="K26" s="9"/>
      <c r="O26" s="4" t="s">
        <v>407</v>
      </c>
      <c r="P26" s="7"/>
      <c r="Q26" s="7"/>
      <c r="R26" s="7"/>
      <c r="S26" s="7"/>
      <c r="T26" s="7"/>
      <c r="U26" s="7"/>
      <c r="V26" s="7"/>
      <c r="W26" s="7"/>
      <c r="X26" s="7"/>
      <c r="Y26" s="7"/>
      <c r="Z26" s="7"/>
      <c r="AA26" s="7"/>
    </row>
    <row r="27">
      <c r="O27" s="100" t="s">
        <v>389</v>
      </c>
      <c r="P27" s="101" t="str">
        <f t="shared" ref="P27:AA27" si="10">P26/P30</f>
        <v>#DIV/0!</v>
      </c>
      <c r="Q27" s="101" t="str">
        <f t="shared" si="10"/>
        <v>#DIV/0!</v>
      </c>
      <c r="R27" s="101" t="str">
        <f t="shared" si="10"/>
        <v>#DIV/0!</v>
      </c>
      <c r="S27" s="101" t="str">
        <f t="shared" si="10"/>
        <v>#DIV/0!</v>
      </c>
      <c r="T27" s="101" t="str">
        <f t="shared" si="10"/>
        <v>#DIV/0!</v>
      </c>
      <c r="U27" s="101" t="str">
        <f t="shared" si="10"/>
        <v>#DIV/0!</v>
      </c>
      <c r="V27" s="101" t="str">
        <f t="shared" si="10"/>
        <v>#DIV/0!</v>
      </c>
      <c r="W27" s="101" t="str">
        <f t="shared" si="10"/>
        <v>#DIV/0!</v>
      </c>
      <c r="X27" s="101" t="str">
        <f t="shared" si="10"/>
        <v>#DIV/0!</v>
      </c>
      <c r="Y27" s="101" t="str">
        <f t="shared" si="10"/>
        <v>#DIV/0!</v>
      </c>
      <c r="Z27" s="101" t="str">
        <f t="shared" si="10"/>
        <v>#DIV/0!</v>
      </c>
      <c r="AA27" s="101" t="str">
        <f t="shared" si="10"/>
        <v>#DIV/0!</v>
      </c>
    </row>
    <row r="28">
      <c r="B28" s="13"/>
      <c r="C28" s="13"/>
      <c r="D28" s="13"/>
      <c r="E28" s="13"/>
      <c r="F28" s="13"/>
      <c r="O28" s="4" t="s">
        <v>408</v>
      </c>
      <c r="P28" s="7"/>
      <c r="Q28" s="7"/>
      <c r="R28" s="7"/>
      <c r="S28" s="7"/>
      <c r="T28" s="7"/>
      <c r="U28" s="7"/>
      <c r="V28" s="7"/>
      <c r="W28" s="7"/>
      <c r="X28" s="7"/>
      <c r="Y28" s="7"/>
      <c r="Z28" s="7"/>
      <c r="AA28" s="7"/>
    </row>
    <row r="29">
      <c r="O29" s="100" t="s">
        <v>391</v>
      </c>
      <c r="P29" s="101" t="str">
        <f t="shared" ref="P29:AA29" si="11">P28/P30</f>
        <v>#DIV/0!</v>
      </c>
      <c r="Q29" s="101" t="str">
        <f t="shared" si="11"/>
        <v>#DIV/0!</v>
      </c>
      <c r="R29" s="101" t="str">
        <f t="shared" si="11"/>
        <v>#DIV/0!</v>
      </c>
      <c r="S29" s="101" t="str">
        <f t="shared" si="11"/>
        <v>#DIV/0!</v>
      </c>
      <c r="T29" s="101" t="str">
        <f t="shared" si="11"/>
        <v>#DIV/0!</v>
      </c>
      <c r="U29" s="101" t="str">
        <f t="shared" si="11"/>
        <v>#DIV/0!</v>
      </c>
      <c r="V29" s="101" t="str">
        <f t="shared" si="11"/>
        <v>#DIV/0!</v>
      </c>
      <c r="W29" s="101" t="str">
        <f t="shared" si="11"/>
        <v>#DIV/0!</v>
      </c>
      <c r="X29" s="101" t="str">
        <f t="shared" si="11"/>
        <v>#DIV/0!</v>
      </c>
      <c r="Y29" s="101" t="str">
        <f t="shared" si="11"/>
        <v>#DIV/0!</v>
      </c>
      <c r="Z29" s="101" t="str">
        <f t="shared" si="11"/>
        <v>#DIV/0!</v>
      </c>
      <c r="AA29" s="101" t="str">
        <f t="shared" si="11"/>
        <v>#DIV/0!</v>
      </c>
    </row>
    <row r="30">
      <c r="O30" s="4" t="s">
        <v>392</v>
      </c>
      <c r="P30" s="7">
        <f t="shared" ref="P30:AA30" si="12">sum(P24,P26,P28)</f>
        <v>0</v>
      </c>
      <c r="Q30" s="7">
        <f t="shared" si="12"/>
        <v>0</v>
      </c>
      <c r="R30" s="7">
        <f t="shared" si="12"/>
        <v>0</v>
      </c>
      <c r="S30" s="7">
        <f t="shared" si="12"/>
        <v>0</v>
      </c>
      <c r="T30" s="7">
        <f t="shared" si="12"/>
        <v>0</v>
      </c>
      <c r="U30" s="7">
        <f t="shared" si="12"/>
        <v>0</v>
      </c>
      <c r="V30" s="7">
        <f t="shared" si="12"/>
        <v>0</v>
      </c>
      <c r="W30" s="7">
        <f t="shared" si="12"/>
        <v>0</v>
      </c>
      <c r="X30" s="7">
        <f t="shared" si="12"/>
        <v>0</v>
      </c>
      <c r="Y30" s="7">
        <f t="shared" si="12"/>
        <v>0</v>
      </c>
      <c r="Z30" s="7">
        <f t="shared" si="12"/>
        <v>0</v>
      </c>
      <c r="AA30" s="7">
        <f t="shared" si="12"/>
        <v>0</v>
      </c>
    </row>
    <row r="34">
      <c r="N34" s="87">
        <f>sum(B23:J25)</f>
        <v>220079</v>
      </c>
    </row>
    <row r="43">
      <c r="N43" s="14" t="s">
        <v>29</v>
      </c>
    </row>
    <row r="49">
      <c r="M49" s="15"/>
    </row>
    <row r="50">
      <c r="M50" s="16"/>
    </row>
    <row r="51">
      <c r="A51" s="4" t="s">
        <v>3</v>
      </c>
      <c r="B51" s="4" t="s">
        <v>4</v>
      </c>
      <c r="C51" s="4" t="s">
        <v>5</v>
      </c>
      <c r="D51" s="4" t="s">
        <v>6</v>
      </c>
      <c r="E51" s="4" t="s">
        <v>7</v>
      </c>
      <c r="F51" s="4" t="s">
        <v>8</v>
      </c>
      <c r="G51" s="4" t="s">
        <v>9</v>
      </c>
      <c r="H51" s="4" t="s">
        <v>10</v>
      </c>
      <c r="I51" s="4" t="s">
        <v>11</v>
      </c>
      <c r="J51" s="4" t="s">
        <v>12</v>
      </c>
      <c r="K51" s="4" t="s">
        <v>13</v>
      </c>
      <c r="L51" s="4" t="s">
        <v>14</v>
      </c>
      <c r="M51" s="4" t="s">
        <v>15</v>
      </c>
    </row>
    <row r="52">
      <c r="A52" s="4" t="s">
        <v>25</v>
      </c>
      <c r="B52" s="17">
        <f>'Jan 2024'!H2</f>
        <v>0.8392912652</v>
      </c>
      <c r="C52" s="17">
        <f>'Feb 2024'!H2</f>
        <v>0.847720519</v>
      </c>
      <c r="D52" s="17">
        <f>'Mar 2024'!H2</f>
        <v>0.8600068123</v>
      </c>
      <c r="E52" s="17">
        <f>'Apr 2024'!H2</f>
        <v>0.9408088669</v>
      </c>
      <c r="F52" s="17">
        <f>'May 2024'!H2</f>
        <v>0.8770284445</v>
      </c>
      <c r="G52" s="17">
        <f>'June 2024'!H2</f>
        <v>0.7906600393</v>
      </c>
      <c r="H52" s="17">
        <f>'July 2024'!H2</f>
        <v>0.7958871606</v>
      </c>
      <c r="I52" s="17">
        <f>'Aug 2024'!H2</f>
        <v>0.8284033805</v>
      </c>
      <c r="J52" s="17">
        <f>'Sept 2024'!H2</f>
        <v>0.9558678848</v>
      </c>
      <c r="K52" s="17">
        <f>'Oct 2024'!H2</f>
        <v>0.9700925475</v>
      </c>
      <c r="L52" s="17">
        <f>'Nov 2024'!H2</f>
        <v>0.6990032791</v>
      </c>
      <c r="M52" s="17">
        <f>'Dec 2024'!H2</f>
        <v>0.8201007711</v>
      </c>
    </row>
    <row r="53">
      <c r="A53" s="4" t="s">
        <v>26</v>
      </c>
      <c r="B53" s="17">
        <f>'Jan 2024'!H5</f>
        <v>0.6624579125</v>
      </c>
      <c r="C53" s="17">
        <f>'Feb 2024'!H5</f>
        <v>0.6542853847</v>
      </c>
      <c r="D53" s="17">
        <f>'Mar 2024'!H5</f>
        <v>0.6611155469</v>
      </c>
      <c r="E53" s="17">
        <f>'Apr 2024'!H5</f>
        <v>0.744225834</v>
      </c>
      <c r="F53" s="17">
        <f>'May 2024'!H5</f>
        <v>0.6359380971</v>
      </c>
      <c r="G53" s="17">
        <f>'June 2024'!H5</f>
        <v>0.7587293584</v>
      </c>
      <c r="H53" s="17">
        <f>'July 2024'!H5</f>
        <v>0.6821666833</v>
      </c>
      <c r="I53" s="17">
        <f>'Aug 2024'!H4</f>
        <v>0.6216281699</v>
      </c>
      <c r="J53" s="17">
        <f>'Sept 2024'!H4</f>
        <v>0.6319709524</v>
      </c>
      <c r="K53" s="17">
        <f>'Oct 2024'!H4</f>
        <v>0.6483689123</v>
      </c>
      <c r="L53" s="17">
        <f>'Nov 2024'!H4</f>
        <v>0.5755766621</v>
      </c>
      <c r="M53" s="17">
        <f>'Dec 2024'!H4</f>
        <v>0.5640097711</v>
      </c>
    </row>
    <row r="54">
      <c r="A54" s="4" t="s">
        <v>27</v>
      </c>
      <c r="B54" s="17">
        <f>'Jan 2024'!H8</f>
        <v>0.6092715232</v>
      </c>
      <c r="C54" s="17">
        <f>'Feb 2024'!H8</f>
        <v>0.7282229965</v>
      </c>
      <c r="D54" s="17">
        <f>'Mar 2024'!H8</f>
        <v>0.7105263158</v>
      </c>
      <c r="E54" s="17">
        <f>'Apr 2024'!H8</f>
        <v>0.8887177513</v>
      </c>
      <c r="F54" s="17">
        <f>'May 2024'!H8</f>
        <v>0.6627270107</v>
      </c>
      <c r="G54" s="17">
        <f>'June 2024'!H8</f>
        <v>0.7268128162</v>
      </c>
      <c r="H54" s="17">
        <f>'July 2024'!H8</f>
        <v>0.833428517</v>
      </c>
      <c r="I54" s="17">
        <f>'Aug 2024'!H6</f>
        <v>0.8751534998</v>
      </c>
      <c r="J54" s="17">
        <f>'Sept 2024'!H6</f>
        <v>0.8796992481</v>
      </c>
      <c r="K54" s="17">
        <f>'Oct 2024'!H6</f>
        <v>0.8314194577</v>
      </c>
      <c r="L54" s="17">
        <f>'Nov 2024'!H6</f>
        <v>0.9141522289</v>
      </c>
      <c r="M54" s="17">
        <f>'Dec 2024'!H6</f>
        <v>0.8924857759</v>
      </c>
    </row>
    <row r="74">
      <c r="A74" s="2" t="s">
        <v>30</v>
      </c>
    </row>
    <row r="75">
      <c r="A75" s="4" t="s">
        <v>3</v>
      </c>
      <c r="B75" s="4" t="s">
        <v>4</v>
      </c>
      <c r="C75" s="4" t="s">
        <v>5</v>
      </c>
      <c r="D75" s="4" t="s">
        <v>6</v>
      </c>
      <c r="E75" s="4" t="s">
        <v>7</v>
      </c>
      <c r="F75" s="4" t="s">
        <v>8</v>
      </c>
      <c r="G75" s="4" t="s">
        <v>31</v>
      </c>
      <c r="H75" s="4" t="s">
        <v>32</v>
      </c>
      <c r="I75" s="4" t="s">
        <v>11</v>
      </c>
      <c r="J75" s="4" t="s">
        <v>33</v>
      </c>
      <c r="K75" s="4" t="s">
        <v>13</v>
      </c>
      <c r="L75" s="4" t="s">
        <v>14</v>
      </c>
      <c r="M75" s="4" t="s">
        <v>15</v>
      </c>
    </row>
    <row r="76">
      <c r="A76" s="4" t="s">
        <v>25</v>
      </c>
      <c r="B76" s="7">
        <f>'Jan 2024'!J2</f>
        <v>1227</v>
      </c>
      <c r="C76" s="7">
        <f>'Feb 2024'!J2</f>
        <v>1156</v>
      </c>
      <c r="D76" s="7">
        <f>'Mar 2024'!J2</f>
        <v>1368</v>
      </c>
      <c r="E76" s="7">
        <f>'Apr 2024'!J2</f>
        <v>1518</v>
      </c>
      <c r="F76" s="7">
        <f>'May 2024'!J2</f>
        <v>1312</v>
      </c>
      <c r="G76" s="7">
        <f>'June 2024'!J2</f>
        <v>1260</v>
      </c>
      <c r="H76" s="7">
        <f>'July 2024'!J2</f>
        <v>1399</v>
      </c>
      <c r="I76" s="7">
        <f>'Aug 2024'!J2</f>
        <v>1280</v>
      </c>
      <c r="J76" s="7">
        <f>'Sept 2024'!J2</f>
        <v>1326</v>
      </c>
      <c r="K76" s="7">
        <f>'Oct 2024'!J2</f>
        <v>1509</v>
      </c>
      <c r="L76" s="7">
        <f>'Nov 2024'!J2</f>
        <v>1968</v>
      </c>
      <c r="M76" s="7">
        <f>'Dec 2024'!J2</f>
        <v>2371</v>
      </c>
    </row>
    <row r="77">
      <c r="A77" s="2" t="s">
        <v>35</v>
      </c>
      <c r="B77" s="13">
        <f>'Jan 2024'!J3</f>
        <v>0.09088888889</v>
      </c>
      <c r="C77" s="13">
        <f>'Feb 2024'!J3</f>
        <v>0.0988372093</v>
      </c>
      <c r="D77" s="13">
        <f>'Mar 2024'!J3</f>
        <v>0.0774018332</v>
      </c>
      <c r="E77" s="13">
        <f>'Apr 2024'!J3</f>
        <v>0.09512470234</v>
      </c>
      <c r="F77" s="13">
        <f>'May 2024'!J3</f>
        <v>0.09230336288</v>
      </c>
      <c r="G77" s="13">
        <f>'June 2024'!J3</f>
        <v>0.09210526316</v>
      </c>
      <c r="H77" s="13">
        <f>'July 2024'!J3</f>
        <v>0.09268583543</v>
      </c>
      <c r="I77" s="13">
        <f>'Aug 2024'!J3</f>
        <v>0.0882332667</v>
      </c>
      <c r="J77" s="13">
        <f>'Oct 2024'!J3</f>
        <v>0.07576822655</v>
      </c>
      <c r="K77" s="13">
        <f>'Oct 2024'!J3</f>
        <v>0.07576822655</v>
      </c>
      <c r="L77" s="13">
        <f>'Oct 2024'!J3</f>
        <v>0.07576822655</v>
      </c>
      <c r="M77" s="13">
        <f>'Dec 2024'!J3</f>
        <v>0.1103560624</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61.63"/>
  </cols>
  <sheetData>
    <row r="1">
      <c r="A1" s="40" t="s">
        <v>409</v>
      </c>
      <c r="B1" s="40" t="s">
        <v>410</v>
      </c>
      <c r="C1" s="40" t="s">
        <v>411</v>
      </c>
      <c r="D1" s="40" t="s">
        <v>412</v>
      </c>
      <c r="E1" s="40" t="s">
        <v>413</v>
      </c>
      <c r="F1" s="40" t="s">
        <v>414</v>
      </c>
      <c r="G1" s="40" t="s">
        <v>415</v>
      </c>
      <c r="H1" s="40" t="s">
        <v>416</v>
      </c>
      <c r="I1" s="40" t="s">
        <v>417</v>
      </c>
      <c r="J1" s="40" t="s">
        <v>418</v>
      </c>
      <c r="K1" s="40" t="s">
        <v>419</v>
      </c>
      <c r="L1" s="40" t="s">
        <v>420</v>
      </c>
      <c r="M1" s="40" t="s">
        <v>421</v>
      </c>
      <c r="N1" s="104" t="s">
        <v>422</v>
      </c>
      <c r="O1" s="104" t="s">
        <v>423</v>
      </c>
      <c r="P1" s="104" t="s">
        <v>424</v>
      </c>
      <c r="Q1" s="104" t="s">
        <v>425</v>
      </c>
      <c r="R1" s="104" t="s">
        <v>426</v>
      </c>
      <c r="S1" s="104" t="s">
        <v>427</v>
      </c>
      <c r="T1" s="104" t="s">
        <v>37</v>
      </c>
      <c r="U1" s="104" t="s">
        <v>428</v>
      </c>
      <c r="V1" s="104" t="s">
        <v>429</v>
      </c>
      <c r="W1" s="104" t="s">
        <v>430</v>
      </c>
      <c r="X1" s="104" t="s">
        <v>431</v>
      </c>
      <c r="Y1" s="104" t="s">
        <v>432</v>
      </c>
    </row>
    <row r="2">
      <c r="A2" s="62" t="s">
        <v>433</v>
      </c>
      <c r="B2" s="2">
        <v>1800.0</v>
      </c>
      <c r="C2" s="2">
        <v>1800.0</v>
      </c>
      <c r="D2" s="2">
        <v>1850.0</v>
      </c>
      <c r="E2" s="2">
        <v>1635.0</v>
      </c>
      <c r="F2" s="2">
        <v>1550.0</v>
      </c>
      <c r="G2" s="2">
        <v>1890.0</v>
      </c>
      <c r="H2" s="2">
        <v>1415.0</v>
      </c>
      <c r="I2" s="2">
        <v>1661.0</v>
      </c>
      <c r="J2" s="2">
        <v>1425.0</v>
      </c>
      <c r="K2" s="2">
        <v>1610.0</v>
      </c>
      <c r="L2" s="2">
        <v>1393.0</v>
      </c>
      <c r="M2" s="2">
        <v>1412.0</v>
      </c>
      <c r="N2" s="2">
        <v>1452.0</v>
      </c>
      <c r="O2" s="2">
        <v>1435.0</v>
      </c>
      <c r="P2" s="2">
        <v>1444.0</v>
      </c>
      <c r="Q2" s="2">
        <v>1665.0</v>
      </c>
      <c r="R2" s="2">
        <v>1568.0</v>
      </c>
      <c r="S2" s="2">
        <v>1340.0</v>
      </c>
      <c r="T2" s="2">
        <v>1536.0</v>
      </c>
      <c r="U2" s="2">
        <v>1470.0</v>
      </c>
      <c r="V2" s="2">
        <v>1384.0</v>
      </c>
      <c r="W2" s="2">
        <v>1541.0</v>
      </c>
      <c r="X2" s="2">
        <v>1200.0</v>
      </c>
      <c r="Y2" s="2">
        <v>1314.0</v>
      </c>
    </row>
    <row r="3">
      <c r="A3" s="62" t="s">
        <v>434</v>
      </c>
      <c r="B3" s="2">
        <v>1200.0</v>
      </c>
      <c r="C3" s="2">
        <v>1140.0</v>
      </c>
      <c r="D3" s="2">
        <v>1150.0</v>
      </c>
      <c r="E3" s="2">
        <v>1010.0</v>
      </c>
      <c r="F3" s="2">
        <v>945.0</v>
      </c>
      <c r="G3" s="2">
        <v>1210.0</v>
      </c>
      <c r="I3" s="2">
        <v>1047.0</v>
      </c>
      <c r="J3" s="2">
        <v>900.0</v>
      </c>
      <c r="K3" s="2">
        <v>999.0</v>
      </c>
      <c r="L3" s="2">
        <v>867.0</v>
      </c>
      <c r="M3" s="2">
        <v>841.0</v>
      </c>
      <c r="N3" s="2">
        <v>898.0</v>
      </c>
      <c r="O3" s="2">
        <v>910.0</v>
      </c>
      <c r="P3" s="2">
        <v>953.0</v>
      </c>
      <c r="Q3" s="2">
        <v>1065.0</v>
      </c>
      <c r="R3" s="2">
        <v>965.0</v>
      </c>
      <c r="S3" s="2">
        <v>853.0</v>
      </c>
      <c r="T3" s="2">
        <v>976.0</v>
      </c>
      <c r="U3" s="2">
        <v>975.0</v>
      </c>
      <c r="V3" s="2">
        <v>968.0</v>
      </c>
      <c r="W3" s="2">
        <v>1190.0</v>
      </c>
      <c r="X3" s="2">
        <v>997.0</v>
      </c>
      <c r="Y3" s="2">
        <v>1054.0</v>
      </c>
    </row>
    <row r="4">
      <c r="A4" s="62" t="s">
        <v>435</v>
      </c>
      <c r="B4" s="18">
        <f t="shared" ref="B4:G4" si="1">product(B3/B2)</f>
        <v>0.6666666667</v>
      </c>
      <c r="C4" s="18">
        <f t="shared" si="1"/>
        <v>0.6333333333</v>
      </c>
      <c r="D4" s="18">
        <f t="shared" si="1"/>
        <v>0.6216216216</v>
      </c>
      <c r="E4" s="18">
        <f t="shared" si="1"/>
        <v>0.6177370031</v>
      </c>
      <c r="F4" s="18">
        <f t="shared" si="1"/>
        <v>0.6096774194</v>
      </c>
      <c r="G4" s="18">
        <f t="shared" si="1"/>
        <v>0.6402116402</v>
      </c>
      <c r="I4" s="18">
        <f t="shared" ref="I4:Y4" si="2">product(I3/I2)</f>
        <v>0.6303431668</v>
      </c>
      <c r="J4" s="18">
        <f t="shared" si="2"/>
        <v>0.6315789474</v>
      </c>
      <c r="K4" s="18">
        <f t="shared" si="2"/>
        <v>0.6204968944</v>
      </c>
      <c r="L4" s="18">
        <f t="shared" si="2"/>
        <v>0.6223977028</v>
      </c>
      <c r="M4" s="18">
        <f t="shared" si="2"/>
        <v>0.5956090652</v>
      </c>
      <c r="N4" s="18">
        <f t="shared" si="2"/>
        <v>0.6184573003</v>
      </c>
      <c r="O4" s="18">
        <f t="shared" si="2"/>
        <v>0.6341463415</v>
      </c>
      <c r="P4" s="18">
        <f t="shared" si="2"/>
        <v>0.6599722992</v>
      </c>
      <c r="Q4" s="18">
        <f t="shared" si="2"/>
        <v>0.6396396396</v>
      </c>
      <c r="R4" s="18">
        <f t="shared" si="2"/>
        <v>0.6154336735</v>
      </c>
      <c r="S4" s="18">
        <f t="shared" si="2"/>
        <v>0.6365671642</v>
      </c>
      <c r="T4" s="18">
        <f t="shared" si="2"/>
        <v>0.6354166667</v>
      </c>
      <c r="U4" s="18">
        <f t="shared" si="2"/>
        <v>0.6632653061</v>
      </c>
      <c r="V4" s="18">
        <f t="shared" si="2"/>
        <v>0.6994219653</v>
      </c>
      <c r="W4" s="18">
        <f t="shared" si="2"/>
        <v>0.7722258274</v>
      </c>
      <c r="X4" s="18">
        <f t="shared" si="2"/>
        <v>0.8308333333</v>
      </c>
      <c r="Y4" s="18">
        <f t="shared" si="2"/>
        <v>0.802130898</v>
      </c>
    </row>
    <row r="5">
      <c r="A5" s="62" t="s">
        <v>436</v>
      </c>
      <c r="B5" s="2">
        <v>8000.0</v>
      </c>
      <c r="C5" s="2">
        <v>7000.0</v>
      </c>
      <c r="D5" s="2">
        <v>7670.0</v>
      </c>
      <c r="E5" s="2">
        <v>6630.0</v>
      </c>
      <c r="F5" s="2">
        <v>7320.0</v>
      </c>
      <c r="G5" s="2">
        <v>8145.0</v>
      </c>
      <c r="H5" s="2">
        <v>6371.0</v>
      </c>
      <c r="I5" s="2">
        <v>7581.0</v>
      </c>
      <c r="J5" s="2">
        <v>6900.0</v>
      </c>
      <c r="K5" s="2">
        <v>6905.0</v>
      </c>
      <c r="L5" s="2">
        <v>6228.0</v>
      </c>
      <c r="M5" s="2">
        <v>6074.0</v>
      </c>
      <c r="N5" s="2">
        <v>6737.0</v>
      </c>
      <c r="O5" s="2">
        <v>6620.0</v>
      </c>
      <c r="P5" s="2">
        <v>6661.0</v>
      </c>
      <c r="Q5" s="2">
        <v>7025.0</v>
      </c>
      <c r="R5" s="2">
        <v>7037.0</v>
      </c>
      <c r="S5" s="2">
        <v>6000.0</v>
      </c>
      <c r="T5" s="2">
        <v>6840.0</v>
      </c>
      <c r="U5" s="2">
        <v>6486.0</v>
      </c>
      <c r="V5" s="2">
        <v>5915.0</v>
      </c>
      <c r="W5" s="2">
        <v>6444.0</v>
      </c>
      <c r="X5" s="2">
        <v>5242.0</v>
      </c>
      <c r="Y5" s="2">
        <v>5616.0</v>
      </c>
    </row>
    <row r="6">
      <c r="A6" s="62" t="s">
        <v>437</v>
      </c>
      <c r="B6" s="2">
        <v>6000.0</v>
      </c>
      <c r="C6" s="2">
        <v>5200.0</v>
      </c>
      <c r="D6" s="2">
        <v>5600.0</v>
      </c>
      <c r="E6" s="2">
        <v>4870.0</v>
      </c>
      <c r="F6" s="2">
        <v>5325.0</v>
      </c>
      <c r="G6" s="2">
        <v>6055.0</v>
      </c>
      <c r="I6" s="2">
        <v>5578.0</v>
      </c>
      <c r="J6" s="2">
        <v>5050.0</v>
      </c>
      <c r="K6" s="2">
        <v>4909.0</v>
      </c>
      <c r="L6" s="2">
        <v>4426.0</v>
      </c>
      <c r="M6" s="2">
        <v>4315.0</v>
      </c>
      <c r="N6" s="2">
        <v>4887.0</v>
      </c>
      <c r="O6" s="2">
        <v>4815.0</v>
      </c>
      <c r="P6" s="2">
        <v>4824.0</v>
      </c>
      <c r="Q6" s="2">
        <v>5051.0</v>
      </c>
      <c r="R6" s="2">
        <v>5101.0</v>
      </c>
      <c r="S6" s="2">
        <v>4429.0</v>
      </c>
      <c r="T6" s="2">
        <v>5191.0</v>
      </c>
      <c r="U6" s="2">
        <v>5248.0</v>
      </c>
      <c r="V6" s="2">
        <v>5061.0</v>
      </c>
      <c r="W6" s="2">
        <v>5666.0</v>
      </c>
      <c r="X6" s="2">
        <v>4601.0</v>
      </c>
      <c r="Y6" s="2">
        <v>4949.0</v>
      </c>
    </row>
    <row r="7">
      <c r="A7" s="105" t="s">
        <v>435</v>
      </c>
      <c r="B7" s="18">
        <f t="shared" ref="B7:G7" si="3">product(B6/B5)</f>
        <v>0.75</v>
      </c>
      <c r="C7" s="18">
        <f t="shared" si="3"/>
        <v>0.7428571429</v>
      </c>
      <c r="D7" s="18">
        <f t="shared" si="3"/>
        <v>0.7301173403</v>
      </c>
      <c r="E7" s="18">
        <f t="shared" si="3"/>
        <v>0.7345399698</v>
      </c>
      <c r="F7" s="18">
        <f t="shared" si="3"/>
        <v>0.7274590164</v>
      </c>
      <c r="G7" s="18">
        <f t="shared" si="3"/>
        <v>0.7434008594</v>
      </c>
      <c r="I7" s="18">
        <f t="shared" ref="I7:Y7" si="4">product(I6/I5)</f>
        <v>0.7357868355</v>
      </c>
      <c r="J7" s="18">
        <f t="shared" si="4"/>
        <v>0.731884058</v>
      </c>
      <c r="K7" s="18">
        <f t="shared" si="4"/>
        <v>0.7109341057</v>
      </c>
      <c r="L7" s="18">
        <f t="shared" si="4"/>
        <v>0.7106615286</v>
      </c>
      <c r="M7" s="18">
        <f t="shared" si="4"/>
        <v>0.7104050049</v>
      </c>
      <c r="N7" s="18">
        <f t="shared" si="4"/>
        <v>0.725397061</v>
      </c>
      <c r="O7" s="18">
        <f t="shared" si="4"/>
        <v>0.7273413897</v>
      </c>
      <c r="P7" s="18">
        <f t="shared" si="4"/>
        <v>0.7242155832</v>
      </c>
      <c r="Q7" s="18">
        <f t="shared" si="4"/>
        <v>0.7190035587</v>
      </c>
      <c r="R7" s="18">
        <f t="shared" si="4"/>
        <v>0.7248827625</v>
      </c>
      <c r="S7" s="18">
        <f t="shared" si="4"/>
        <v>0.7381666667</v>
      </c>
      <c r="T7" s="18">
        <f t="shared" si="4"/>
        <v>0.7589181287</v>
      </c>
      <c r="U7" s="18">
        <f t="shared" si="4"/>
        <v>0.8091273512</v>
      </c>
      <c r="V7" s="18">
        <f t="shared" si="4"/>
        <v>0.8556213018</v>
      </c>
      <c r="W7" s="18">
        <f t="shared" si="4"/>
        <v>0.8792675357</v>
      </c>
      <c r="X7" s="18">
        <f t="shared" si="4"/>
        <v>0.8777184281</v>
      </c>
      <c r="Y7" s="18">
        <f t="shared" si="4"/>
        <v>0.8812321937</v>
      </c>
    </row>
    <row r="8">
      <c r="A8" s="62" t="s">
        <v>438</v>
      </c>
      <c r="B8" s="2">
        <v>500.0</v>
      </c>
      <c r="C8" s="2">
        <v>460.0</v>
      </c>
      <c r="D8" s="2">
        <v>590.0</v>
      </c>
      <c r="E8" s="2">
        <v>485.0</v>
      </c>
      <c r="F8" s="2">
        <v>535.0</v>
      </c>
      <c r="G8" s="2">
        <v>565.0</v>
      </c>
      <c r="H8" s="2">
        <v>425.0</v>
      </c>
      <c r="I8" s="2">
        <v>542.0</v>
      </c>
      <c r="J8" s="2">
        <v>440.0</v>
      </c>
      <c r="K8" s="2">
        <v>503.0</v>
      </c>
      <c r="L8" s="2">
        <v>459.0</v>
      </c>
      <c r="M8" s="2">
        <v>384.0</v>
      </c>
      <c r="N8" s="2">
        <v>481.0</v>
      </c>
      <c r="O8" s="2">
        <v>554.0</v>
      </c>
      <c r="P8" s="2">
        <v>458.0</v>
      </c>
      <c r="Q8" s="2">
        <v>564.0</v>
      </c>
      <c r="R8" s="2">
        <v>515.0</v>
      </c>
      <c r="S8" s="2">
        <v>476.0</v>
      </c>
      <c r="T8" s="2">
        <v>410.0</v>
      </c>
      <c r="U8" s="2">
        <v>366.0</v>
      </c>
      <c r="V8" s="2">
        <v>322.0</v>
      </c>
      <c r="W8" s="2">
        <v>299.0</v>
      </c>
      <c r="X8" s="2">
        <v>294.0</v>
      </c>
      <c r="Y8" s="2">
        <v>258.0</v>
      </c>
    </row>
    <row r="9">
      <c r="A9" s="62" t="s">
        <v>439</v>
      </c>
      <c r="B9" s="2">
        <v>300.0</v>
      </c>
      <c r="C9" s="2">
        <v>220.0</v>
      </c>
      <c r="D9" s="2">
        <v>230.0</v>
      </c>
      <c r="E9" s="2">
        <v>210.0</v>
      </c>
      <c r="F9" s="2">
        <v>220.0</v>
      </c>
      <c r="G9" s="2">
        <v>300.0</v>
      </c>
      <c r="I9" s="2">
        <v>206.0</v>
      </c>
      <c r="J9" s="2">
        <v>185.0</v>
      </c>
      <c r="K9" s="2">
        <v>213.0</v>
      </c>
      <c r="L9" s="2">
        <v>196.0</v>
      </c>
      <c r="M9" s="2">
        <v>166.0</v>
      </c>
      <c r="N9" s="2">
        <v>208.0</v>
      </c>
      <c r="O9" s="2">
        <v>232.0</v>
      </c>
      <c r="P9" s="2">
        <v>214.0</v>
      </c>
      <c r="Q9" s="2">
        <v>234.0</v>
      </c>
      <c r="R9" s="2">
        <v>224.0</v>
      </c>
      <c r="S9" s="2">
        <v>208.0</v>
      </c>
      <c r="T9" s="2">
        <v>241.0</v>
      </c>
      <c r="U9" s="2">
        <v>276.0</v>
      </c>
      <c r="V9" s="2">
        <v>258.0</v>
      </c>
      <c r="W9" s="2">
        <v>224.0</v>
      </c>
      <c r="X9" s="2">
        <v>226.0</v>
      </c>
      <c r="Y9" s="2">
        <v>194.0</v>
      </c>
    </row>
    <row r="10">
      <c r="A10" s="105" t="s">
        <v>435</v>
      </c>
      <c r="B10" s="18">
        <f t="shared" ref="B10:G10" si="5">product(B9/B8)</f>
        <v>0.6</v>
      </c>
      <c r="C10" s="18">
        <f t="shared" si="5"/>
        <v>0.4782608696</v>
      </c>
      <c r="D10" s="18">
        <f t="shared" si="5"/>
        <v>0.3898305085</v>
      </c>
      <c r="E10" s="18">
        <f t="shared" si="5"/>
        <v>0.4329896907</v>
      </c>
      <c r="F10" s="18">
        <f t="shared" si="5"/>
        <v>0.4112149533</v>
      </c>
      <c r="G10" s="18">
        <f t="shared" si="5"/>
        <v>0.5309734513</v>
      </c>
      <c r="I10" s="18">
        <f t="shared" ref="I10:Y10" si="6">product(I9/I8)</f>
        <v>0.3800738007</v>
      </c>
      <c r="J10" s="18">
        <f t="shared" si="6"/>
        <v>0.4204545455</v>
      </c>
      <c r="K10" s="18">
        <f t="shared" si="6"/>
        <v>0.4234592445</v>
      </c>
      <c r="L10" s="18">
        <f t="shared" si="6"/>
        <v>0.4270152505</v>
      </c>
      <c r="M10" s="18">
        <f t="shared" si="6"/>
        <v>0.4322916667</v>
      </c>
      <c r="N10" s="18">
        <f t="shared" si="6"/>
        <v>0.4324324324</v>
      </c>
      <c r="O10" s="18">
        <f t="shared" si="6"/>
        <v>0.4187725632</v>
      </c>
      <c r="P10" s="18">
        <f t="shared" si="6"/>
        <v>0.4672489083</v>
      </c>
      <c r="Q10" s="18">
        <f t="shared" si="6"/>
        <v>0.414893617</v>
      </c>
      <c r="R10" s="18">
        <f t="shared" si="6"/>
        <v>0.4349514563</v>
      </c>
      <c r="S10" s="18">
        <f t="shared" si="6"/>
        <v>0.4369747899</v>
      </c>
      <c r="T10" s="18">
        <f t="shared" si="6"/>
        <v>0.587804878</v>
      </c>
      <c r="U10" s="18">
        <f t="shared" si="6"/>
        <v>0.7540983607</v>
      </c>
      <c r="V10" s="18">
        <f t="shared" si="6"/>
        <v>0.801242236</v>
      </c>
      <c r="W10" s="18">
        <f t="shared" si="6"/>
        <v>0.7491638796</v>
      </c>
      <c r="X10" s="18">
        <f t="shared" si="6"/>
        <v>0.768707483</v>
      </c>
      <c r="Y10" s="18">
        <f t="shared" si="6"/>
        <v>0.7519379845</v>
      </c>
    </row>
    <row r="15">
      <c r="A15" s="106" t="s">
        <v>440</v>
      </c>
      <c r="C15" s="64"/>
      <c r="K15" s="107"/>
    </row>
    <row r="16">
      <c r="C16" s="64"/>
    </row>
    <row r="17">
      <c r="A17" s="106" t="s">
        <v>441</v>
      </c>
      <c r="C17" s="64"/>
    </row>
    <row r="18">
      <c r="C18" s="64"/>
    </row>
    <row r="19">
      <c r="C19" s="64"/>
    </row>
    <row r="20">
      <c r="C20" s="64"/>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38"/>
  </cols>
  <sheetData>
    <row r="1">
      <c r="A1" s="23" t="s">
        <v>373</v>
      </c>
      <c r="B1" s="23" t="s">
        <v>51</v>
      </c>
      <c r="C1" s="23" t="s">
        <v>52</v>
      </c>
      <c r="D1" s="2" t="s">
        <v>442</v>
      </c>
      <c r="E1" s="2" t="s">
        <v>443</v>
      </c>
      <c r="G1" s="108" t="s">
        <v>444</v>
      </c>
      <c r="H1" s="26"/>
      <c r="I1" s="26"/>
    </row>
    <row r="2">
      <c r="A2" s="109">
        <v>43831.0</v>
      </c>
      <c r="B2" s="23">
        <v>13344.0</v>
      </c>
      <c r="C2" s="23">
        <v>9045.0</v>
      </c>
      <c r="D2" s="13">
        <f t="shared" ref="D2:D73" si="1">C2/B2</f>
        <v>0.6778327338</v>
      </c>
      <c r="G2" s="110"/>
      <c r="H2" s="111">
        <v>2019.0</v>
      </c>
      <c r="I2" s="111">
        <v>2020.0</v>
      </c>
      <c r="J2" s="111">
        <v>2021.0</v>
      </c>
      <c r="K2" s="111">
        <v>2022.0</v>
      </c>
      <c r="L2" s="112">
        <v>2023.0</v>
      </c>
      <c r="M2" s="112">
        <v>2024.0</v>
      </c>
      <c r="N2" s="112">
        <v>2025.0</v>
      </c>
    </row>
    <row r="3">
      <c r="A3" s="109">
        <v>43862.0</v>
      </c>
      <c r="B3" s="23">
        <v>10982.0</v>
      </c>
      <c r="C3" s="23">
        <v>7426.0</v>
      </c>
      <c r="D3" s="13">
        <f t="shared" si="1"/>
        <v>0.676197414</v>
      </c>
      <c r="G3" s="113" t="s">
        <v>383</v>
      </c>
      <c r="H3" s="114">
        <v>16477.0</v>
      </c>
      <c r="I3" s="114">
        <v>9045.0</v>
      </c>
      <c r="J3" s="114">
        <v>14896.0</v>
      </c>
      <c r="K3" s="114">
        <v>9397.0</v>
      </c>
      <c r="L3" s="115">
        <f>'Jan 2023'!F2</f>
        <v>12546</v>
      </c>
      <c r="M3" s="116">
        <v>13500.0</v>
      </c>
      <c r="N3" s="116">
        <v>24868.0</v>
      </c>
    </row>
    <row r="4">
      <c r="A4" s="109">
        <v>43891.0</v>
      </c>
      <c r="B4" s="23">
        <v>9855.0</v>
      </c>
      <c r="C4" s="23">
        <v>7020.0</v>
      </c>
      <c r="D4" s="13">
        <f t="shared" si="1"/>
        <v>0.7123287671</v>
      </c>
      <c r="G4" s="113" t="s">
        <v>384</v>
      </c>
      <c r="H4" s="114">
        <v>13786.0</v>
      </c>
      <c r="I4" s="114">
        <v>7426.0</v>
      </c>
      <c r="J4" s="114">
        <v>15173.0</v>
      </c>
      <c r="K4" s="114">
        <v>12206.0</v>
      </c>
      <c r="L4" s="115">
        <f>'Feb 2023'!F2</f>
        <v>10920</v>
      </c>
      <c r="M4" s="115">
        <f>'Feb 2024'!F2</f>
        <v>11696</v>
      </c>
      <c r="N4" s="116">
        <v>21614.0</v>
      </c>
    </row>
    <row r="5">
      <c r="A5" s="109">
        <v>43922.0</v>
      </c>
      <c r="B5" s="23">
        <v>8233.0</v>
      </c>
      <c r="C5" s="23">
        <v>6140.0</v>
      </c>
      <c r="D5" s="13">
        <f t="shared" si="1"/>
        <v>0.7457791813</v>
      </c>
      <c r="G5" s="113" t="s">
        <v>445</v>
      </c>
      <c r="H5" s="114">
        <v>14081.0</v>
      </c>
      <c r="I5" s="114">
        <v>7020.0</v>
      </c>
      <c r="J5" s="114">
        <v>19395.0</v>
      </c>
      <c r="K5" s="114">
        <v>15382.0</v>
      </c>
      <c r="L5" s="115">
        <f>'March 2023'!F2</f>
        <v>12665</v>
      </c>
      <c r="M5" s="115">
        <f>'Mar 2024'!F2</f>
        <v>17674</v>
      </c>
      <c r="N5" s="116">
        <v>22831.0</v>
      </c>
    </row>
    <row r="6">
      <c r="A6" s="109">
        <v>43952.0</v>
      </c>
      <c r="B6" s="23">
        <v>8170.0</v>
      </c>
      <c r="C6" s="23">
        <v>5850.0</v>
      </c>
      <c r="D6" s="13">
        <f t="shared" si="1"/>
        <v>0.7160342717</v>
      </c>
      <c r="G6" s="113" t="s">
        <v>446</v>
      </c>
      <c r="H6" s="114">
        <v>13690.0</v>
      </c>
      <c r="I6" s="114">
        <v>6140.0</v>
      </c>
      <c r="J6" s="114">
        <v>8787.0</v>
      </c>
      <c r="K6" s="114">
        <v>11432.0</v>
      </c>
      <c r="L6" s="115">
        <f>'Apr 2023'!F2</f>
        <v>10380</v>
      </c>
      <c r="M6" s="115">
        <f>'Apr 2024'!F2</f>
        <v>15958</v>
      </c>
      <c r="N6" s="116">
        <v>21220.0</v>
      </c>
    </row>
    <row r="7">
      <c r="A7" s="109">
        <v>43983.0</v>
      </c>
      <c r="B7" s="23">
        <v>9127.0</v>
      </c>
      <c r="C7" s="23">
        <v>6590.0</v>
      </c>
      <c r="D7" s="13">
        <f t="shared" si="1"/>
        <v>0.7220335269</v>
      </c>
      <c r="G7" s="113" t="s">
        <v>447</v>
      </c>
      <c r="H7" s="114">
        <v>14489.0</v>
      </c>
      <c r="I7" s="114">
        <v>5850.0</v>
      </c>
      <c r="J7" s="114">
        <v>7518.0</v>
      </c>
      <c r="K7" s="114">
        <v>14813.0</v>
      </c>
      <c r="L7" s="115">
        <f>'May 2023'!F2</f>
        <v>11867</v>
      </c>
      <c r="M7" s="115">
        <f>'May 2024'!F2</f>
        <v>14214</v>
      </c>
      <c r="N7" s="116">
        <v>20060.0</v>
      </c>
    </row>
    <row r="8">
      <c r="A8" s="109">
        <v>44013.0</v>
      </c>
      <c r="B8" s="23">
        <v>10753.0</v>
      </c>
      <c r="C8" s="23">
        <v>7806.0</v>
      </c>
      <c r="D8" s="13">
        <f t="shared" si="1"/>
        <v>0.7259369478</v>
      </c>
      <c r="G8" s="113" t="s">
        <v>448</v>
      </c>
      <c r="H8" s="114">
        <v>12463.0</v>
      </c>
      <c r="I8" s="114">
        <v>6590.0</v>
      </c>
      <c r="J8" s="114">
        <v>8188.0</v>
      </c>
      <c r="K8" s="114">
        <v>14975.0</v>
      </c>
      <c r="L8" s="115">
        <f>'June 2023'!F2</f>
        <v>12271</v>
      </c>
      <c r="M8" s="115">
        <f>'June 2024'!F2</f>
        <v>13680</v>
      </c>
      <c r="N8" s="116">
        <v>22285.0</v>
      </c>
    </row>
    <row r="9">
      <c r="A9" s="109">
        <v>44044.0</v>
      </c>
      <c r="B9" s="23">
        <v>10978.0</v>
      </c>
      <c r="C9" s="23">
        <v>8003.0</v>
      </c>
      <c r="D9" s="13">
        <f t="shared" si="1"/>
        <v>0.7290034615</v>
      </c>
      <c r="G9" s="113" t="s">
        <v>449</v>
      </c>
      <c r="H9" s="114">
        <v>7807.0</v>
      </c>
      <c r="I9" s="114">
        <v>7806.0</v>
      </c>
      <c r="J9" s="114">
        <v>8279.0</v>
      </c>
      <c r="K9" s="114">
        <v>11787.0</v>
      </c>
      <c r="L9" s="115">
        <f>'July 2023'!F2</f>
        <v>13086</v>
      </c>
      <c r="M9" s="115">
        <f>'July 2024'!F2</f>
        <v>15094</v>
      </c>
      <c r="N9" s="116">
        <v>24638.0</v>
      </c>
    </row>
    <row r="10">
      <c r="A10" s="109">
        <v>44075.0</v>
      </c>
      <c r="B10" s="23">
        <v>10525.0</v>
      </c>
      <c r="C10" s="23">
        <v>7726.0</v>
      </c>
      <c r="D10" s="13">
        <f t="shared" si="1"/>
        <v>0.7340617577</v>
      </c>
      <c r="G10" s="113" t="s">
        <v>450</v>
      </c>
      <c r="H10" s="114">
        <v>7915.0</v>
      </c>
      <c r="I10" s="114">
        <v>8003.0</v>
      </c>
      <c r="J10" s="114">
        <v>9294.0</v>
      </c>
      <c r="K10" s="114">
        <v>10316.0</v>
      </c>
      <c r="L10" s="115">
        <f>'Aug 2023'!F2</f>
        <v>23146</v>
      </c>
      <c r="M10" s="115">
        <f>'Aug 2024'!F2</f>
        <v>14507</v>
      </c>
      <c r="N10" s="114"/>
    </row>
    <row r="11">
      <c r="A11" s="109">
        <v>44105.0</v>
      </c>
      <c r="B11" s="23">
        <v>11308.0</v>
      </c>
      <c r="C11" s="23">
        <v>8021.0</v>
      </c>
      <c r="D11" s="13">
        <f t="shared" si="1"/>
        <v>0.7093208348</v>
      </c>
      <c r="G11" s="113" t="s">
        <v>451</v>
      </c>
      <c r="H11" s="114">
        <v>6771.0</v>
      </c>
      <c r="I11" s="114">
        <v>7726.0</v>
      </c>
      <c r="J11" s="114">
        <v>8443.0</v>
      </c>
      <c r="K11" s="114">
        <v>10470.0</v>
      </c>
      <c r="L11" s="115">
        <f>'Sept 2023'!F2</f>
        <v>39630</v>
      </c>
      <c r="M11" s="116">
        <v>13602.0</v>
      </c>
      <c r="N11" s="114"/>
    </row>
    <row r="12">
      <c r="A12" s="109">
        <v>44136.0</v>
      </c>
      <c r="B12" s="23">
        <v>10207.0</v>
      </c>
      <c r="C12" s="23">
        <v>7366.0</v>
      </c>
      <c r="D12" s="13">
        <f t="shared" si="1"/>
        <v>0.7216616048</v>
      </c>
      <c r="G12" s="113" t="s">
        <v>452</v>
      </c>
      <c r="H12" s="114">
        <v>7830.0</v>
      </c>
      <c r="I12" s="114">
        <v>8021.0</v>
      </c>
      <c r="J12" s="114">
        <v>8385.0</v>
      </c>
      <c r="K12" s="114">
        <v>11292.0</v>
      </c>
      <c r="L12" s="115">
        <f>'Oct 2023'!F2</f>
        <v>12760</v>
      </c>
      <c r="M12" s="115">
        <v>19916.0</v>
      </c>
      <c r="N12" s="115"/>
    </row>
    <row r="13">
      <c r="A13" s="109">
        <v>44166.0</v>
      </c>
      <c r="B13" s="23">
        <v>12604.0</v>
      </c>
      <c r="C13" s="23">
        <v>8480.0</v>
      </c>
      <c r="D13" s="13">
        <f t="shared" si="1"/>
        <v>0.672802285</v>
      </c>
      <c r="G13" s="113" t="s">
        <v>453</v>
      </c>
      <c r="H13" s="114">
        <v>8198.0</v>
      </c>
      <c r="I13" s="114">
        <v>7366.0</v>
      </c>
      <c r="J13" s="114">
        <v>8186.0</v>
      </c>
      <c r="K13" s="114">
        <v>10878.0</v>
      </c>
      <c r="L13" s="115">
        <f>'Nov 2023'!F2</f>
        <v>11953</v>
      </c>
      <c r="M13" s="115">
        <v>21530.0</v>
      </c>
      <c r="N13" s="115"/>
    </row>
    <row r="14">
      <c r="A14" s="109">
        <v>44197.0</v>
      </c>
      <c r="B14" s="23">
        <v>22381.0</v>
      </c>
      <c r="C14" s="23">
        <v>14896.0</v>
      </c>
      <c r="D14" s="13">
        <f t="shared" si="1"/>
        <v>0.6655645414</v>
      </c>
      <c r="G14" s="113" t="s">
        <v>454</v>
      </c>
      <c r="H14" s="114">
        <v>8642.0</v>
      </c>
      <c r="I14" s="114">
        <v>8480.0</v>
      </c>
      <c r="J14" s="114">
        <v>7379.0</v>
      </c>
      <c r="K14" s="114">
        <v>10343.0</v>
      </c>
      <c r="L14" s="115">
        <f>'Dec 2023'!F2</f>
        <v>11260</v>
      </c>
      <c r="M14" s="116">
        <v>21485.0</v>
      </c>
      <c r="N14" s="116"/>
    </row>
    <row r="15">
      <c r="A15" s="109">
        <v>44228.0</v>
      </c>
      <c r="B15" s="23">
        <v>21673.0</v>
      </c>
      <c r="C15" s="23">
        <v>15173.0</v>
      </c>
      <c r="D15" s="13">
        <f t="shared" si="1"/>
        <v>0.7000876667</v>
      </c>
      <c r="G15" s="23" t="s">
        <v>455</v>
      </c>
      <c r="H15" s="26">
        <f t="shared" ref="H15:N15" si="2">sum(H3:H14)</f>
        <v>132149</v>
      </c>
      <c r="I15" s="26">
        <f t="shared" si="2"/>
        <v>89473</v>
      </c>
      <c r="J15" s="26">
        <f t="shared" si="2"/>
        <v>123923</v>
      </c>
      <c r="K15" s="26">
        <f t="shared" si="2"/>
        <v>143291</v>
      </c>
      <c r="L15" s="51">
        <f t="shared" si="2"/>
        <v>182484</v>
      </c>
      <c r="M15" s="26">
        <f t="shared" si="2"/>
        <v>192856</v>
      </c>
      <c r="N15" s="26">
        <f t="shared" si="2"/>
        <v>157516</v>
      </c>
    </row>
    <row r="16">
      <c r="A16" s="109">
        <v>44256.0</v>
      </c>
      <c r="B16" s="23">
        <v>26342.0</v>
      </c>
      <c r="C16" s="23">
        <v>19395.0</v>
      </c>
      <c r="D16" s="13">
        <f t="shared" si="1"/>
        <v>0.7362766684</v>
      </c>
      <c r="G16" s="2" t="s">
        <v>456</v>
      </c>
      <c r="H16" s="117">
        <f t="shared" ref="H16:N16" si="3">average(H3:H14)</f>
        <v>11012.41667</v>
      </c>
      <c r="I16" s="117">
        <f t="shared" si="3"/>
        <v>7456.083333</v>
      </c>
      <c r="J16" s="117">
        <f t="shared" si="3"/>
        <v>10326.91667</v>
      </c>
      <c r="K16" s="117">
        <f t="shared" si="3"/>
        <v>11940.91667</v>
      </c>
      <c r="L16" s="117">
        <f t="shared" si="3"/>
        <v>15207</v>
      </c>
      <c r="M16" s="117">
        <f t="shared" si="3"/>
        <v>16071.33333</v>
      </c>
      <c r="N16" s="117">
        <f t="shared" si="3"/>
        <v>22502.28571</v>
      </c>
    </row>
    <row r="17">
      <c r="A17" s="109">
        <v>44287.0</v>
      </c>
      <c r="B17" s="23">
        <v>12536.0</v>
      </c>
      <c r="C17" s="23">
        <v>8787.0</v>
      </c>
      <c r="D17" s="13">
        <f t="shared" si="1"/>
        <v>0.7009412891</v>
      </c>
    </row>
    <row r="18">
      <c r="A18" s="109">
        <v>44317.0</v>
      </c>
      <c r="B18" s="23">
        <v>11179.0</v>
      </c>
      <c r="C18" s="23">
        <v>7518.0</v>
      </c>
      <c r="D18" s="13">
        <f t="shared" si="1"/>
        <v>0.672510958</v>
      </c>
    </row>
    <row r="19">
      <c r="A19" s="109">
        <v>44348.0</v>
      </c>
      <c r="B19" s="23">
        <v>11757.0</v>
      </c>
      <c r="C19" s="23">
        <v>8188.0</v>
      </c>
      <c r="D19" s="13">
        <f t="shared" si="1"/>
        <v>0.6964361657</v>
      </c>
    </row>
    <row r="20">
      <c r="A20" s="109">
        <v>44378.0</v>
      </c>
      <c r="B20" s="23">
        <v>11805.0</v>
      </c>
      <c r="C20" s="23">
        <v>8279.0</v>
      </c>
      <c r="D20" s="13">
        <f t="shared" si="1"/>
        <v>0.701313003</v>
      </c>
    </row>
    <row r="21">
      <c r="A21" s="109">
        <v>44409.0</v>
      </c>
      <c r="B21" s="23">
        <v>13122.0</v>
      </c>
      <c r="C21" s="23">
        <v>9294.0</v>
      </c>
      <c r="D21" s="13">
        <f t="shared" si="1"/>
        <v>0.7082761774</v>
      </c>
    </row>
    <row r="22">
      <c r="A22" s="109">
        <v>44440.0</v>
      </c>
      <c r="B22" s="23">
        <v>11977.0</v>
      </c>
      <c r="C22" s="23">
        <v>8443.0</v>
      </c>
      <c r="D22" s="13">
        <f t="shared" si="1"/>
        <v>0.7049344577</v>
      </c>
    </row>
    <row r="23">
      <c r="A23" s="109">
        <v>44470.0</v>
      </c>
      <c r="B23" s="23">
        <v>11499.0</v>
      </c>
      <c r="C23" s="23">
        <v>8385.0</v>
      </c>
      <c r="D23" s="13">
        <f t="shared" si="1"/>
        <v>0.7291938429</v>
      </c>
    </row>
    <row r="24">
      <c r="A24" s="109">
        <v>44501.0</v>
      </c>
      <c r="B24" s="23">
        <v>11416.0</v>
      </c>
      <c r="C24" s="23">
        <v>8186.0</v>
      </c>
      <c r="D24" s="13">
        <f t="shared" si="1"/>
        <v>0.7170637701</v>
      </c>
    </row>
    <row r="25">
      <c r="A25" s="109">
        <v>44531.0</v>
      </c>
      <c r="B25" s="23">
        <v>10586.0</v>
      </c>
      <c r="C25" s="23">
        <v>7379.0</v>
      </c>
      <c r="D25" s="13">
        <f t="shared" si="1"/>
        <v>0.6970527111</v>
      </c>
    </row>
    <row r="26">
      <c r="A26" s="109">
        <v>44562.0</v>
      </c>
      <c r="B26" s="23">
        <v>12758.0</v>
      </c>
      <c r="C26" s="23">
        <v>9397.0</v>
      </c>
      <c r="D26" s="13">
        <f t="shared" si="1"/>
        <v>0.7365574541</v>
      </c>
    </row>
    <row r="27">
      <c r="A27" s="109">
        <v>44593.0</v>
      </c>
      <c r="B27" s="23">
        <v>17495.0</v>
      </c>
      <c r="C27" s="23">
        <v>12206.0</v>
      </c>
      <c r="D27" s="13">
        <f t="shared" si="1"/>
        <v>0.6976850529</v>
      </c>
    </row>
    <row r="28">
      <c r="A28" s="109">
        <v>44621.0</v>
      </c>
      <c r="B28" s="23">
        <v>22357.0</v>
      </c>
      <c r="C28" s="23">
        <v>15382.0</v>
      </c>
      <c r="D28" s="13">
        <f t="shared" si="1"/>
        <v>0.6880171758</v>
      </c>
    </row>
    <row r="29">
      <c r="A29" s="109">
        <v>44652.0</v>
      </c>
      <c r="B29" s="23">
        <v>24908.0</v>
      </c>
      <c r="C29" s="23">
        <v>11432.0</v>
      </c>
      <c r="D29" s="13">
        <f t="shared" si="1"/>
        <v>0.4589690059</v>
      </c>
    </row>
    <row r="30">
      <c r="A30" s="109">
        <v>44682.0</v>
      </c>
      <c r="B30" s="23">
        <v>24767.0</v>
      </c>
      <c r="C30" s="23">
        <v>14813.0</v>
      </c>
      <c r="D30" s="13">
        <f t="shared" si="1"/>
        <v>0.5980942383</v>
      </c>
    </row>
    <row r="31">
      <c r="A31" s="109">
        <v>44713.0</v>
      </c>
      <c r="B31" s="23">
        <v>25299.0</v>
      </c>
      <c r="C31" s="23">
        <v>14975.0</v>
      </c>
      <c r="D31" s="13">
        <f t="shared" si="1"/>
        <v>0.5919206293</v>
      </c>
    </row>
    <row r="32">
      <c r="A32" s="109">
        <v>44743.0</v>
      </c>
      <c r="B32" s="23">
        <v>20091.0</v>
      </c>
      <c r="C32" s="23">
        <v>11787.0</v>
      </c>
      <c r="D32" s="13">
        <f t="shared" si="1"/>
        <v>0.5866806033</v>
      </c>
      <c r="I32" s="118"/>
    </row>
    <row r="33">
      <c r="A33" s="109">
        <v>44774.0</v>
      </c>
      <c r="B33" s="23">
        <v>18549.0</v>
      </c>
      <c r="C33" s="23">
        <v>10316.0</v>
      </c>
      <c r="D33" s="13">
        <f t="shared" si="1"/>
        <v>0.5561485794</v>
      </c>
      <c r="I33" s="118"/>
    </row>
    <row r="34">
      <c r="A34" s="109">
        <v>44805.0</v>
      </c>
      <c r="B34" s="23">
        <v>15810.0</v>
      </c>
      <c r="C34" s="23">
        <v>10470.0</v>
      </c>
      <c r="D34" s="13">
        <f t="shared" si="1"/>
        <v>0.6622390892</v>
      </c>
    </row>
    <row r="35">
      <c r="A35" s="109">
        <v>44835.0</v>
      </c>
      <c r="B35" s="23">
        <v>17810.0</v>
      </c>
      <c r="C35" s="23">
        <v>11292.0</v>
      </c>
      <c r="D35" s="13">
        <f t="shared" si="1"/>
        <v>0.6340258282</v>
      </c>
    </row>
    <row r="36">
      <c r="A36" s="109">
        <v>44866.0</v>
      </c>
      <c r="B36" s="23">
        <v>17509.0</v>
      </c>
      <c r="C36" s="23">
        <v>10878.0</v>
      </c>
      <c r="D36" s="13">
        <f t="shared" si="1"/>
        <v>0.6212804843</v>
      </c>
      <c r="I36" s="118"/>
      <c r="N36" s="118"/>
    </row>
    <row r="37">
      <c r="A37" s="109">
        <v>44896.0</v>
      </c>
      <c r="B37" s="23">
        <v>15124.0</v>
      </c>
      <c r="C37" s="23">
        <v>10343.0</v>
      </c>
      <c r="D37" s="13">
        <f t="shared" si="1"/>
        <v>0.6838799259</v>
      </c>
      <c r="I37" s="118"/>
      <c r="N37" s="118"/>
    </row>
    <row r="38">
      <c r="A38" s="109">
        <v>44927.0</v>
      </c>
      <c r="B38" s="51">
        <f>'Jan 2023'!E2</f>
        <v>18634</v>
      </c>
      <c r="C38" s="51">
        <v>12546.0</v>
      </c>
      <c r="D38" s="13">
        <f t="shared" si="1"/>
        <v>0.6732853923</v>
      </c>
    </row>
    <row r="39">
      <c r="A39" s="109">
        <v>44958.0</v>
      </c>
      <c r="B39" s="51">
        <f>'Feb 2023'!E2</f>
        <v>16025</v>
      </c>
      <c r="C39" s="51">
        <v>10920.0</v>
      </c>
      <c r="D39" s="13">
        <f t="shared" si="1"/>
        <v>0.6814352574</v>
      </c>
    </row>
    <row r="40">
      <c r="A40" s="109">
        <v>44986.0</v>
      </c>
      <c r="B40" s="51">
        <f>'March 2023'!E2</f>
        <v>18305</v>
      </c>
      <c r="C40" s="51">
        <v>12665.0</v>
      </c>
      <c r="D40" s="13">
        <f t="shared" si="1"/>
        <v>0.6918874624</v>
      </c>
    </row>
    <row r="41">
      <c r="A41" s="109">
        <v>45017.0</v>
      </c>
      <c r="B41" s="51">
        <f>'Apr 2023'!E2</f>
        <v>16713</v>
      </c>
      <c r="C41" s="51">
        <v>10380.0</v>
      </c>
      <c r="D41" s="13">
        <f t="shared" si="1"/>
        <v>0.6210734159</v>
      </c>
    </row>
    <row r="42">
      <c r="A42" s="109">
        <v>45047.0</v>
      </c>
      <c r="B42" s="51">
        <f>'May 2023'!E2</f>
        <v>17436</v>
      </c>
      <c r="C42" s="51">
        <v>11867.0</v>
      </c>
      <c r="D42" s="13">
        <f t="shared" si="1"/>
        <v>0.6806033494</v>
      </c>
    </row>
    <row r="43">
      <c r="A43" s="109">
        <v>45078.0</v>
      </c>
      <c r="B43" s="51">
        <f>'June 2023'!E2</f>
        <v>22837</v>
      </c>
      <c r="C43" s="51">
        <v>12271.0</v>
      </c>
      <c r="D43" s="13">
        <f t="shared" si="1"/>
        <v>0.5373297719</v>
      </c>
    </row>
    <row r="44">
      <c r="A44" s="109">
        <v>45108.0</v>
      </c>
      <c r="B44" s="51">
        <f>'July 2023'!E2</f>
        <v>25469</v>
      </c>
      <c r="C44" s="51">
        <v>13086.0</v>
      </c>
      <c r="D44" s="13">
        <f t="shared" si="1"/>
        <v>0.5138010915</v>
      </c>
    </row>
    <row r="45">
      <c r="A45" s="109">
        <v>45139.0</v>
      </c>
      <c r="B45" s="51">
        <f>'Aug 2023'!E2</f>
        <v>31400</v>
      </c>
      <c r="C45" s="51">
        <v>23146.0</v>
      </c>
      <c r="D45" s="13">
        <f t="shared" si="1"/>
        <v>0.737133758</v>
      </c>
    </row>
    <row r="46">
      <c r="A46" s="109">
        <v>45170.0</v>
      </c>
      <c r="B46" s="51">
        <f>'Sept 2023'!E2</f>
        <v>41215</v>
      </c>
      <c r="C46" s="51">
        <v>39630.0</v>
      </c>
      <c r="D46" s="13">
        <f t="shared" si="1"/>
        <v>0.9615431275</v>
      </c>
    </row>
    <row r="47">
      <c r="A47" s="109">
        <v>45200.0</v>
      </c>
      <c r="B47" s="51">
        <f>'Oct 2023'!E2</f>
        <v>14703</v>
      </c>
      <c r="C47" s="51">
        <f>'Oct 2023'!F2</f>
        <v>12760</v>
      </c>
      <c r="D47" s="13">
        <f t="shared" si="1"/>
        <v>0.8678500986</v>
      </c>
    </row>
    <row r="48">
      <c r="A48" s="109">
        <v>45231.0</v>
      </c>
      <c r="B48" s="51">
        <f>'Nov 2023'!E2</f>
        <v>13691</v>
      </c>
      <c r="C48" s="51">
        <f>'Nov 2023'!F2</f>
        <v>11953</v>
      </c>
      <c r="D48" s="13">
        <f t="shared" si="1"/>
        <v>0.8730552918</v>
      </c>
    </row>
    <row r="49">
      <c r="A49" s="109">
        <v>45261.0</v>
      </c>
      <c r="B49" s="51">
        <f>'Dec 2023'!E2</f>
        <v>12704</v>
      </c>
      <c r="C49" s="51">
        <f>'Dec 2023'!F2</f>
        <v>11260</v>
      </c>
      <c r="D49" s="13">
        <f t="shared" si="1"/>
        <v>0.8863350126</v>
      </c>
    </row>
    <row r="50">
      <c r="A50" s="109">
        <v>45292.0</v>
      </c>
      <c r="B50" s="51">
        <f>'Jan 2024'!E2</f>
        <v>16085</v>
      </c>
      <c r="C50" s="119">
        <f>'Jan 2024'!F2</f>
        <v>13500</v>
      </c>
      <c r="D50" s="13">
        <f t="shared" si="1"/>
        <v>0.8392912652</v>
      </c>
    </row>
    <row r="51">
      <c r="A51" s="109">
        <v>45323.0</v>
      </c>
      <c r="B51" s="51">
        <f>'Feb 2024'!E2</f>
        <v>13797</v>
      </c>
      <c r="C51" s="51">
        <f>'Feb 2024'!F2</f>
        <v>11696</v>
      </c>
      <c r="D51" s="13">
        <f t="shared" si="1"/>
        <v>0.847720519</v>
      </c>
    </row>
    <row r="52">
      <c r="A52" s="109">
        <v>45352.0</v>
      </c>
      <c r="B52" s="51">
        <f>'Mar 2024'!E2</f>
        <v>20551</v>
      </c>
      <c r="C52" s="51">
        <f>'Mar 2024'!F2</f>
        <v>17674</v>
      </c>
      <c r="D52" s="13">
        <f t="shared" si="1"/>
        <v>0.8600068123</v>
      </c>
    </row>
    <row r="53">
      <c r="A53" s="109">
        <v>45383.0</v>
      </c>
      <c r="B53" s="51">
        <f>'Apr 2024'!E2</f>
        <v>16962</v>
      </c>
      <c r="C53" s="51">
        <f>'Apr 2024'!F2</f>
        <v>15958</v>
      </c>
      <c r="D53" s="13">
        <f t="shared" si="1"/>
        <v>0.9408088669</v>
      </c>
    </row>
    <row r="54">
      <c r="A54" s="109">
        <v>45413.0</v>
      </c>
      <c r="B54" s="51">
        <f>'May 2024'!E2</f>
        <v>16207</v>
      </c>
      <c r="C54" s="51">
        <f>'May 2024'!F2</f>
        <v>14214</v>
      </c>
      <c r="D54" s="13">
        <f t="shared" si="1"/>
        <v>0.8770284445</v>
      </c>
    </row>
    <row r="55">
      <c r="A55" s="109">
        <v>45444.0</v>
      </c>
      <c r="B55" s="51">
        <f>'June 2024'!E2</f>
        <v>17302</v>
      </c>
      <c r="C55" s="51">
        <f>'June 2024'!F2</f>
        <v>13680</v>
      </c>
      <c r="D55" s="13">
        <f t="shared" si="1"/>
        <v>0.7906600393</v>
      </c>
    </row>
    <row r="56">
      <c r="A56" s="109">
        <v>45474.0</v>
      </c>
      <c r="B56" s="51">
        <f>'July 2024'!E2</f>
        <v>18965</v>
      </c>
      <c r="C56" s="51">
        <f>'July 2024'!F2</f>
        <v>15094</v>
      </c>
      <c r="D56" s="13">
        <f t="shared" si="1"/>
        <v>0.7958871606</v>
      </c>
    </row>
    <row r="57">
      <c r="A57" s="109">
        <v>45505.0</v>
      </c>
      <c r="B57" s="51">
        <f>'Aug 2024'!E2</f>
        <v>17512</v>
      </c>
      <c r="C57" s="119">
        <f>'Aug 2024'!F2</f>
        <v>14507</v>
      </c>
      <c r="D57" s="13">
        <f t="shared" si="1"/>
        <v>0.8284033805</v>
      </c>
    </row>
    <row r="58">
      <c r="A58" s="109">
        <v>45536.0</v>
      </c>
      <c r="B58" s="51">
        <f>'Sept 2024'!E2</f>
        <v>14230</v>
      </c>
      <c r="C58" s="51">
        <f>'Sept 2024'!F2</f>
        <v>13602</v>
      </c>
      <c r="D58" s="13">
        <f t="shared" si="1"/>
        <v>0.9558678848</v>
      </c>
    </row>
    <row r="59">
      <c r="A59" s="109">
        <v>45566.0</v>
      </c>
      <c r="B59" s="51">
        <f>'Oct 2024'!E2</f>
        <v>20530</v>
      </c>
      <c r="C59" s="51">
        <f>'Oct 2024'!F2</f>
        <v>19916</v>
      </c>
      <c r="D59" s="13">
        <f t="shared" si="1"/>
        <v>0.9700925475</v>
      </c>
    </row>
    <row r="60">
      <c r="A60" s="109">
        <v>45597.0</v>
      </c>
      <c r="B60" s="51">
        <f>'Nov 2024'!E2</f>
        <v>30801</v>
      </c>
      <c r="C60" s="51">
        <f>'Nov 2024'!F2</f>
        <v>21530</v>
      </c>
      <c r="D60" s="13">
        <f t="shared" si="1"/>
        <v>0.6990032791</v>
      </c>
    </row>
    <row r="61">
      <c r="A61" s="109">
        <v>45627.0</v>
      </c>
      <c r="B61" s="51">
        <f>'Dec 2024'!E2</f>
        <v>26198</v>
      </c>
      <c r="C61" s="51">
        <f>'Dec 2024'!F2</f>
        <v>21485</v>
      </c>
      <c r="D61" s="13">
        <f t="shared" si="1"/>
        <v>0.8201007711</v>
      </c>
    </row>
    <row r="62">
      <c r="A62" s="109">
        <v>45658.0</v>
      </c>
      <c r="B62" s="51">
        <f>'Jan 2025'!E2</f>
        <v>32658</v>
      </c>
      <c r="C62" s="119">
        <f>'Jan 2025'!F2</f>
        <v>24868</v>
      </c>
      <c r="D62" s="13">
        <f t="shared" si="1"/>
        <v>0.7614673281</v>
      </c>
    </row>
    <row r="63">
      <c r="A63" s="109">
        <v>45689.0</v>
      </c>
      <c r="B63" s="51">
        <f>'Feb 2025'!E2</f>
        <v>34062</v>
      </c>
      <c r="C63" s="51">
        <f>'Feb 2025'!F2</f>
        <v>21614</v>
      </c>
      <c r="D63" s="13">
        <f t="shared" si="1"/>
        <v>0.634548764</v>
      </c>
    </row>
    <row r="64">
      <c r="A64" s="109">
        <v>45717.0</v>
      </c>
      <c r="B64" s="51">
        <f>'Mar 2025'!E2</f>
        <v>36624</v>
      </c>
      <c r="C64" s="51">
        <f>'Mar 2025'!F2</f>
        <v>22831</v>
      </c>
      <c r="D64" s="13">
        <f t="shared" si="1"/>
        <v>0.6233890345</v>
      </c>
    </row>
    <row r="65">
      <c r="A65" s="109">
        <v>45748.0</v>
      </c>
      <c r="B65" s="51">
        <f>'Apr 2025'!E2</f>
        <v>33383</v>
      </c>
      <c r="C65" s="51">
        <f>'Apr 2025'!F2</f>
        <v>21220</v>
      </c>
      <c r="D65" s="13">
        <f t="shared" si="1"/>
        <v>0.6356528772</v>
      </c>
    </row>
    <row r="66">
      <c r="A66" s="109">
        <v>45778.0</v>
      </c>
      <c r="B66" s="51">
        <f>'May 2025'!E2</f>
        <v>32310</v>
      </c>
      <c r="C66" s="51">
        <f>'May 2025'!F2</f>
        <v>20060</v>
      </c>
      <c r="D66" s="13">
        <f t="shared" si="1"/>
        <v>0.6208604147</v>
      </c>
    </row>
    <row r="67">
      <c r="A67" s="109">
        <v>45809.0</v>
      </c>
      <c r="B67" s="51">
        <f>'June 2025'!E2</f>
        <v>33389</v>
      </c>
      <c r="C67" s="51">
        <f>'June 2025'!F2</f>
        <v>22285</v>
      </c>
      <c r="D67" s="13">
        <f t="shared" si="1"/>
        <v>0.6674353829</v>
      </c>
    </row>
    <row r="68">
      <c r="A68" s="109">
        <v>45839.0</v>
      </c>
      <c r="B68" s="51">
        <f>'July 2025'!E2</f>
        <v>36251</v>
      </c>
      <c r="C68" s="51">
        <f>'July 2025'!F2</f>
        <v>24638</v>
      </c>
      <c r="D68" s="13">
        <f t="shared" si="1"/>
        <v>0.6796502165</v>
      </c>
    </row>
    <row r="69">
      <c r="A69" s="109">
        <v>45870.0</v>
      </c>
      <c r="B69" s="26" t="str">
        <f t="shared" ref="B69:C69" si="4">'Aug 2025'!E2</f>
        <v>#REF!</v>
      </c>
      <c r="C69" s="23" t="str">
        <f t="shared" si="4"/>
        <v>#REF!</v>
      </c>
      <c r="D69" s="13" t="str">
        <f t="shared" si="1"/>
        <v>#REF!</v>
      </c>
    </row>
    <row r="70">
      <c r="A70" s="109">
        <v>45901.0</v>
      </c>
      <c r="B70" s="26" t="str">
        <f t="shared" ref="B70:C70" si="5">'Sept 2025'!E2</f>
        <v>#REF!</v>
      </c>
      <c r="C70" s="26" t="str">
        <f t="shared" si="5"/>
        <v>#REF!</v>
      </c>
      <c r="D70" s="13" t="str">
        <f t="shared" si="1"/>
        <v>#REF!</v>
      </c>
    </row>
    <row r="71">
      <c r="A71" s="109">
        <v>45931.0</v>
      </c>
      <c r="B71" s="26" t="str">
        <f t="shared" ref="B71:C71" si="6">'Oct 2025'!E2</f>
        <v>#REF!</v>
      </c>
      <c r="C71" s="26" t="str">
        <f t="shared" si="6"/>
        <v>#REF!</v>
      </c>
      <c r="D71" s="13" t="str">
        <f t="shared" si="1"/>
        <v>#REF!</v>
      </c>
    </row>
    <row r="72">
      <c r="A72" s="109">
        <v>45962.0</v>
      </c>
      <c r="B72" s="26" t="str">
        <f t="shared" ref="B72:C72" si="7">'Nov 2025'!E2</f>
        <v>#REF!</v>
      </c>
      <c r="C72" s="26" t="str">
        <f t="shared" si="7"/>
        <v>#REF!</v>
      </c>
      <c r="D72" s="13" t="str">
        <f t="shared" si="1"/>
        <v>#REF!</v>
      </c>
    </row>
    <row r="73">
      <c r="A73" s="109">
        <v>45992.0</v>
      </c>
      <c r="B73" s="26" t="str">
        <f t="shared" ref="B73:C73" si="8">'Dec 2025'!E2</f>
        <v>#REF!</v>
      </c>
      <c r="C73" s="26" t="str">
        <f t="shared" si="8"/>
        <v>#REF!</v>
      </c>
      <c r="D73" s="13" t="str">
        <f t="shared" si="1"/>
        <v>#REF!</v>
      </c>
    </row>
    <row r="74">
      <c r="A74" s="26"/>
      <c r="B74" s="26"/>
      <c r="C74" s="26"/>
    </row>
    <row r="75">
      <c r="A75" s="26"/>
      <c r="B75" s="26"/>
      <c r="C75" s="26"/>
    </row>
    <row r="76">
      <c r="A76" s="26"/>
      <c r="B76" s="26"/>
      <c r="C76" s="26"/>
    </row>
    <row r="77">
      <c r="A77" s="26"/>
      <c r="B77" s="26"/>
      <c r="C77" s="26"/>
      <c r="S77" s="120">
        <v>44652.0</v>
      </c>
      <c r="T77" s="2">
        <v>24908.0</v>
      </c>
      <c r="U77" s="2">
        <v>11432.0</v>
      </c>
      <c r="V77" s="13">
        <v>0.45896900594186607</v>
      </c>
    </row>
    <row r="78">
      <c r="A78" s="26"/>
      <c r="B78" s="26"/>
      <c r="C78" s="26"/>
      <c r="S78" s="120">
        <v>44682.0</v>
      </c>
      <c r="T78" s="2">
        <v>24767.0</v>
      </c>
      <c r="U78" s="2">
        <v>14813.0</v>
      </c>
      <c r="V78" s="13">
        <v>0.598094238300965</v>
      </c>
    </row>
    <row r="79">
      <c r="A79" s="26"/>
      <c r="B79" s="26"/>
      <c r="C79" s="26"/>
      <c r="S79" s="120">
        <v>44713.0</v>
      </c>
      <c r="T79" s="2">
        <v>25299.0</v>
      </c>
      <c r="U79" s="2">
        <v>14975.0</v>
      </c>
      <c r="V79" s="13">
        <v>0.5919206292738843</v>
      </c>
    </row>
    <row r="80">
      <c r="A80" s="26"/>
      <c r="B80" s="26"/>
      <c r="C80" s="26"/>
      <c r="S80" s="120">
        <v>44743.0</v>
      </c>
      <c r="T80" s="2">
        <v>20091.0</v>
      </c>
      <c r="U80" s="2">
        <v>11787.0</v>
      </c>
      <c r="V80" s="13">
        <v>0.5866806032551889</v>
      </c>
    </row>
    <row r="81">
      <c r="A81" s="26"/>
      <c r="B81" s="26"/>
      <c r="C81" s="26"/>
      <c r="S81" s="120">
        <v>44774.0</v>
      </c>
      <c r="T81" s="2">
        <v>18549.0</v>
      </c>
      <c r="U81" s="2">
        <v>10316.0</v>
      </c>
      <c r="V81" s="13">
        <v>0.5561485794382447</v>
      </c>
    </row>
    <row r="82">
      <c r="A82" s="26"/>
      <c r="B82" s="26"/>
      <c r="C82" s="26"/>
      <c r="S82" s="120">
        <v>44805.0</v>
      </c>
      <c r="T82" s="2">
        <v>15810.0</v>
      </c>
      <c r="U82" s="2">
        <v>10470.0</v>
      </c>
      <c r="V82" s="13">
        <v>0.6622390891840607</v>
      </c>
    </row>
    <row r="83">
      <c r="A83" s="26"/>
      <c r="B83" s="26"/>
      <c r="C83" s="26"/>
      <c r="S83" s="120">
        <v>44835.0</v>
      </c>
      <c r="T83" s="2">
        <v>17810.0</v>
      </c>
      <c r="U83" s="2">
        <v>11292.0</v>
      </c>
      <c r="V83" s="13">
        <v>0.6340258281864122</v>
      </c>
    </row>
    <row r="84">
      <c r="A84" s="26"/>
      <c r="B84" s="26"/>
      <c r="C84" s="26"/>
      <c r="S84" s="120">
        <v>44866.0</v>
      </c>
      <c r="T84" s="2">
        <v>17509.0</v>
      </c>
      <c r="U84" s="2">
        <v>10878.0</v>
      </c>
      <c r="V84" s="13">
        <v>0.6212804843223485</v>
      </c>
    </row>
    <row r="85">
      <c r="A85" s="26"/>
      <c r="B85" s="26"/>
      <c r="C85" s="26"/>
      <c r="S85" s="120">
        <v>44896.0</v>
      </c>
      <c r="T85" s="2">
        <v>15124.0</v>
      </c>
      <c r="U85" s="2">
        <v>10343.0</v>
      </c>
      <c r="V85" s="13">
        <v>0.683879925945517</v>
      </c>
    </row>
    <row r="86">
      <c r="A86" s="26"/>
      <c r="B86" s="26"/>
      <c r="C86" s="26"/>
      <c r="S86" s="120">
        <v>44927.0</v>
      </c>
      <c r="T86" s="87">
        <v>18634.0</v>
      </c>
      <c r="U86" s="87">
        <v>12546.0</v>
      </c>
      <c r="V86" s="13">
        <v>0.6732853922936568</v>
      </c>
    </row>
    <row r="87">
      <c r="A87" s="26"/>
      <c r="B87" s="26"/>
      <c r="C87" s="26"/>
      <c r="S87" s="120">
        <v>44958.0</v>
      </c>
      <c r="T87" s="87">
        <v>16025.0</v>
      </c>
      <c r="U87" s="87">
        <v>10920.0</v>
      </c>
      <c r="V87" s="13">
        <v>0.6814352574102964</v>
      </c>
    </row>
    <row r="88">
      <c r="A88" s="26"/>
      <c r="B88" s="26"/>
      <c r="C88" s="26"/>
      <c r="S88" s="120">
        <v>44986.0</v>
      </c>
      <c r="T88" s="87">
        <v>18305.0</v>
      </c>
      <c r="U88" s="87">
        <v>12665.0</v>
      </c>
      <c r="V88" s="13">
        <v>0.6918874624419558</v>
      </c>
    </row>
    <row r="89">
      <c r="A89" s="26"/>
      <c r="B89" s="26"/>
      <c r="C89" s="26"/>
      <c r="N89" s="109">
        <v>45444.0</v>
      </c>
      <c r="O89" s="87">
        <v>17302.0</v>
      </c>
      <c r="P89" s="87">
        <v>13680.0</v>
      </c>
      <c r="Q89" s="13">
        <v>0.7906600393018148</v>
      </c>
      <c r="S89" s="120">
        <v>45017.0</v>
      </c>
      <c r="T89" s="87">
        <v>16713.0</v>
      </c>
      <c r="U89" s="87">
        <v>10380.0</v>
      </c>
      <c r="V89" s="13">
        <v>0.6210734159037875</v>
      </c>
    </row>
    <row r="90">
      <c r="A90" s="26"/>
      <c r="B90" s="26"/>
      <c r="C90" s="26"/>
      <c r="N90" s="109">
        <v>45474.0</v>
      </c>
      <c r="O90" s="87">
        <v>18965.0</v>
      </c>
      <c r="P90" s="87">
        <v>15094.0</v>
      </c>
      <c r="Q90" s="13">
        <v>0.7958871605589244</v>
      </c>
      <c r="S90" s="121">
        <v>45047.0</v>
      </c>
      <c r="T90" s="122">
        <v>17436.0</v>
      </c>
      <c r="U90" s="122">
        <v>11867.0</v>
      </c>
      <c r="V90" s="30">
        <v>0.6806033493920624</v>
      </c>
    </row>
    <row r="91">
      <c r="A91" s="26"/>
      <c r="B91" s="26"/>
      <c r="C91" s="26"/>
      <c r="N91" s="109">
        <v>45505.0</v>
      </c>
      <c r="O91" s="87">
        <v>17512.0</v>
      </c>
      <c r="P91" s="87">
        <v>14507.0</v>
      </c>
      <c r="Q91" s="13">
        <v>0.8284033805390589</v>
      </c>
      <c r="S91" s="123">
        <v>45078.0</v>
      </c>
      <c r="T91" s="124">
        <v>22837.0</v>
      </c>
      <c r="U91" s="124">
        <v>12271.0</v>
      </c>
      <c r="V91" s="13">
        <v>0.5373297718614529</v>
      </c>
    </row>
    <row r="92">
      <c r="A92" s="26"/>
      <c r="B92" s="26"/>
      <c r="C92" s="26"/>
      <c r="N92" s="109">
        <v>45536.0</v>
      </c>
      <c r="O92" s="87">
        <v>14230.0</v>
      </c>
      <c r="P92" s="87">
        <v>13602.0</v>
      </c>
      <c r="Q92" s="13">
        <v>0.9558678847505271</v>
      </c>
      <c r="S92" s="123">
        <v>45108.0</v>
      </c>
      <c r="T92" s="124">
        <v>25469.0</v>
      </c>
      <c r="U92" s="124">
        <v>13086.0</v>
      </c>
      <c r="V92" s="13">
        <v>0.513801091523028</v>
      </c>
    </row>
    <row r="93">
      <c r="A93" s="26"/>
      <c r="B93" s="26"/>
      <c r="C93" s="26"/>
      <c r="N93" s="109">
        <v>45566.0</v>
      </c>
      <c r="O93" s="87">
        <v>20530.0</v>
      </c>
      <c r="P93" s="87">
        <v>19916.0</v>
      </c>
      <c r="Q93" s="13">
        <v>0.9700925474914759</v>
      </c>
      <c r="S93" s="123">
        <v>45139.0</v>
      </c>
      <c r="T93" s="124">
        <v>31400.0</v>
      </c>
      <c r="U93" s="124">
        <v>23146.0</v>
      </c>
      <c r="V93" s="13">
        <v>0.7371337579617835</v>
      </c>
    </row>
    <row r="94">
      <c r="A94" s="26"/>
      <c r="B94" s="26"/>
      <c r="C94" s="26"/>
      <c r="N94" s="109">
        <v>45597.0</v>
      </c>
      <c r="O94" s="87">
        <v>30801.0</v>
      </c>
      <c r="P94" s="87">
        <v>21530.0</v>
      </c>
      <c r="Q94" s="13">
        <v>0.6990032791143145</v>
      </c>
      <c r="S94" s="123">
        <v>45170.0</v>
      </c>
      <c r="T94" s="124">
        <v>41215.0</v>
      </c>
      <c r="U94" s="124">
        <v>39630.0</v>
      </c>
      <c r="V94" s="13">
        <v>0.961543127502123</v>
      </c>
    </row>
    <row r="95">
      <c r="A95" s="26"/>
      <c r="B95" s="26"/>
      <c r="C95" s="26"/>
      <c r="N95" s="109">
        <v>45627.0</v>
      </c>
      <c r="O95" s="87">
        <v>26198.0</v>
      </c>
      <c r="P95" s="87">
        <v>21485.0</v>
      </c>
      <c r="Q95" s="13">
        <v>0.8201007710512253</v>
      </c>
      <c r="S95" s="123">
        <v>45200.0</v>
      </c>
      <c r="T95" s="124">
        <v>14703.0</v>
      </c>
      <c r="U95" s="124">
        <v>12760.0</v>
      </c>
      <c r="V95" s="13">
        <v>0.8678500986193294</v>
      </c>
    </row>
    <row r="96">
      <c r="A96" s="26"/>
      <c r="B96" s="26"/>
      <c r="C96" s="26"/>
      <c r="N96" s="109">
        <v>45658.0</v>
      </c>
      <c r="O96" s="87">
        <v>32658.0</v>
      </c>
      <c r="P96" s="87">
        <v>24868.0</v>
      </c>
      <c r="Q96" s="13">
        <v>0.7614673280666299</v>
      </c>
      <c r="S96" s="123">
        <v>45231.0</v>
      </c>
      <c r="T96" s="124">
        <v>13691.0</v>
      </c>
      <c r="U96" s="124">
        <v>11953.0</v>
      </c>
      <c r="V96" s="13">
        <v>0.8730552917975313</v>
      </c>
    </row>
    <row r="97">
      <c r="A97" s="26"/>
      <c r="B97" s="26"/>
      <c r="C97" s="26"/>
      <c r="N97" s="109">
        <v>45689.0</v>
      </c>
      <c r="O97" s="87">
        <v>34062.0</v>
      </c>
      <c r="P97" s="87">
        <v>21614.0</v>
      </c>
      <c r="Q97" s="13">
        <v>0.6345487640185544</v>
      </c>
      <c r="S97" s="123">
        <v>45261.0</v>
      </c>
      <c r="T97" s="124">
        <v>12704.0</v>
      </c>
      <c r="U97" s="124">
        <v>11260.0</v>
      </c>
      <c r="V97" s="13">
        <v>0.8863350125944585</v>
      </c>
    </row>
    <row r="98">
      <c r="A98" s="26"/>
      <c r="B98" s="26"/>
      <c r="C98" s="26"/>
      <c r="N98" s="109">
        <v>45717.0</v>
      </c>
      <c r="O98" s="122">
        <v>36624.0</v>
      </c>
      <c r="P98" s="122">
        <v>22831.0</v>
      </c>
      <c r="Q98" s="30">
        <v>0.6233890345128877</v>
      </c>
      <c r="S98" s="123">
        <v>45292.0</v>
      </c>
      <c r="T98" s="124">
        <v>16085.0</v>
      </c>
      <c r="U98" s="124">
        <v>13500.0</v>
      </c>
      <c r="V98" s="13">
        <v>0.8392912651538701</v>
      </c>
    </row>
    <row r="99">
      <c r="A99" s="26"/>
      <c r="B99" s="26"/>
      <c r="C99" s="26"/>
      <c r="O99" s="10">
        <f t="shared" ref="O99:P99" si="9">sum(O77:O98)</f>
        <v>248882</v>
      </c>
      <c r="P99" s="10">
        <f t="shared" si="9"/>
        <v>189127</v>
      </c>
      <c r="Q99" s="13">
        <f>sum(P99/O99)</f>
        <v>0.759906301</v>
      </c>
      <c r="S99" s="123">
        <v>45323.0</v>
      </c>
      <c r="T99" s="124">
        <v>13797.0</v>
      </c>
      <c r="U99" s="124">
        <v>11696.0</v>
      </c>
      <c r="V99" s="13">
        <v>0.8477205189533956</v>
      </c>
    </row>
    <row r="100">
      <c r="A100" s="26"/>
      <c r="B100" s="26"/>
      <c r="C100" s="26"/>
      <c r="S100" s="123">
        <v>45352.0</v>
      </c>
      <c r="T100" s="124">
        <v>20551.0</v>
      </c>
      <c r="U100" s="124">
        <v>17674.0</v>
      </c>
      <c r="V100" s="13">
        <v>0.8600068123205683</v>
      </c>
    </row>
    <row r="101">
      <c r="A101" s="26"/>
      <c r="B101" s="26"/>
      <c r="C101" s="26"/>
      <c r="S101" s="123">
        <v>45383.0</v>
      </c>
      <c r="T101" s="124">
        <v>16962.0</v>
      </c>
      <c r="U101" s="124">
        <v>15958.0</v>
      </c>
      <c r="V101" s="13">
        <v>0.9408088668789057</v>
      </c>
    </row>
    <row r="102">
      <c r="A102" s="26"/>
      <c r="B102" s="26"/>
      <c r="C102" s="26"/>
      <c r="S102" s="125">
        <v>45413.0</v>
      </c>
      <c r="T102" s="126">
        <v>16207.0</v>
      </c>
      <c r="U102" s="126">
        <v>14214.0</v>
      </c>
      <c r="V102" s="30">
        <v>0.8770284444992904</v>
      </c>
    </row>
    <row r="103">
      <c r="A103" s="26"/>
      <c r="B103" s="26"/>
      <c r="C103" s="26"/>
      <c r="T103" s="10">
        <f t="shared" ref="T103:U103" si="10">sum(T77:T102)</f>
        <v>512601</v>
      </c>
      <c r="U103" s="10">
        <f t="shared" si="10"/>
        <v>361832</v>
      </c>
      <c r="V103" s="13">
        <f>sum(U103/T103)</f>
        <v>0.7058745496</v>
      </c>
    </row>
    <row r="104">
      <c r="A104" s="26"/>
      <c r="B104" s="26"/>
      <c r="C104" s="26"/>
    </row>
    <row r="105">
      <c r="A105" s="26"/>
      <c r="B105" s="26"/>
      <c r="C105" s="26"/>
    </row>
    <row r="106">
      <c r="A106" s="26"/>
      <c r="B106" s="26"/>
      <c r="C106" s="26"/>
    </row>
    <row r="107">
      <c r="A107" s="26"/>
      <c r="B107" s="26"/>
      <c r="C107" s="26"/>
    </row>
    <row r="108">
      <c r="A108" s="26"/>
      <c r="B108" s="26"/>
      <c r="C108" s="26"/>
    </row>
    <row r="109">
      <c r="A109" s="26"/>
      <c r="B109" s="26"/>
      <c r="C109" s="26"/>
    </row>
    <row r="110">
      <c r="A110" s="26"/>
      <c r="B110" s="26"/>
      <c r="C110" s="26"/>
    </row>
    <row r="111">
      <c r="A111" s="26"/>
      <c r="B111" s="26"/>
      <c r="C111" s="26"/>
    </row>
    <row r="112">
      <c r="A112" s="26"/>
      <c r="B112" s="26"/>
      <c r="C112" s="26"/>
    </row>
    <row r="113">
      <c r="A113" s="26"/>
      <c r="B113" s="26"/>
      <c r="C113" s="26"/>
    </row>
    <row r="114">
      <c r="A114" s="26"/>
      <c r="B114" s="26"/>
      <c r="C114" s="26"/>
    </row>
    <row r="115">
      <c r="A115" s="26"/>
      <c r="B115" s="26"/>
      <c r="C115" s="26"/>
    </row>
    <row r="116">
      <c r="A116" s="26"/>
      <c r="B116" s="26"/>
      <c r="C116" s="26"/>
    </row>
    <row r="117">
      <c r="A117" s="26"/>
      <c r="B117" s="26"/>
      <c r="C117" s="26"/>
    </row>
    <row r="118">
      <c r="A118" s="26"/>
      <c r="B118" s="26"/>
      <c r="C118" s="26"/>
    </row>
    <row r="119">
      <c r="A119" s="26"/>
      <c r="B119" s="26"/>
      <c r="C119" s="26"/>
    </row>
    <row r="120">
      <c r="A120" s="26"/>
      <c r="B120" s="26"/>
      <c r="C120" s="26"/>
    </row>
    <row r="121">
      <c r="A121" s="26"/>
      <c r="B121" s="26"/>
      <c r="C121" s="26"/>
    </row>
    <row r="122">
      <c r="A122" s="26"/>
      <c r="B122" s="26"/>
      <c r="C122" s="26"/>
    </row>
    <row r="123">
      <c r="A123" s="26"/>
      <c r="B123" s="26"/>
      <c r="C123" s="26"/>
    </row>
    <row r="124">
      <c r="A124" s="26"/>
      <c r="B124" s="26"/>
      <c r="C124" s="26"/>
    </row>
    <row r="125">
      <c r="A125" s="26"/>
      <c r="B125" s="26"/>
      <c r="C125" s="26"/>
    </row>
    <row r="126">
      <c r="A126" s="26"/>
      <c r="B126" s="26"/>
      <c r="C126" s="26"/>
    </row>
    <row r="127">
      <c r="A127" s="26"/>
      <c r="B127" s="26"/>
      <c r="C127" s="26"/>
    </row>
    <row r="128">
      <c r="A128" s="26"/>
      <c r="B128" s="26"/>
      <c r="C128" s="26"/>
    </row>
    <row r="129">
      <c r="A129" s="26"/>
      <c r="B129" s="26"/>
      <c r="C129" s="26"/>
    </row>
    <row r="130">
      <c r="A130" s="26"/>
      <c r="B130" s="26"/>
      <c r="C130" s="26"/>
    </row>
    <row r="131">
      <c r="A131" s="26"/>
      <c r="B131" s="26"/>
      <c r="C131" s="26"/>
    </row>
    <row r="132">
      <c r="A132" s="26"/>
      <c r="B132" s="26"/>
      <c r="C132" s="26"/>
    </row>
    <row r="133">
      <c r="A133" s="26"/>
      <c r="B133" s="26"/>
      <c r="C133" s="26"/>
    </row>
    <row r="134">
      <c r="A134" s="26"/>
      <c r="B134" s="26"/>
      <c r="C134" s="26"/>
    </row>
    <row r="135">
      <c r="A135" s="26"/>
      <c r="B135" s="26"/>
      <c r="C135" s="26"/>
    </row>
    <row r="136">
      <c r="A136" s="26"/>
      <c r="B136" s="26"/>
      <c r="C136" s="26"/>
    </row>
    <row r="137">
      <c r="A137" s="26"/>
      <c r="B137" s="26"/>
      <c r="C137" s="26"/>
    </row>
    <row r="138">
      <c r="A138" s="26"/>
      <c r="B138" s="26"/>
      <c r="C138" s="26"/>
    </row>
    <row r="139">
      <c r="A139" s="26"/>
      <c r="B139" s="26"/>
      <c r="C139" s="26"/>
    </row>
    <row r="140">
      <c r="A140" s="26"/>
      <c r="B140" s="26"/>
      <c r="C140" s="26"/>
    </row>
    <row r="141">
      <c r="A141" s="26"/>
      <c r="B141" s="26"/>
      <c r="C141" s="26"/>
    </row>
    <row r="142">
      <c r="A142" s="26"/>
      <c r="B142" s="26"/>
      <c r="C142" s="26"/>
    </row>
    <row r="143">
      <c r="A143" s="26"/>
      <c r="B143" s="26"/>
      <c r="C143" s="26"/>
    </row>
    <row r="144">
      <c r="A144" s="26"/>
      <c r="B144" s="26"/>
      <c r="C144" s="26"/>
    </row>
    <row r="145">
      <c r="A145" s="26"/>
      <c r="B145" s="26"/>
      <c r="C145" s="26"/>
    </row>
    <row r="146">
      <c r="A146" s="26"/>
      <c r="B146" s="26"/>
      <c r="C146" s="26"/>
    </row>
    <row r="147">
      <c r="A147" s="26"/>
      <c r="B147" s="26"/>
      <c r="C147" s="26"/>
    </row>
    <row r="148">
      <c r="A148" s="26"/>
      <c r="B148" s="26"/>
      <c r="C148" s="26"/>
    </row>
    <row r="149">
      <c r="A149" s="26"/>
      <c r="B149" s="26"/>
      <c r="C149" s="26"/>
    </row>
    <row r="150">
      <c r="A150" s="26"/>
      <c r="B150" s="26"/>
      <c r="C150" s="26"/>
    </row>
    <row r="151">
      <c r="A151" s="26"/>
      <c r="B151" s="26"/>
      <c r="C151" s="26"/>
    </row>
    <row r="152">
      <c r="A152" s="26"/>
      <c r="B152" s="26"/>
      <c r="C152" s="26"/>
    </row>
    <row r="153">
      <c r="A153" s="26"/>
      <c r="B153" s="26"/>
      <c r="C153" s="26"/>
    </row>
    <row r="154">
      <c r="A154" s="26"/>
      <c r="B154" s="26"/>
      <c r="C154" s="26"/>
    </row>
    <row r="155">
      <c r="A155" s="26"/>
      <c r="B155" s="26"/>
      <c r="C155" s="26"/>
    </row>
    <row r="156">
      <c r="A156" s="26"/>
      <c r="B156" s="26"/>
      <c r="C156" s="26"/>
    </row>
    <row r="157">
      <c r="A157" s="26"/>
      <c r="B157" s="26"/>
      <c r="C157" s="26"/>
    </row>
    <row r="158">
      <c r="A158" s="26"/>
      <c r="B158" s="26"/>
      <c r="C158" s="26"/>
    </row>
    <row r="159">
      <c r="A159" s="26"/>
      <c r="B159" s="26"/>
      <c r="C159" s="26"/>
    </row>
    <row r="160">
      <c r="A160" s="26"/>
      <c r="B160" s="26"/>
      <c r="C160" s="26"/>
    </row>
    <row r="161">
      <c r="A161" s="26"/>
      <c r="B161" s="26"/>
      <c r="C161" s="26"/>
    </row>
    <row r="162">
      <c r="A162" s="26"/>
      <c r="B162" s="26"/>
      <c r="C162" s="26"/>
    </row>
    <row r="163">
      <c r="A163" s="26"/>
      <c r="B163" s="26"/>
      <c r="C163" s="26"/>
    </row>
    <row r="164">
      <c r="A164" s="26"/>
      <c r="B164" s="26"/>
      <c r="C164" s="26"/>
    </row>
    <row r="165">
      <c r="A165" s="26"/>
      <c r="B165" s="26"/>
      <c r="C165" s="26"/>
    </row>
    <row r="166">
      <c r="A166" s="26"/>
      <c r="B166" s="26"/>
      <c r="C166" s="26"/>
    </row>
    <row r="167">
      <c r="A167" s="26"/>
      <c r="B167" s="26"/>
      <c r="C167" s="26"/>
    </row>
    <row r="168">
      <c r="A168" s="26"/>
      <c r="B168" s="26"/>
      <c r="C168" s="26"/>
    </row>
    <row r="169">
      <c r="A169" s="26"/>
      <c r="B169" s="26"/>
      <c r="C169" s="26"/>
    </row>
    <row r="170">
      <c r="A170" s="26"/>
      <c r="B170" s="26"/>
      <c r="C170" s="26"/>
    </row>
    <row r="171">
      <c r="A171" s="26"/>
      <c r="B171" s="26"/>
      <c r="C171" s="26"/>
    </row>
    <row r="172">
      <c r="A172" s="26"/>
      <c r="B172" s="26"/>
      <c r="C172" s="26"/>
    </row>
    <row r="173">
      <c r="A173" s="26"/>
      <c r="B173" s="26"/>
      <c r="C173" s="26"/>
    </row>
    <row r="174">
      <c r="A174" s="26"/>
      <c r="B174" s="26"/>
      <c r="C174" s="26"/>
    </row>
    <row r="175">
      <c r="A175" s="26"/>
      <c r="B175" s="26"/>
      <c r="C175" s="26"/>
    </row>
    <row r="176">
      <c r="A176" s="26"/>
      <c r="B176" s="26"/>
      <c r="C176" s="26"/>
    </row>
    <row r="177">
      <c r="A177" s="26"/>
      <c r="B177" s="26"/>
      <c r="C177" s="26"/>
    </row>
    <row r="178">
      <c r="A178" s="26"/>
      <c r="B178" s="26"/>
      <c r="C178" s="26"/>
    </row>
    <row r="179">
      <c r="A179" s="26"/>
      <c r="B179" s="26"/>
      <c r="C179" s="26"/>
    </row>
    <row r="180">
      <c r="A180" s="26"/>
      <c r="B180" s="26"/>
      <c r="C180" s="26"/>
    </row>
    <row r="181">
      <c r="A181" s="26"/>
      <c r="B181" s="26"/>
      <c r="C181" s="26"/>
    </row>
    <row r="182">
      <c r="A182" s="26"/>
      <c r="B182" s="26"/>
      <c r="C182" s="26"/>
    </row>
    <row r="183">
      <c r="A183" s="26"/>
      <c r="B183" s="26"/>
      <c r="C183" s="26"/>
    </row>
    <row r="184">
      <c r="A184" s="26"/>
      <c r="B184" s="26"/>
      <c r="C184" s="26"/>
    </row>
    <row r="185">
      <c r="A185" s="26"/>
      <c r="B185" s="26"/>
      <c r="C185" s="26"/>
    </row>
    <row r="186">
      <c r="A186" s="26"/>
      <c r="B186" s="26"/>
      <c r="C186" s="26"/>
    </row>
    <row r="187">
      <c r="A187" s="26"/>
      <c r="B187" s="26"/>
      <c r="C187" s="26"/>
    </row>
    <row r="188">
      <c r="A188" s="26"/>
      <c r="B188" s="26"/>
      <c r="C188" s="26"/>
    </row>
    <row r="189">
      <c r="A189" s="26"/>
      <c r="B189" s="26"/>
      <c r="C189" s="26"/>
    </row>
    <row r="190">
      <c r="A190" s="26"/>
      <c r="B190" s="26"/>
      <c r="C190" s="26"/>
    </row>
    <row r="191">
      <c r="A191" s="26"/>
      <c r="B191" s="26"/>
      <c r="C191" s="26"/>
    </row>
    <row r="192">
      <c r="A192" s="26"/>
      <c r="B192" s="26"/>
      <c r="C192" s="26"/>
    </row>
    <row r="193">
      <c r="A193" s="26"/>
      <c r="B193" s="26"/>
      <c r="C193" s="26"/>
    </row>
    <row r="194">
      <c r="A194" s="26"/>
      <c r="B194" s="26"/>
      <c r="C194" s="26"/>
    </row>
    <row r="195">
      <c r="A195" s="26"/>
      <c r="B195" s="26"/>
      <c r="C195" s="26"/>
    </row>
    <row r="196">
      <c r="A196" s="26"/>
      <c r="B196" s="26"/>
      <c r="C196" s="26"/>
    </row>
    <row r="197">
      <c r="A197" s="26"/>
      <c r="B197" s="26"/>
      <c r="C197" s="26"/>
    </row>
    <row r="198">
      <c r="A198" s="26"/>
      <c r="B198" s="26"/>
      <c r="C198" s="26"/>
    </row>
    <row r="199">
      <c r="A199" s="26"/>
      <c r="B199" s="26"/>
      <c r="C199" s="26"/>
    </row>
    <row r="200">
      <c r="A200" s="26"/>
      <c r="B200" s="26"/>
      <c r="C200" s="26"/>
    </row>
    <row r="201">
      <c r="A201" s="26"/>
      <c r="B201" s="26"/>
      <c r="C201" s="26"/>
    </row>
    <row r="202">
      <c r="A202" s="26"/>
      <c r="B202" s="26"/>
      <c r="C202" s="26"/>
    </row>
    <row r="203">
      <c r="A203" s="26"/>
      <c r="B203" s="26"/>
      <c r="C203" s="26"/>
    </row>
    <row r="204">
      <c r="A204" s="26"/>
      <c r="B204" s="26"/>
      <c r="C204" s="26"/>
    </row>
    <row r="205">
      <c r="A205" s="26"/>
      <c r="B205" s="26"/>
      <c r="C205" s="26"/>
    </row>
    <row r="206">
      <c r="A206" s="26"/>
      <c r="B206" s="26"/>
      <c r="C206" s="26"/>
    </row>
    <row r="207">
      <c r="A207" s="26"/>
      <c r="B207" s="26"/>
      <c r="C207" s="26"/>
    </row>
    <row r="208">
      <c r="A208" s="26"/>
      <c r="B208" s="26"/>
      <c r="C208" s="26"/>
    </row>
    <row r="209">
      <c r="A209" s="26"/>
      <c r="B209" s="26"/>
      <c r="C209" s="26"/>
    </row>
    <row r="210">
      <c r="A210" s="26"/>
      <c r="B210" s="26"/>
      <c r="C210" s="26"/>
    </row>
    <row r="211">
      <c r="A211" s="26"/>
      <c r="B211" s="26"/>
      <c r="C211" s="26"/>
    </row>
    <row r="212">
      <c r="A212" s="26"/>
      <c r="B212" s="26"/>
      <c r="C212" s="26"/>
    </row>
    <row r="213">
      <c r="A213" s="26"/>
      <c r="B213" s="26"/>
      <c r="C213" s="26"/>
    </row>
    <row r="214">
      <c r="A214" s="26"/>
      <c r="B214" s="26"/>
      <c r="C214" s="26"/>
    </row>
    <row r="215">
      <c r="A215" s="26"/>
      <c r="B215" s="26"/>
      <c r="C215" s="26"/>
    </row>
    <row r="216">
      <c r="A216" s="26"/>
      <c r="B216" s="26"/>
      <c r="C216" s="26"/>
    </row>
    <row r="217">
      <c r="A217" s="26"/>
      <c r="B217" s="26"/>
      <c r="C217" s="26"/>
    </row>
    <row r="218">
      <c r="A218" s="26"/>
      <c r="B218" s="26"/>
      <c r="C218" s="26"/>
    </row>
    <row r="219">
      <c r="A219" s="26"/>
      <c r="B219" s="26"/>
      <c r="C219" s="26"/>
    </row>
    <row r="220">
      <c r="A220" s="26"/>
      <c r="B220" s="26"/>
      <c r="C220" s="26"/>
    </row>
    <row r="221">
      <c r="A221" s="26"/>
      <c r="B221" s="26"/>
      <c r="C221" s="26"/>
    </row>
    <row r="222">
      <c r="A222" s="26"/>
      <c r="B222" s="26"/>
      <c r="C222" s="26"/>
    </row>
    <row r="223">
      <c r="A223" s="26"/>
      <c r="B223" s="26"/>
      <c r="C223" s="26"/>
    </row>
    <row r="224">
      <c r="A224" s="26"/>
      <c r="B224" s="26"/>
      <c r="C224" s="26"/>
    </row>
    <row r="225">
      <c r="A225" s="26"/>
      <c r="B225" s="26"/>
      <c r="C225" s="26"/>
    </row>
    <row r="226">
      <c r="A226" s="26"/>
      <c r="B226" s="26"/>
      <c r="C226" s="26"/>
    </row>
    <row r="227">
      <c r="A227" s="26"/>
      <c r="B227" s="26"/>
      <c r="C227" s="26"/>
    </row>
    <row r="228">
      <c r="A228" s="26"/>
      <c r="B228" s="26"/>
      <c r="C228" s="26"/>
    </row>
    <row r="229">
      <c r="A229" s="26"/>
      <c r="B229" s="26"/>
      <c r="C229" s="26"/>
    </row>
    <row r="230">
      <c r="A230" s="26"/>
      <c r="B230" s="26"/>
      <c r="C230" s="26"/>
    </row>
    <row r="231">
      <c r="A231" s="26"/>
      <c r="B231" s="26"/>
      <c r="C231" s="26"/>
    </row>
    <row r="232">
      <c r="A232" s="26"/>
      <c r="B232" s="26"/>
      <c r="C232" s="26"/>
    </row>
    <row r="233">
      <c r="A233" s="26"/>
      <c r="B233" s="26"/>
      <c r="C233" s="26"/>
    </row>
    <row r="234">
      <c r="A234" s="26"/>
      <c r="B234" s="26"/>
      <c r="C234" s="26"/>
    </row>
    <row r="235">
      <c r="A235" s="26"/>
      <c r="B235" s="26"/>
      <c r="C235" s="26"/>
    </row>
    <row r="236">
      <c r="A236" s="26"/>
      <c r="B236" s="26"/>
      <c r="C236" s="26"/>
    </row>
    <row r="237">
      <c r="A237" s="26"/>
      <c r="B237" s="26"/>
      <c r="C237" s="26"/>
    </row>
    <row r="238">
      <c r="A238" s="26"/>
      <c r="B238" s="26"/>
      <c r="C238" s="26"/>
    </row>
    <row r="239">
      <c r="A239" s="26"/>
      <c r="B239" s="26"/>
      <c r="C239" s="26"/>
    </row>
    <row r="240">
      <c r="A240" s="26"/>
      <c r="B240" s="26"/>
      <c r="C240" s="26"/>
    </row>
    <row r="241">
      <c r="A241" s="26"/>
      <c r="B241" s="26"/>
      <c r="C241" s="26"/>
    </row>
    <row r="242">
      <c r="A242" s="26"/>
      <c r="B242" s="26"/>
      <c r="C242" s="26"/>
    </row>
    <row r="243">
      <c r="A243" s="26"/>
      <c r="B243" s="26"/>
      <c r="C243" s="26"/>
    </row>
    <row r="244">
      <c r="A244" s="26"/>
      <c r="B244" s="26"/>
      <c r="C244" s="26"/>
    </row>
    <row r="245">
      <c r="A245" s="26"/>
      <c r="B245" s="26"/>
      <c r="C245" s="26"/>
    </row>
    <row r="246">
      <c r="A246" s="26"/>
      <c r="B246" s="26"/>
      <c r="C246" s="26"/>
    </row>
    <row r="247">
      <c r="A247" s="26"/>
      <c r="B247" s="26"/>
      <c r="C247" s="26"/>
    </row>
    <row r="248">
      <c r="A248" s="26"/>
      <c r="B248" s="26"/>
      <c r="C248" s="26"/>
    </row>
    <row r="249">
      <c r="A249" s="26"/>
      <c r="B249" s="26"/>
      <c r="C249" s="26"/>
    </row>
    <row r="250">
      <c r="A250" s="26"/>
      <c r="B250" s="26"/>
      <c r="C250" s="26"/>
    </row>
    <row r="251">
      <c r="A251" s="26"/>
      <c r="B251" s="26"/>
      <c r="C251" s="26"/>
    </row>
    <row r="252">
      <c r="A252" s="26"/>
      <c r="B252" s="26"/>
      <c r="C252" s="26"/>
    </row>
    <row r="253">
      <c r="A253" s="26"/>
      <c r="B253" s="26"/>
      <c r="C253" s="26"/>
    </row>
    <row r="254">
      <c r="A254" s="26"/>
      <c r="B254" s="26"/>
      <c r="C254" s="26"/>
    </row>
    <row r="255">
      <c r="A255" s="26"/>
      <c r="B255" s="26"/>
      <c r="C255" s="26"/>
    </row>
    <row r="256">
      <c r="A256" s="26"/>
      <c r="B256" s="26"/>
      <c r="C256" s="26"/>
    </row>
    <row r="257">
      <c r="A257" s="26"/>
      <c r="B257" s="26"/>
      <c r="C257" s="26"/>
    </row>
    <row r="258">
      <c r="A258" s="26"/>
      <c r="B258" s="26"/>
      <c r="C258" s="26"/>
    </row>
    <row r="259">
      <c r="A259" s="26"/>
      <c r="B259" s="26"/>
      <c r="C259" s="26"/>
    </row>
    <row r="260">
      <c r="A260" s="26"/>
      <c r="B260" s="26"/>
      <c r="C260" s="26"/>
    </row>
    <row r="261">
      <c r="A261" s="26"/>
      <c r="B261" s="26"/>
      <c r="C261" s="26"/>
    </row>
    <row r="262">
      <c r="A262" s="26"/>
      <c r="B262" s="26"/>
      <c r="C262" s="26"/>
    </row>
    <row r="263">
      <c r="A263" s="26"/>
      <c r="B263" s="26"/>
      <c r="C263" s="26"/>
    </row>
    <row r="264">
      <c r="A264" s="26"/>
      <c r="B264" s="26"/>
      <c r="C264" s="26"/>
    </row>
    <row r="265">
      <c r="A265" s="26"/>
      <c r="B265" s="26"/>
      <c r="C265" s="26"/>
    </row>
    <row r="266">
      <c r="A266" s="26"/>
      <c r="B266" s="26"/>
      <c r="C266" s="26"/>
    </row>
    <row r="267">
      <c r="A267" s="26"/>
      <c r="B267" s="26"/>
      <c r="C267" s="26"/>
    </row>
    <row r="268">
      <c r="A268" s="26"/>
      <c r="B268" s="26"/>
      <c r="C268" s="26"/>
    </row>
    <row r="269">
      <c r="A269" s="26"/>
      <c r="B269" s="26"/>
      <c r="C269" s="26"/>
    </row>
    <row r="270">
      <c r="A270" s="26"/>
      <c r="B270" s="26"/>
      <c r="C270" s="26"/>
    </row>
    <row r="271">
      <c r="A271" s="26"/>
      <c r="B271" s="26"/>
      <c r="C271" s="26"/>
    </row>
    <row r="272">
      <c r="A272" s="26"/>
      <c r="B272" s="26"/>
      <c r="C272" s="26"/>
    </row>
    <row r="273">
      <c r="A273" s="26"/>
      <c r="B273" s="26"/>
      <c r="C273" s="26"/>
    </row>
    <row r="274">
      <c r="A274" s="26"/>
      <c r="B274" s="26"/>
      <c r="C274" s="26"/>
    </row>
    <row r="275">
      <c r="A275" s="26"/>
      <c r="B275" s="26"/>
      <c r="C275" s="26"/>
    </row>
    <row r="276">
      <c r="A276" s="26"/>
      <c r="B276" s="26"/>
      <c r="C276" s="26"/>
    </row>
    <row r="277">
      <c r="A277" s="26"/>
      <c r="B277" s="26"/>
      <c r="C277" s="26"/>
    </row>
    <row r="278">
      <c r="A278" s="26"/>
      <c r="B278" s="26"/>
      <c r="C278" s="26"/>
    </row>
    <row r="279">
      <c r="A279" s="26"/>
      <c r="B279" s="26"/>
      <c r="C279" s="26"/>
    </row>
    <row r="280">
      <c r="A280" s="26"/>
      <c r="B280" s="26"/>
      <c r="C280" s="26"/>
    </row>
    <row r="281">
      <c r="A281" s="26"/>
      <c r="B281" s="26"/>
      <c r="C281" s="26"/>
    </row>
    <row r="282">
      <c r="A282" s="26"/>
      <c r="B282" s="26"/>
      <c r="C282" s="26"/>
    </row>
    <row r="283">
      <c r="A283" s="26"/>
      <c r="B283" s="26"/>
      <c r="C283" s="26"/>
    </row>
    <row r="284">
      <c r="A284" s="26"/>
      <c r="B284" s="26"/>
      <c r="C284" s="26"/>
    </row>
    <row r="285">
      <c r="A285" s="26"/>
      <c r="B285" s="26"/>
      <c r="C285" s="26"/>
    </row>
    <row r="286">
      <c r="A286" s="26"/>
      <c r="B286" s="26"/>
      <c r="C286" s="26"/>
    </row>
    <row r="287">
      <c r="A287" s="26"/>
      <c r="B287" s="26"/>
      <c r="C287" s="26"/>
    </row>
    <row r="288">
      <c r="A288" s="26"/>
      <c r="B288" s="26"/>
      <c r="C288" s="26"/>
    </row>
    <row r="289">
      <c r="A289" s="26"/>
      <c r="B289" s="26"/>
      <c r="C289" s="26"/>
    </row>
    <row r="290">
      <c r="A290" s="26"/>
      <c r="B290" s="26"/>
      <c r="C290" s="26"/>
    </row>
    <row r="291">
      <c r="A291" s="26"/>
      <c r="B291" s="26"/>
      <c r="C291" s="26"/>
    </row>
    <row r="292">
      <c r="A292" s="26"/>
      <c r="B292" s="26"/>
      <c r="C292" s="26"/>
    </row>
    <row r="293">
      <c r="A293" s="26"/>
      <c r="B293" s="26"/>
      <c r="C293" s="26"/>
    </row>
    <row r="294">
      <c r="A294" s="26"/>
      <c r="B294" s="26"/>
      <c r="C294" s="26"/>
    </row>
    <row r="295">
      <c r="A295" s="26"/>
      <c r="B295" s="26"/>
      <c r="C295" s="26"/>
    </row>
    <row r="296">
      <c r="A296" s="26"/>
      <c r="B296" s="26"/>
      <c r="C296" s="26"/>
    </row>
    <row r="297">
      <c r="A297" s="26"/>
      <c r="B297" s="26"/>
      <c r="C297" s="26"/>
    </row>
    <row r="298">
      <c r="A298" s="26"/>
      <c r="B298" s="26"/>
      <c r="C298" s="26"/>
    </row>
    <row r="299">
      <c r="A299" s="26"/>
      <c r="B299" s="26"/>
      <c r="C299" s="26"/>
    </row>
    <row r="300">
      <c r="A300" s="26"/>
      <c r="B300" s="26"/>
      <c r="C300" s="26"/>
    </row>
    <row r="301">
      <c r="A301" s="26"/>
      <c r="B301" s="26"/>
      <c r="C301" s="26"/>
    </row>
    <row r="302">
      <c r="A302" s="26"/>
      <c r="B302" s="26"/>
      <c r="C302" s="26"/>
    </row>
    <row r="303">
      <c r="A303" s="26"/>
      <c r="B303" s="26"/>
      <c r="C303" s="26"/>
    </row>
    <row r="304">
      <c r="A304" s="26"/>
      <c r="B304" s="26"/>
      <c r="C304" s="26"/>
    </row>
    <row r="305">
      <c r="A305" s="26"/>
      <c r="B305" s="26"/>
      <c r="C305" s="26"/>
    </row>
    <row r="306">
      <c r="A306" s="26"/>
      <c r="B306" s="26"/>
      <c r="C306" s="26"/>
    </row>
    <row r="307">
      <c r="A307" s="26"/>
      <c r="B307" s="26"/>
      <c r="C307" s="26"/>
    </row>
    <row r="308">
      <c r="A308" s="26"/>
      <c r="B308" s="26"/>
      <c r="C308" s="26"/>
    </row>
    <row r="309">
      <c r="A309" s="26"/>
      <c r="B309" s="26"/>
      <c r="C309" s="26"/>
    </row>
    <row r="310">
      <c r="A310" s="26"/>
      <c r="B310" s="26"/>
      <c r="C310" s="26"/>
    </row>
    <row r="311">
      <c r="A311" s="26"/>
      <c r="B311" s="26"/>
      <c r="C311" s="26"/>
    </row>
    <row r="312">
      <c r="A312" s="26"/>
      <c r="B312" s="26"/>
      <c r="C312" s="26"/>
    </row>
    <row r="313">
      <c r="A313" s="26"/>
      <c r="B313" s="26"/>
      <c r="C313" s="26"/>
    </row>
    <row r="314">
      <c r="A314" s="26"/>
      <c r="B314" s="26"/>
      <c r="C314" s="26"/>
    </row>
    <row r="315">
      <c r="A315" s="26"/>
      <c r="B315" s="26"/>
      <c r="C315" s="26"/>
    </row>
    <row r="316">
      <c r="A316" s="26"/>
      <c r="B316" s="26"/>
      <c r="C316" s="26"/>
    </row>
    <row r="317">
      <c r="A317" s="26"/>
      <c r="B317" s="26"/>
      <c r="C317" s="26"/>
    </row>
    <row r="318">
      <c r="A318" s="26"/>
      <c r="B318" s="26"/>
      <c r="C318" s="26"/>
    </row>
    <row r="319">
      <c r="A319" s="26"/>
      <c r="B319" s="26"/>
      <c r="C319" s="26"/>
    </row>
    <row r="320">
      <c r="A320" s="26"/>
      <c r="B320" s="26"/>
      <c r="C320" s="26"/>
    </row>
    <row r="321">
      <c r="A321" s="26"/>
      <c r="B321" s="26"/>
      <c r="C321" s="26"/>
    </row>
    <row r="322">
      <c r="A322" s="26"/>
      <c r="B322" s="26"/>
      <c r="C322" s="26"/>
    </row>
    <row r="323">
      <c r="A323" s="26"/>
      <c r="B323" s="26"/>
      <c r="C323" s="26"/>
    </row>
    <row r="324">
      <c r="A324" s="26"/>
      <c r="B324" s="26"/>
      <c r="C324" s="26"/>
    </row>
    <row r="325">
      <c r="A325" s="26"/>
      <c r="B325" s="26"/>
      <c r="C325" s="26"/>
    </row>
    <row r="326">
      <c r="A326" s="26"/>
      <c r="B326" s="26"/>
      <c r="C326" s="26"/>
    </row>
    <row r="327">
      <c r="A327" s="26"/>
      <c r="B327" s="26"/>
      <c r="C327" s="26"/>
    </row>
    <row r="328">
      <c r="A328" s="26"/>
      <c r="B328" s="26"/>
      <c r="C328" s="26"/>
    </row>
    <row r="329">
      <c r="A329" s="26"/>
      <c r="B329" s="26"/>
      <c r="C329" s="26"/>
    </row>
    <row r="330">
      <c r="A330" s="26"/>
      <c r="B330" s="26"/>
      <c r="C330" s="26"/>
    </row>
    <row r="331">
      <c r="A331" s="26"/>
      <c r="B331" s="26"/>
      <c r="C331" s="26"/>
    </row>
    <row r="332">
      <c r="A332" s="26"/>
      <c r="B332" s="26"/>
      <c r="C332" s="26"/>
    </row>
    <row r="333">
      <c r="A333" s="26"/>
      <c r="B333" s="26"/>
      <c r="C333" s="26"/>
    </row>
    <row r="334">
      <c r="A334" s="26"/>
      <c r="B334" s="26"/>
      <c r="C334" s="26"/>
    </row>
    <row r="335">
      <c r="A335" s="26"/>
      <c r="B335" s="26"/>
      <c r="C335" s="26"/>
    </row>
    <row r="336">
      <c r="A336" s="26"/>
      <c r="B336" s="26"/>
      <c r="C336" s="26"/>
    </row>
    <row r="337">
      <c r="A337" s="26"/>
      <c r="B337" s="26"/>
      <c r="C337" s="26"/>
    </row>
    <row r="338">
      <c r="A338" s="26"/>
      <c r="B338" s="26"/>
      <c r="C338" s="26"/>
    </row>
    <row r="339">
      <c r="A339" s="26"/>
      <c r="B339" s="26"/>
      <c r="C339" s="26"/>
    </row>
    <row r="340">
      <c r="A340" s="26"/>
      <c r="B340" s="26"/>
      <c r="C340" s="26"/>
    </row>
    <row r="341">
      <c r="A341" s="26"/>
      <c r="B341" s="26"/>
      <c r="C341" s="26"/>
    </row>
    <row r="342">
      <c r="A342" s="26"/>
      <c r="B342" s="26"/>
      <c r="C342" s="26"/>
    </row>
    <row r="343">
      <c r="A343" s="26"/>
      <c r="B343" s="26"/>
      <c r="C343" s="26"/>
    </row>
    <row r="344">
      <c r="A344" s="26"/>
      <c r="B344" s="26"/>
      <c r="C344" s="26"/>
    </row>
    <row r="345">
      <c r="A345" s="26"/>
      <c r="B345" s="26"/>
      <c r="C345" s="26"/>
    </row>
    <row r="346">
      <c r="A346" s="26"/>
      <c r="B346" s="26"/>
      <c r="C346" s="26"/>
    </row>
    <row r="347">
      <c r="A347" s="26"/>
      <c r="B347" s="26"/>
      <c r="C347" s="26"/>
    </row>
    <row r="348">
      <c r="A348" s="26"/>
      <c r="B348" s="26"/>
      <c r="C348" s="26"/>
    </row>
    <row r="349">
      <c r="A349" s="26"/>
      <c r="B349" s="26"/>
      <c r="C349" s="26"/>
    </row>
    <row r="350">
      <c r="A350" s="26"/>
      <c r="B350" s="26"/>
      <c r="C350" s="26"/>
    </row>
    <row r="351">
      <c r="A351" s="26"/>
      <c r="B351" s="26"/>
      <c r="C351" s="26"/>
    </row>
    <row r="352">
      <c r="A352" s="26"/>
      <c r="B352" s="26"/>
      <c r="C352" s="26"/>
    </row>
    <row r="353">
      <c r="A353" s="26"/>
      <c r="B353" s="26"/>
      <c r="C353" s="26"/>
    </row>
    <row r="354">
      <c r="A354" s="26"/>
      <c r="B354" s="26"/>
      <c r="C354" s="26"/>
    </row>
    <row r="355">
      <c r="A355" s="26"/>
      <c r="B355" s="26"/>
      <c r="C355" s="26"/>
    </row>
    <row r="356">
      <c r="A356" s="26"/>
      <c r="B356" s="26"/>
      <c r="C356" s="26"/>
    </row>
    <row r="357">
      <c r="A357" s="26"/>
      <c r="B357" s="26"/>
      <c r="C357" s="26"/>
    </row>
    <row r="358">
      <c r="A358" s="26"/>
      <c r="B358" s="26"/>
      <c r="C358" s="26"/>
    </row>
    <row r="359">
      <c r="A359" s="26"/>
      <c r="B359" s="26"/>
      <c r="C359" s="26"/>
    </row>
    <row r="360">
      <c r="A360" s="26"/>
      <c r="B360" s="26"/>
      <c r="C360" s="26"/>
    </row>
    <row r="361">
      <c r="A361" s="26"/>
      <c r="B361" s="26"/>
      <c r="C361" s="26"/>
    </row>
    <row r="362">
      <c r="A362" s="26"/>
      <c r="B362" s="26"/>
      <c r="C362" s="26"/>
    </row>
    <row r="363">
      <c r="A363" s="26"/>
      <c r="B363" s="26"/>
      <c r="C363" s="26"/>
    </row>
    <row r="364">
      <c r="A364" s="26"/>
      <c r="B364" s="26"/>
      <c r="C364" s="26"/>
    </row>
    <row r="365">
      <c r="A365" s="26"/>
      <c r="B365" s="26"/>
      <c r="C365" s="26"/>
    </row>
    <row r="366">
      <c r="A366" s="26"/>
      <c r="B366" s="26"/>
      <c r="C366" s="26"/>
    </row>
    <row r="367">
      <c r="A367" s="26"/>
      <c r="B367" s="26"/>
      <c r="C367" s="26"/>
    </row>
    <row r="368">
      <c r="A368" s="26"/>
      <c r="B368" s="26"/>
      <c r="C368" s="26"/>
    </row>
    <row r="369">
      <c r="A369" s="26"/>
      <c r="B369" s="26"/>
      <c r="C369" s="26"/>
    </row>
    <row r="370">
      <c r="A370" s="26"/>
      <c r="B370" s="26"/>
      <c r="C370" s="26"/>
    </row>
    <row r="371">
      <c r="A371" s="26"/>
      <c r="B371" s="26"/>
      <c r="C371" s="26"/>
    </row>
    <row r="372">
      <c r="A372" s="26"/>
      <c r="B372" s="26"/>
      <c r="C372" s="26"/>
    </row>
    <row r="373">
      <c r="A373" s="26"/>
      <c r="B373" s="26"/>
      <c r="C373" s="26"/>
    </row>
    <row r="374">
      <c r="A374" s="26"/>
      <c r="B374" s="26"/>
      <c r="C374" s="26"/>
    </row>
    <row r="375">
      <c r="A375" s="26"/>
      <c r="B375" s="26"/>
      <c r="C375" s="26"/>
    </row>
    <row r="376">
      <c r="A376" s="26"/>
      <c r="B376" s="26"/>
      <c r="C376" s="26"/>
    </row>
    <row r="377">
      <c r="A377" s="26"/>
      <c r="B377" s="26"/>
      <c r="C377" s="26"/>
    </row>
    <row r="378">
      <c r="A378" s="26"/>
      <c r="B378" s="26"/>
      <c r="C378" s="26"/>
    </row>
    <row r="379">
      <c r="A379" s="26"/>
      <c r="B379" s="26"/>
      <c r="C379" s="26"/>
    </row>
    <row r="380">
      <c r="A380" s="26"/>
      <c r="B380" s="26"/>
      <c r="C380" s="26"/>
    </row>
    <row r="381">
      <c r="A381" s="26"/>
      <c r="B381" s="26"/>
      <c r="C381" s="26"/>
    </row>
    <row r="382">
      <c r="A382" s="26"/>
      <c r="B382" s="26"/>
      <c r="C382" s="26"/>
    </row>
    <row r="383">
      <c r="A383" s="26"/>
      <c r="B383" s="26"/>
      <c r="C383" s="26"/>
    </row>
    <row r="384">
      <c r="A384" s="26"/>
      <c r="B384" s="26"/>
      <c r="C384" s="26"/>
    </row>
    <row r="385">
      <c r="A385" s="26"/>
      <c r="B385" s="26"/>
      <c r="C385" s="26"/>
    </row>
    <row r="386">
      <c r="A386" s="26"/>
      <c r="B386" s="26"/>
      <c r="C386" s="26"/>
    </row>
    <row r="387">
      <c r="A387" s="26"/>
      <c r="B387" s="26"/>
      <c r="C387" s="26"/>
    </row>
    <row r="388">
      <c r="A388" s="26"/>
      <c r="B388" s="26"/>
      <c r="C388" s="26"/>
    </row>
    <row r="389">
      <c r="A389" s="26"/>
      <c r="B389" s="26"/>
      <c r="C389" s="26"/>
    </row>
    <row r="390">
      <c r="A390" s="26"/>
      <c r="B390" s="26"/>
      <c r="C390" s="26"/>
    </row>
    <row r="391">
      <c r="A391" s="26"/>
      <c r="B391" s="26"/>
      <c r="C391" s="26"/>
    </row>
    <row r="392">
      <c r="A392" s="26"/>
      <c r="B392" s="26"/>
      <c r="C392" s="26"/>
    </row>
    <row r="393">
      <c r="A393" s="26"/>
      <c r="B393" s="26"/>
      <c r="C393" s="26"/>
    </row>
    <row r="394">
      <c r="A394" s="26"/>
      <c r="B394" s="26"/>
      <c r="C394" s="26"/>
    </row>
    <row r="395">
      <c r="A395" s="26"/>
      <c r="B395" s="26"/>
      <c r="C395" s="26"/>
    </row>
    <row r="396">
      <c r="A396" s="26"/>
      <c r="B396" s="26"/>
      <c r="C396" s="26"/>
    </row>
    <row r="397">
      <c r="A397" s="26"/>
      <c r="B397" s="26"/>
      <c r="C397" s="26"/>
    </row>
    <row r="398">
      <c r="A398" s="26"/>
      <c r="B398" s="26"/>
      <c r="C398" s="26"/>
    </row>
    <row r="399">
      <c r="A399" s="26"/>
      <c r="B399" s="26"/>
      <c r="C399" s="26"/>
    </row>
    <row r="400">
      <c r="A400" s="26"/>
      <c r="B400" s="26"/>
      <c r="C400" s="26"/>
    </row>
    <row r="401">
      <c r="A401" s="26"/>
      <c r="B401" s="26"/>
      <c r="C401" s="26"/>
    </row>
    <row r="402">
      <c r="A402" s="26"/>
      <c r="B402" s="26"/>
      <c r="C402" s="26"/>
    </row>
    <row r="403">
      <c r="A403" s="26"/>
      <c r="B403" s="26"/>
      <c r="C403" s="26"/>
    </row>
    <row r="404">
      <c r="A404" s="26"/>
      <c r="B404" s="26"/>
      <c r="C404" s="26"/>
    </row>
    <row r="405">
      <c r="A405" s="26"/>
      <c r="B405" s="26"/>
      <c r="C405" s="26"/>
    </row>
    <row r="406">
      <c r="A406" s="26"/>
      <c r="B406" s="26"/>
      <c r="C406" s="26"/>
    </row>
    <row r="407">
      <c r="A407" s="26"/>
      <c r="B407" s="26"/>
      <c r="C407" s="26"/>
    </row>
    <row r="408">
      <c r="A408" s="26"/>
      <c r="B408" s="26"/>
      <c r="C408" s="26"/>
    </row>
    <row r="409">
      <c r="A409" s="26"/>
      <c r="B409" s="26"/>
      <c r="C409" s="26"/>
    </row>
    <row r="410">
      <c r="A410" s="26"/>
      <c r="B410" s="26"/>
      <c r="C410" s="26"/>
    </row>
    <row r="411">
      <c r="A411" s="26"/>
      <c r="B411" s="26"/>
      <c r="C411" s="26"/>
    </row>
    <row r="412">
      <c r="A412" s="26"/>
      <c r="B412" s="26"/>
      <c r="C412" s="26"/>
    </row>
    <row r="413">
      <c r="A413" s="26"/>
      <c r="B413" s="26"/>
      <c r="C413" s="26"/>
    </row>
    <row r="414">
      <c r="A414" s="26"/>
      <c r="B414" s="26"/>
      <c r="C414" s="26"/>
    </row>
    <row r="415">
      <c r="A415" s="26"/>
      <c r="B415" s="26"/>
      <c r="C415" s="26"/>
    </row>
    <row r="416">
      <c r="A416" s="26"/>
      <c r="B416" s="26"/>
      <c r="C416" s="26"/>
    </row>
    <row r="417">
      <c r="A417" s="26"/>
      <c r="B417" s="26"/>
      <c r="C417" s="26"/>
    </row>
    <row r="418">
      <c r="A418" s="26"/>
      <c r="B418" s="26"/>
      <c r="C418" s="26"/>
    </row>
    <row r="419">
      <c r="A419" s="26"/>
      <c r="B419" s="26"/>
      <c r="C419" s="26"/>
    </row>
    <row r="420">
      <c r="A420" s="26"/>
      <c r="B420" s="26"/>
      <c r="C420" s="26"/>
    </row>
    <row r="421">
      <c r="A421" s="26"/>
      <c r="B421" s="26"/>
      <c r="C421" s="26"/>
    </row>
    <row r="422">
      <c r="A422" s="26"/>
      <c r="B422" s="26"/>
      <c r="C422" s="26"/>
    </row>
    <row r="423">
      <c r="A423" s="26"/>
      <c r="B423" s="26"/>
      <c r="C423" s="26"/>
    </row>
    <row r="424">
      <c r="A424" s="26"/>
      <c r="B424" s="26"/>
      <c r="C424" s="26"/>
    </row>
    <row r="425">
      <c r="A425" s="26"/>
      <c r="B425" s="26"/>
      <c r="C425" s="26"/>
    </row>
    <row r="426">
      <c r="A426" s="26"/>
      <c r="B426" s="26"/>
      <c r="C426" s="26"/>
    </row>
    <row r="427">
      <c r="A427" s="26"/>
      <c r="B427" s="26"/>
      <c r="C427" s="26"/>
    </row>
    <row r="428">
      <c r="A428" s="26"/>
      <c r="B428" s="26"/>
      <c r="C428" s="26"/>
    </row>
    <row r="429">
      <c r="A429" s="26"/>
      <c r="B429" s="26"/>
      <c r="C429" s="26"/>
    </row>
    <row r="430">
      <c r="A430" s="26"/>
      <c r="B430" s="26"/>
      <c r="C430" s="26"/>
    </row>
    <row r="431">
      <c r="A431" s="26"/>
      <c r="B431" s="26"/>
      <c r="C431" s="26"/>
    </row>
    <row r="432">
      <c r="A432" s="26"/>
      <c r="B432" s="26"/>
      <c r="C432" s="26"/>
    </row>
    <row r="433">
      <c r="A433" s="26"/>
      <c r="B433" s="26"/>
      <c r="C433" s="26"/>
    </row>
    <row r="434">
      <c r="A434" s="26"/>
      <c r="B434" s="26"/>
      <c r="C434" s="26"/>
    </row>
    <row r="435">
      <c r="A435" s="26"/>
      <c r="B435" s="26"/>
      <c r="C435" s="26"/>
    </row>
    <row r="436">
      <c r="A436" s="26"/>
      <c r="B436" s="26"/>
      <c r="C436" s="26"/>
    </row>
    <row r="437">
      <c r="A437" s="26"/>
      <c r="B437" s="26"/>
      <c r="C437" s="26"/>
    </row>
    <row r="438">
      <c r="A438" s="26"/>
      <c r="B438" s="26"/>
      <c r="C438" s="26"/>
    </row>
    <row r="439">
      <c r="A439" s="26"/>
      <c r="B439" s="26"/>
      <c r="C439" s="26"/>
    </row>
    <row r="440">
      <c r="A440" s="26"/>
      <c r="B440" s="26"/>
      <c r="C440" s="26"/>
    </row>
    <row r="441">
      <c r="A441" s="26"/>
      <c r="B441" s="26"/>
      <c r="C441" s="26"/>
    </row>
    <row r="442">
      <c r="A442" s="26"/>
      <c r="B442" s="26"/>
      <c r="C442" s="26"/>
    </row>
    <row r="443">
      <c r="A443" s="26"/>
      <c r="B443" s="26"/>
      <c r="C443" s="26"/>
    </row>
    <row r="444">
      <c r="A444" s="26"/>
      <c r="B444" s="26"/>
      <c r="C444" s="26"/>
    </row>
    <row r="445">
      <c r="A445" s="26"/>
      <c r="B445" s="26"/>
      <c r="C445" s="26"/>
    </row>
    <row r="446">
      <c r="A446" s="26"/>
      <c r="B446" s="26"/>
      <c r="C446" s="26"/>
    </row>
    <row r="447">
      <c r="A447" s="26"/>
      <c r="B447" s="26"/>
      <c r="C447" s="26"/>
    </row>
    <row r="448">
      <c r="A448" s="26"/>
      <c r="B448" s="26"/>
      <c r="C448" s="26"/>
    </row>
    <row r="449">
      <c r="A449" s="26"/>
      <c r="B449" s="26"/>
      <c r="C449" s="26"/>
    </row>
    <row r="450">
      <c r="A450" s="26"/>
      <c r="B450" s="26"/>
      <c r="C450" s="26"/>
    </row>
    <row r="451">
      <c r="A451" s="26"/>
      <c r="B451" s="26"/>
      <c r="C451" s="26"/>
    </row>
    <row r="452">
      <c r="A452" s="26"/>
      <c r="B452" s="26"/>
      <c r="C452" s="26"/>
    </row>
    <row r="453">
      <c r="A453" s="26"/>
      <c r="B453" s="26"/>
      <c r="C453" s="26"/>
    </row>
    <row r="454">
      <c r="A454" s="26"/>
      <c r="B454" s="26"/>
      <c r="C454" s="26"/>
    </row>
    <row r="455">
      <c r="A455" s="26"/>
      <c r="B455" s="26"/>
      <c r="C455" s="26"/>
    </row>
    <row r="456">
      <c r="A456" s="26"/>
      <c r="B456" s="26"/>
      <c r="C456" s="26"/>
    </row>
    <row r="457">
      <c r="A457" s="26"/>
      <c r="B457" s="26"/>
      <c r="C457" s="26"/>
    </row>
    <row r="458">
      <c r="A458" s="26"/>
      <c r="B458" s="26"/>
      <c r="C458" s="26"/>
    </row>
    <row r="459">
      <c r="A459" s="26"/>
      <c r="B459" s="26"/>
      <c r="C459" s="26"/>
    </row>
    <row r="460">
      <c r="A460" s="26"/>
      <c r="B460" s="26"/>
      <c r="C460" s="26"/>
    </row>
    <row r="461">
      <c r="A461" s="26"/>
      <c r="B461" s="26"/>
      <c r="C461" s="26"/>
    </row>
    <row r="462">
      <c r="A462" s="26"/>
      <c r="B462" s="26"/>
      <c r="C462" s="26"/>
    </row>
    <row r="463">
      <c r="A463" s="26"/>
      <c r="B463" s="26"/>
      <c r="C463" s="26"/>
    </row>
    <row r="464">
      <c r="A464" s="26"/>
      <c r="B464" s="26"/>
      <c r="C464" s="26"/>
    </row>
    <row r="465">
      <c r="A465" s="26"/>
      <c r="B465" s="26"/>
      <c r="C465" s="26"/>
    </row>
    <row r="466">
      <c r="A466" s="26"/>
      <c r="B466" s="26"/>
      <c r="C466" s="26"/>
    </row>
    <row r="467">
      <c r="A467" s="26"/>
      <c r="B467" s="26"/>
      <c r="C467" s="26"/>
    </row>
    <row r="468">
      <c r="A468" s="26"/>
      <c r="B468" s="26"/>
      <c r="C468" s="26"/>
    </row>
    <row r="469">
      <c r="A469" s="26"/>
      <c r="B469" s="26"/>
      <c r="C469" s="26"/>
    </row>
    <row r="470">
      <c r="A470" s="26"/>
      <c r="B470" s="26"/>
      <c r="C470" s="26"/>
    </row>
    <row r="471">
      <c r="A471" s="26"/>
      <c r="B471" s="26"/>
      <c r="C471" s="26"/>
    </row>
    <row r="472">
      <c r="A472" s="26"/>
      <c r="B472" s="26"/>
      <c r="C472" s="26"/>
    </row>
    <row r="473">
      <c r="A473" s="26"/>
      <c r="B473" s="26"/>
      <c r="C473" s="26"/>
    </row>
    <row r="474">
      <c r="A474" s="26"/>
      <c r="B474" s="26"/>
      <c r="C474" s="26"/>
    </row>
    <row r="475">
      <c r="A475" s="26"/>
      <c r="B475" s="26"/>
      <c r="C475" s="26"/>
    </row>
    <row r="476">
      <c r="A476" s="26"/>
      <c r="B476" s="26"/>
      <c r="C476" s="26"/>
    </row>
    <row r="477">
      <c r="A477" s="26"/>
      <c r="B477" s="26"/>
      <c r="C477" s="26"/>
    </row>
    <row r="478">
      <c r="A478" s="26"/>
      <c r="B478" s="26"/>
      <c r="C478" s="26"/>
    </row>
    <row r="479">
      <c r="A479" s="26"/>
      <c r="B479" s="26"/>
      <c r="C479" s="26"/>
    </row>
    <row r="480">
      <c r="A480" s="26"/>
      <c r="B480" s="26"/>
      <c r="C480" s="26"/>
    </row>
    <row r="481">
      <c r="A481" s="26"/>
      <c r="B481" s="26"/>
      <c r="C481" s="26"/>
    </row>
    <row r="482">
      <c r="A482" s="26"/>
      <c r="B482" s="26"/>
      <c r="C482" s="26"/>
    </row>
    <row r="483">
      <c r="A483" s="26"/>
      <c r="B483" s="26"/>
      <c r="C483" s="26"/>
    </row>
    <row r="484">
      <c r="A484" s="26"/>
      <c r="B484" s="26"/>
      <c r="C484" s="26"/>
    </row>
    <row r="485">
      <c r="A485" s="26"/>
      <c r="B485" s="26"/>
      <c r="C485" s="26"/>
    </row>
    <row r="486">
      <c r="A486" s="26"/>
      <c r="B486" s="26"/>
      <c r="C486" s="26"/>
    </row>
    <row r="487">
      <c r="A487" s="26"/>
      <c r="B487" s="26"/>
      <c r="C487" s="26"/>
    </row>
    <row r="488">
      <c r="A488" s="26"/>
      <c r="B488" s="26"/>
      <c r="C488" s="26"/>
    </row>
    <row r="489">
      <c r="A489" s="26"/>
      <c r="B489" s="26"/>
      <c r="C489" s="26"/>
    </row>
    <row r="490">
      <c r="A490" s="26"/>
      <c r="B490" s="26"/>
      <c r="C490" s="26"/>
    </row>
    <row r="491">
      <c r="A491" s="26"/>
      <c r="B491" s="26"/>
      <c r="C491" s="26"/>
    </row>
    <row r="492">
      <c r="A492" s="26"/>
      <c r="B492" s="26"/>
      <c r="C492" s="26"/>
    </row>
    <row r="493">
      <c r="A493" s="26"/>
      <c r="B493" s="26"/>
      <c r="C493" s="26"/>
    </row>
    <row r="494">
      <c r="A494" s="26"/>
      <c r="B494" s="26"/>
      <c r="C494" s="26"/>
    </row>
    <row r="495">
      <c r="A495" s="26"/>
      <c r="B495" s="26"/>
      <c r="C495" s="26"/>
    </row>
    <row r="496">
      <c r="A496" s="26"/>
      <c r="B496" s="26"/>
      <c r="C496" s="26"/>
    </row>
    <row r="497">
      <c r="A497" s="26"/>
      <c r="B497" s="26"/>
      <c r="C497" s="26"/>
    </row>
    <row r="498">
      <c r="A498" s="26"/>
      <c r="B498" s="26"/>
      <c r="C498" s="26"/>
    </row>
    <row r="499">
      <c r="A499" s="26"/>
      <c r="B499" s="26"/>
      <c r="C499" s="26"/>
    </row>
    <row r="500">
      <c r="A500" s="26"/>
      <c r="B500" s="26"/>
      <c r="C500" s="26"/>
    </row>
    <row r="501">
      <c r="A501" s="26"/>
      <c r="B501" s="26"/>
      <c r="C501" s="26"/>
    </row>
    <row r="502">
      <c r="A502" s="26"/>
      <c r="B502" s="26"/>
      <c r="C502" s="26"/>
    </row>
    <row r="503">
      <c r="A503" s="26"/>
      <c r="B503" s="26"/>
      <c r="C503" s="26"/>
    </row>
    <row r="504">
      <c r="A504" s="26"/>
      <c r="B504" s="26"/>
      <c r="C504" s="26"/>
    </row>
    <row r="505">
      <c r="A505" s="26"/>
      <c r="B505" s="26"/>
      <c r="C505" s="26"/>
    </row>
    <row r="506">
      <c r="A506" s="26"/>
      <c r="B506" s="26"/>
      <c r="C506" s="26"/>
    </row>
    <row r="507">
      <c r="A507" s="26"/>
      <c r="B507" s="26"/>
      <c r="C507" s="26"/>
    </row>
    <row r="508">
      <c r="A508" s="26"/>
      <c r="B508" s="26"/>
      <c r="C508" s="26"/>
    </row>
    <row r="509">
      <c r="A509" s="26"/>
      <c r="B509" s="26"/>
      <c r="C509" s="26"/>
    </row>
    <row r="510">
      <c r="A510" s="26"/>
      <c r="B510" s="26"/>
      <c r="C510" s="26"/>
    </row>
    <row r="511">
      <c r="A511" s="26"/>
      <c r="B511" s="26"/>
      <c r="C511" s="26"/>
    </row>
    <row r="512">
      <c r="A512" s="26"/>
      <c r="B512" s="26"/>
      <c r="C512" s="26"/>
    </row>
    <row r="513">
      <c r="A513" s="26"/>
      <c r="B513" s="26"/>
      <c r="C513" s="26"/>
    </row>
    <row r="514">
      <c r="A514" s="26"/>
      <c r="B514" s="26"/>
      <c r="C514" s="26"/>
    </row>
    <row r="515">
      <c r="A515" s="26"/>
      <c r="B515" s="26"/>
      <c r="C515" s="26"/>
    </row>
    <row r="516">
      <c r="A516" s="26"/>
      <c r="B516" s="26"/>
      <c r="C516" s="26"/>
    </row>
    <row r="517">
      <c r="A517" s="26"/>
      <c r="B517" s="26"/>
      <c r="C517" s="26"/>
    </row>
    <row r="518">
      <c r="A518" s="26"/>
      <c r="B518" s="26"/>
      <c r="C518" s="26"/>
    </row>
    <row r="519">
      <c r="A519" s="26"/>
      <c r="B519" s="26"/>
      <c r="C519" s="26"/>
    </row>
    <row r="520">
      <c r="A520" s="26"/>
      <c r="B520" s="26"/>
      <c r="C520" s="26"/>
    </row>
    <row r="521">
      <c r="A521" s="26"/>
      <c r="B521" s="26"/>
      <c r="C521" s="26"/>
    </row>
    <row r="522">
      <c r="A522" s="26"/>
      <c r="B522" s="26"/>
      <c r="C522" s="26"/>
    </row>
    <row r="523">
      <c r="A523" s="26"/>
      <c r="B523" s="26"/>
      <c r="C523" s="26"/>
    </row>
    <row r="524">
      <c r="A524" s="26"/>
      <c r="B524" s="26"/>
      <c r="C524" s="26"/>
    </row>
    <row r="525">
      <c r="A525" s="26"/>
      <c r="B525" s="26"/>
      <c r="C525" s="26"/>
    </row>
    <row r="526">
      <c r="A526" s="26"/>
      <c r="B526" s="26"/>
      <c r="C526" s="26"/>
    </row>
    <row r="527">
      <c r="A527" s="26"/>
      <c r="B527" s="26"/>
      <c r="C527" s="26"/>
    </row>
    <row r="528">
      <c r="A528" s="26"/>
      <c r="B528" s="26"/>
      <c r="C528" s="26"/>
    </row>
    <row r="529">
      <c r="A529" s="26"/>
      <c r="B529" s="26"/>
      <c r="C529" s="26"/>
    </row>
    <row r="530">
      <c r="A530" s="26"/>
      <c r="B530" s="26"/>
      <c r="C530" s="26"/>
    </row>
    <row r="531">
      <c r="A531" s="26"/>
      <c r="B531" s="26"/>
      <c r="C531" s="26"/>
    </row>
    <row r="532">
      <c r="A532" s="26"/>
      <c r="B532" s="26"/>
      <c r="C532" s="26"/>
    </row>
    <row r="533">
      <c r="A533" s="26"/>
      <c r="B533" s="26"/>
      <c r="C533" s="26"/>
    </row>
    <row r="534">
      <c r="A534" s="26"/>
      <c r="B534" s="26"/>
      <c r="C534" s="26"/>
    </row>
    <row r="535">
      <c r="A535" s="26"/>
      <c r="B535" s="26"/>
      <c r="C535" s="26"/>
    </row>
    <row r="536">
      <c r="A536" s="26"/>
      <c r="B536" s="26"/>
      <c r="C536" s="26"/>
    </row>
    <row r="537">
      <c r="A537" s="26"/>
      <c r="B537" s="26"/>
      <c r="C537" s="26"/>
    </row>
    <row r="538">
      <c r="A538" s="26"/>
      <c r="B538" s="26"/>
      <c r="C538" s="26"/>
    </row>
    <row r="539">
      <c r="A539" s="26"/>
      <c r="B539" s="26"/>
      <c r="C539" s="26"/>
    </row>
    <row r="540">
      <c r="A540" s="26"/>
      <c r="B540" s="26"/>
      <c r="C540" s="26"/>
    </row>
    <row r="541">
      <c r="A541" s="26"/>
      <c r="B541" s="26"/>
      <c r="C541" s="26"/>
    </row>
    <row r="542">
      <c r="A542" s="26"/>
      <c r="B542" s="26"/>
      <c r="C542" s="26"/>
    </row>
    <row r="543">
      <c r="A543" s="26"/>
      <c r="B543" s="26"/>
      <c r="C543" s="26"/>
    </row>
    <row r="544">
      <c r="A544" s="26"/>
      <c r="B544" s="26"/>
      <c r="C544" s="26"/>
    </row>
    <row r="545">
      <c r="A545" s="26"/>
      <c r="B545" s="26"/>
      <c r="C545" s="26"/>
    </row>
    <row r="546">
      <c r="A546" s="26"/>
      <c r="B546" s="26"/>
      <c r="C546" s="26"/>
    </row>
    <row r="547">
      <c r="A547" s="26"/>
      <c r="B547" s="26"/>
      <c r="C547" s="26"/>
    </row>
    <row r="548">
      <c r="A548" s="26"/>
      <c r="B548" s="26"/>
      <c r="C548" s="26"/>
    </row>
    <row r="549">
      <c r="A549" s="26"/>
      <c r="B549" s="26"/>
      <c r="C549" s="26"/>
    </row>
    <row r="550">
      <c r="A550" s="26"/>
      <c r="B550" s="26"/>
      <c r="C550" s="26"/>
    </row>
    <row r="551">
      <c r="A551" s="26"/>
      <c r="B551" s="26"/>
      <c r="C551" s="26"/>
    </row>
    <row r="552">
      <c r="A552" s="26"/>
      <c r="B552" s="26"/>
      <c r="C552" s="26"/>
    </row>
    <row r="553">
      <c r="A553" s="26"/>
      <c r="B553" s="26"/>
      <c r="C553" s="26"/>
    </row>
    <row r="554">
      <c r="A554" s="26"/>
      <c r="B554" s="26"/>
      <c r="C554" s="26"/>
    </row>
    <row r="555">
      <c r="A555" s="26"/>
      <c r="B555" s="26"/>
      <c r="C555" s="26"/>
    </row>
    <row r="556">
      <c r="A556" s="26"/>
      <c r="B556" s="26"/>
      <c r="C556" s="26"/>
    </row>
    <row r="557">
      <c r="A557" s="26"/>
      <c r="B557" s="26"/>
      <c r="C557" s="26"/>
    </row>
    <row r="558">
      <c r="A558" s="26"/>
      <c r="B558" s="26"/>
      <c r="C558" s="26"/>
    </row>
    <row r="559">
      <c r="A559" s="26"/>
      <c r="B559" s="26"/>
      <c r="C559" s="26"/>
    </row>
    <row r="560">
      <c r="A560" s="26"/>
      <c r="B560" s="26"/>
      <c r="C560" s="26"/>
    </row>
    <row r="561">
      <c r="A561" s="26"/>
      <c r="B561" s="26"/>
      <c r="C561" s="26"/>
    </row>
    <row r="562">
      <c r="A562" s="26"/>
      <c r="B562" s="26"/>
      <c r="C562" s="26"/>
    </row>
    <row r="563">
      <c r="A563" s="26"/>
      <c r="B563" s="26"/>
      <c r="C563" s="26"/>
    </row>
    <row r="564">
      <c r="A564" s="26"/>
      <c r="B564" s="26"/>
      <c r="C564" s="26"/>
    </row>
    <row r="565">
      <c r="A565" s="26"/>
      <c r="B565" s="26"/>
      <c r="C565" s="26"/>
    </row>
    <row r="566">
      <c r="A566" s="26"/>
      <c r="B566" s="26"/>
      <c r="C566" s="26"/>
    </row>
    <row r="567">
      <c r="A567" s="26"/>
      <c r="B567" s="26"/>
      <c r="C567" s="26"/>
    </row>
    <row r="568">
      <c r="A568" s="26"/>
      <c r="B568" s="26"/>
      <c r="C568" s="26"/>
    </row>
    <row r="569">
      <c r="A569" s="26"/>
      <c r="B569" s="26"/>
      <c r="C569" s="26"/>
    </row>
    <row r="570">
      <c r="A570" s="26"/>
      <c r="B570" s="26"/>
      <c r="C570" s="26"/>
    </row>
    <row r="571">
      <c r="A571" s="26"/>
      <c r="B571" s="26"/>
      <c r="C571" s="26"/>
    </row>
    <row r="572">
      <c r="A572" s="26"/>
      <c r="B572" s="26"/>
      <c r="C572" s="26"/>
    </row>
    <row r="573">
      <c r="A573" s="26"/>
      <c r="B573" s="26"/>
      <c r="C573" s="26"/>
    </row>
    <row r="574">
      <c r="A574" s="26"/>
      <c r="B574" s="26"/>
      <c r="C574" s="26"/>
    </row>
    <row r="575">
      <c r="A575" s="26"/>
      <c r="B575" s="26"/>
      <c r="C575" s="26"/>
    </row>
    <row r="576">
      <c r="A576" s="26"/>
      <c r="B576" s="26"/>
      <c r="C576" s="26"/>
    </row>
    <row r="577">
      <c r="A577" s="26"/>
      <c r="B577" s="26"/>
      <c r="C577" s="26"/>
    </row>
    <row r="578">
      <c r="A578" s="26"/>
      <c r="B578" s="26"/>
      <c r="C578" s="26"/>
    </row>
    <row r="579">
      <c r="A579" s="26"/>
      <c r="B579" s="26"/>
      <c r="C579" s="26"/>
    </row>
    <row r="580">
      <c r="A580" s="26"/>
      <c r="B580" s="26"/>
      <c r="C580" s="26"/>
    </row>
    <row r="581">
      <c r="A581" s="26"/>
      <c r="B581" s="26"/>
      <c r="C581" s="26"/>
    </row>
    <row r="582">
      <c r="A582" s="26"/>
      <c r="B582" s="26"/>
      <c r="C582" s="26"/>
    </row>
    <row r="583">
      <c r="A583" s="26"/>
      <c r="B583" s="26"/>
      <c r="C583" s="26"/>
    </row>
    <row r="584">
      <c r="A584" s="26"/>
      <c r="B584" s="26"/>
      <c r="C584" s="26"/>
    </row>
    <row r="585">
      <c r="A585" s="26"/>
      <c r="B585" s="26"/>
      <c r="C585" s="26"/>
    </row>
    <row r="586">
      <c r="A586" s="26"/>
      <c r="B586" s="26"/>
      <c r="C586" s="26"/>
    </row>
    <row r="587">
      <c r="A587" s="26"/>
      <c r="B587" s="26"/>
      <c r="C587" s="26"/>
    </row>
    <row r="588">
      <c r="A588" s="26"/>
      <c r="B588" s="26"/>
      <c r="C588" s="26"/>
    </row>
    <row r="589">
      <c r="A589" s="26"/>
      <c r="B589" s="26"/>
      <c r="C589" s="26"/>
    </row>
    <row r="590">
      <c r="A590" s="26"/>
      <c r="B590" s="26"/>
      <c r="C590" s="26"/>
    </row>
    <row r="591">
      <c r="A591" s="26"/>
      <c r="B591" s="26"/>
      <c r="C591" s="26"/>
    </row>
    <row r="592">
      <c r="A592" s="26"/>
      <c r="B592" s="26"/>
      <c r="C592" s="26"/>
    </row>
    <row r="593">
      <c r="A593" s="26"/>
      <c r="B593" s="26"/>
      <c r="C593" s="26"/>
    </row>
    <row r="594">
      <c r="A594" s="26"/>
      <c r="B594" s="26"/>
      <c r="C594" s="26"/>
    </row>
    <row r="595">
      <c r="A595" s="26"/>
      <c r="B595" s="26"/>
      <c r="C595" s="26"/>
    </row>
    <row r="596">
      <c r="A596" s="26"/>
      <c r="B596" s="26"/>
      <c r="C596" s="26"/>
    </row>
    <row r="597">
      <c r="A597" s="26"/>
      <c r="B597" s="26"/>
      <c r="C597" s="26"/>
    </row>
    <row r="598">
      <c r="A598" s="26"/>
      <c r="B598" s="26"/>
      <c r="C598" s="26"/>
    </row>
    <row r="599">
      <c r="A599" s="26"/>
      <c r="B599" s="26"/>
      <c r="C599" s="26"/>
    </row>
    <row r="600">
      <c r="A600" s="26"/>
      <c r="B600" s="26"/>
      <c r="C600" s="26"/>
    </row>
    <row r="601">
      <c r="A601" s="26"/>
      <c r="B601" s="26"/>
      <c r="C601" s="26"/>
    </row>
    <row r="602">
      <c r="A602" s="26"/>
      <c r="B602" s="26"/>
      <c r="C602" s="26"/>
    </row>
    <row r="603">
      <c r="A603" s="26"/>
      <c r="B603" s="26"/>
      <c r="C603" s="26"/>
    </row>
    <row r="604">
      <c r="A604" s="26"/>
      <c r="B604" s="26"/>
      <c r="C604" s="26"/>
    </row>
    <row r="605">
      <c r="A605" s="26"/>
      <c r="B605" s="26"/>
      <c r="C605" s="26"/>
    </row>
    <row r="606">
      <c r="A606" s="26"/>
      <c r="B606" s="26"/>
      <c r="C606" s="26"/>
    </row>
    <row r="607">
      <c r="A607" s="26"/>
      <c r="B607" s="26"/>
      <c r="C607" s="26"/>
    </row>
    <row r="608">
      <c r="A608" s="26"/>
      <c r="B608" s="26"/>
      <c r="C608" s="26"/>
    </row>
    <row r="609">
      <c r="A609" s="26"/>
      <c r="B609" s="26"/>
      <c r="C609" s="26"/>
    </row>
    <row r="610">
      <c r="A610" s="26"/>
      <c r="B610" s="26"/>
      <c r="C610" s="26"/>
    </row>
    <row r="611">
      <c r="A611" s="26"/>
      <c r="B611" s="26"/>
      <c r="C611" s="26"/>
    </row>
    <row r="612">
      <c r="A612" s="26"/>
      <c r="B612" s="26"/>
      <c r="C612" s="26"/>
    </row>
    <row r="613">
      <c r="A613" s="26"/>
      <c r="B613" s="26"/>
      <c r="C613" s="26"/>
    </row>
    <row r="614">
      <c r="A614" s="26"/>
      <c r="B614" s="26"/>
      <c r="C614" s="26"/>
    </row>
    <row r="615">
      <c r="A615" s="26"/>
      <c r="B615" s="26"/>
      <c r="C615" s="26"/>
    </row>
    <row r="616">
      <c r="A616" s="26"/>
      <c r="B616" s="26"/>
      <c r="C616" s="26"/>
    </row>
    <row r="617">
      <c r="A617" s="26"/>
      <c r="B617" s="26"/>
      <c r="C617" s="26"/>
    </row>
    <row r="618">
      <c r="A618" s="26"/>
      <c r="B618" s="26"/>
      <c r="C618" s="26"/>
    </row>
    <row r="619">
      <c r="A619" s="26"/>
      <c r="B619" s="26"/>
      <c r="C619" s="26"/>
    </row>
    <row r="620">
      <c r="A620" s="26"/>
      <c r="B620" s="26"/>
      <c r="C620" s="26"/>
    </row>
    <row r="621">
      <c r="A621" s="26"/>
      <c r="B621" s="26"/>
      <c r="C621" s="26"/>
    </row>
    <row r="622">
      <c r="A622" s="26"/>
      <c r="B622" s="26"/>
      <c r="C622" s="26"/>
    </row>
    <row r="623">
      <c r="A623" s="26"/>
      <c r="B623" s="26"/>
      <c r="C623" s="26"/>
    </row>
    <row r="624">
      <c r="A624" s="26"/>
      <c r="B624" s="26"/>
      <c r="C624" s="26"/>
    </row>
    <row r="625">
      <c r="A625" s="26"/>
      <c r="B625" s="26"/>
      <c r="C625" s="26"/>
    </row>
    <row r="626">
      <c r="A626" s="26"/>
      <c r="B626" s="26"/>
      <c r="C626" s="26"/>
    </row>
    <row r="627">
      <c r="A627" s="26"/>
      <c r="B627" s="26"/>
      <c r="C627" s="26"/>
    </row>
    <row r="628">
      <c r="A628" s="26"/>
      <c r="B628" s="26"/>
      <c r="C628" s="26"/>
    </row>
    <row r="629">
      <c r="A629" s="26"/>
      <c r="B629" s="26"/>
      <c r="C629" s="26"/>
    </row>
    <row r="630">
      <c r="A630" s="26"/>
      <c r="B630" s="26"/>
      <c r="C630" s="26"/>
    </row>
    <row r="631">
      <c r="A631" s="26"/>
      <c r="B631" s="26"/>
      <c r="C631" s="26"/>
    </row>
    <row r="632">
      <c r="A632" s="26"/>
      <c r="B632" s="26"/>
      <c r="C632" s="26"/>
    </row>
    <row r="633">
      <c r="A633" s="26"/>
      <c r="B633" s="26"/>
      <c r="C633" s="26"/>
    </row>
    <row r="634">
      <c r="A634" s="26"/>
      <c r="B634" s="26"/>
      <c r="C634" s="26"/>
    </row>
    <row r="635">
      <c r="A635" s="26"/>
      <c r="B635" s="26"/>
      <c r="C635" s="26"/>
    </row>
    <row r="636">
      <c r="A636" s="26"/>
      <c r="B636" s="26"/>
      <c r="C636" s="26"/>
    </row>
    <row r="637">
      <c r="A637" s="26"/>
      <c r="B637" s="26"/>
      <c r="C637" s="26"/>
    </row>
    <row r="638">
      <c r="A638" s="26"/>
      <c r="B638" s="26"/>
      <c r="C638" s="26"/>
    </row>
    <row r="639">
      <c r="A639" s="26"/>
      <c r="B639" s="26"/>
      <c r="C639" s="26"/>
    </row>
    <row r="640">
      <c r="A640" s="26"/>
      <c r="B640" s="26"/>
      <c r="C640" s="26"/>
    </row>
    <row r="641">
      <c r="A641" s="26"/>
      <c r="B641" s="26"/>
      <c r="C641" s="26"/>
    </row>
    <row r="642">
      <c r="A642" s="26"/>
      <c r="B642" s="26"/>
      <c r="C642" s="26"/>
    </row>
    <row r="643">
      <c r="A643" s="26"/>
      <c r="B643" s="26"/>
      <c r="C643" s="26"/>
    </row>
    <row r="644">
      <c r="A644" s="26"/>
      <c r="B644" s="26"/>
      <c r="C644" s="26"/>
    </row>
    <row r="645">
      <c r="A645" s="26"/>
      <c r="B645" s="26"/>
      <c r="C645" s="26"/>
    </row>
    <row r="646">
      <c r="A646" s="26"/>
      <c r="B646" s="26"/>
      <c r="C646" s="26"/>
    </row>
    <row r="647">
      <c r="A647" s="26"/>
      <c r="B647" s="26"/>
      <c r="C647" s="26"/>
    </row>
    <row r="648">
      <c r="A648" s="26"/>
      <c r="B648" s="26"/>
      <c r="C648" s="26"/>
    </row>
    <row r="649">
      <c r="A649" s="26"/>
      <c r="B649" s="26"/>
      <c r="C649" s="26"/>
    </row>
    <row r="650">
      <c r="A650" s="26"/>
      <c r="B650" s="26"/>
      <c r="C650" s="26"/>
    </row>
    <row r="651">
      <c r="A651" s="26"/>
      <c r="B651" s="26"/>
      <c r="C651" s="26"/>
    </row>
    <row r="652">
      <c r="A652" s="26"/>
      <c r="B652" s="26"/>
      <c r="C652" s="26"/>
    </row>
    <row r="653">
      <c r="A653" s="26"/>
      <c r="B653" s="26"/>
      <c r="C653" s="26"/>
    </row>
    <row r="654">
      <c r="A654" s="26"/>
      <c r="B654" s="26"/>
      <c r="C654" s="26"/>
    </row>
    <row r="655">
      <c r="A655" s="26"/>
      <c r="B655" s="26"/>
      <c r="C655" s="26"/>
    </row>
    <row r="656">
      <c r="A656" s="26"/>
      <c r="B656" s="26"/>
      <c r="C656" s="26"/>
    </row>
    <row r="657">
      <c r="A657" s="26"/>
      <c r="B657" s="26"/>
      <c r="C657" s="26"/>
    </row>
    <row r="658">
      <c r="A658" s="26"/>
      <c r="B658" s="26"/>
      <c r="C658" s="26"/>
    </row>
    <row r="659">
      <c r="A659" s="26"/>
      <c r="B659" s="26"/>
      <c r="C659" s="26"/>
    </row>
    <row r="660">
      <c r="A660" s="26"/>
      <c r="B660" s="26"/>
      <c r="C660" s="26"/>
    </row>
    <row r="661">
      <c r="A661" s="26"/>
      <c r="B661" s="26"/>
      <c r="C661" s="26"/>
    </row>
    <row r="662">
      <c r="A662" s="26"/>
      <c r="B662" s="26"/>
      <c r="C662" s="26"/>
    </row>
    <row r="663">
      <c r="A663" s="26"/>
      <c r="B663" s="26"/>
      <c r="C663" s="26"/>
    </row>
    <row r="664">
      <c r="A664" s="26"/>
      <c r="B664" s="26"/>
      <c r="C664" s="26"/>
    </row>
    <row r="665">
      <c r="A665" s="26"/>
      <c r="B665" s="26"/>
      <c r="C665" s="26"/>
    </row>
    <row r="666">
      <c r="A666" s="26"/>
      <c r="B666" s="26"/>
      <c r="C666" s="26"/>
    </row>
    <row r="667">
      <c r="A667" s="26"/>
      <c r="B667" s="26"/>
      <c r="C667" s="26"/>
    </row>
    <row r="668">
      <c r="A668" s="26"/>
      <c r="B668" s="26"/>
      <c r="C668" s="26"/>
    </row>
    <row r="669">
      <c r="A669" s="26"/>
      <c r="B669" s="26"/>
      <c r="C669" s="26"/>
    </row>
    <row r="670">
      <c r="A670" s="26"/>
      <c r="B670" s="26"/>
      <c r="C670" s="26"/>
    </row>
    <row r="671">
      <c r="A671" s="26"/>
      <c r="B671" s="26"/>
      <c r="C671" s="26"/>
    </row>
    <row r="672">
      <c r="A672" s="26"/>
      <c r="B672" s="26"/>
      <c r="C672" s="26"/>
    </row>
    <row r="673">
      <c r="A673" s="26"/>
      <c r="B673" s="26"/>
      <c r="C673" s="26"/>
    </row>
    <row r="674">
      <c r="A674" s="26"/>
      <c r="B674" s="26"/>
      <c r="C674" s="26"/>
    </row>
    <row r="675">
      <c r="A675" s="26"/>
      <c r="B675" s="26"/>
      <c r="C675" s="26"/>
    </row>
    <row r="676">
      <c r="A676" s="26"/>
      <c r="B676" s="26"/>
      <c r="C676" s="26"/>
    </row>
    <row r="677">
      <c r="A677" s="26"/>
      <c r="B677" s="26"/>
      <c r="C677" s="26"/>
    </row>
    <row r="678">
      <c r="A678" s="26"/>
      <c r="B678" s="26"/>
      <c r="C678" s="26"/>
    </row>
    <row r="679">
      <c r="A679" s="26"/>
      <c r="B679" s="26"/>
      <c r="C679" s="26"/>
    </row>
    <row r="680">
      <c r="A680" s="26"/>
      <c r="B680" s="26"/>
      <c r="C680" s="26"/>
    </row>
    <row r="681">
      <c r="A681" s="26"/>
      <c r="B681" s="26"/>
      <c r="C681" s="26"/>
    </row>
    <row r="682">
      <c r="A682" s="26"/>
      <c r="B682" s="26"/>
      <c r="C682" s="26"/>
    </row>
    <row r="683">
      <c r="A683" s="26"/>
      <c r="B683" s="26"/>
      <c r="C683" s="26"/>
    </row>
    <row r="684">
      <c r="A684" s="26"/>
      <c r="B684" s="26"/>
      <c r="C684" s="26"/>
    </row>
    <row r="685">
      <c r="A685" s="26"/>
      <c r="B685" s="26"/>
      <c r="C685" s="26"/>
    </row>
    <row r="686">
      <c r="A686" s="26"/>
      <c r="B686" s="26"/>
      <c r="C686" s="26"/>
    </row>
    <row r="687">
      <c r="A687" s="26"/>
      <c r="B687" s="26"/>
      <c r="C687" s="26"/>
    </row>
    <row r="688">
      <c r="A688" s="26"/>
      <c r="B688" s="26"/>
      <c r="C688" s="26"/>
    </row>
    <row r="689">
      <c r="A689" s="26"/>
      <c r="B689" s="26"/>
      <c r="C689" s="26"/>
    </row>
    <row r="690">
      <c r="A690" s="26"/>
      <c r="B690" s="26"/>
      <c r="C690" s="26"/>
    </row>
    <row r="691">
      <c r="A691" s="26"/>
      <c r="B691" s="26"/>
      <c r="C691" s="26"/>
    </row>
    <row r="692">
      <c r="A692" s="26"/>
      <c r="B692" s="26"/>
      <c r="C692" s="26"/>
    </row>
    <row r="693">
      <c r="A693" s="26"/>
      <c r="B693" s="26"/>
      <c r="C693" s="26"/>
    </row>
    <row r="694">
      <c r="A694" s="26"/>
      <c r="B694" s="26"/>
      <c r="C694" s="26"/>
    </row>
    <row r="695">
      <c r="A695" s="26"/>
      <c r="B695" s="26"/>
      <c r="C695" s="26"/>
    </row>
    <row r="696">
      <c r="A696" s="26"/>
      <c r="B696" s="26"/>
      <c r="C696" s="26"/>
    </row>
    <row r="697">
      <c r="A697" s="26"/>
      <c r="B697" s="26"/>
      <c r="C697" s="26"/>
    </row>
    <row r="698">
      <c r="A698" s="26"/>
      <c r="B698" s="26"/>
      <c r="C698" s="26"/>
    </row>
    <row r="699">
      <c r="A699" s="26"/>
      <c r="B699" s="26"/>
      <c r="C699" s="26"/>
    </row>
    <row r="700">
      <c r="A700" s="26"/>
      <c r="B700" s="26"/>
      <c r="C700" s="26"/>
    </row>
    <row r="701">
      <c r="A701" s="26"/>
      <c r="B701" s="26"/>
      <c r="C701" s="26"/>
    </row>
    <row r="702">
      <c r="A702" s="26"/>
      <c r="B702" s="26"/>
      <c r="C702" s="26"/>
    </row>
    <row r="703">
      <c r="A703" s="26"/>
      <c r="B703" s="26"/>
      <c r="C703" s="26"/>
    </row>
    <row r="704">
      <c r="A704" s="26"/>
      <c r="B704" s="26"/>
      <c r="C704" s="26"/>
    </row>
    <row r="705">
      <c r="A705" s="26"/>
      <c r="B705" s="26"/>
      <c r="C705" s="26"/>
    </row>
    <row r="706">
      <c r="A706" s="26"/>
      <c r="B706" s="26"/>
      <c r="C706" s="26"/>
    </row>
    <row r="707">
      <c r="A707" s="26"/>
      <c r="B707" s="26"/>
      <c r="C707" s="26"/>
    </row>
    <row r="708">
      <c r="A708" s="26"/>
      <c r="B708" s="26"/>
      <c r="C708" s="26"/>
    </row>
    <row r="709">
      <c r="A709" s="26"/>
      <c r="B709" s="26"/>
      <c r="C709" s="26"/>
    </row>
    <row r="710">
      <c r="A710" s="26"/>
      <c r="B710" s="26"/>
      <c r="C710" s="26"/>
    </row>
    <row r="711">
      <c r="A711" s="26"/>
      <c r="B711" s="26"/>
      <c r="C711" s="26"/>
    </row>
    <row r="712">
      <c r="A712" s="26"/>
      <c r="B712" s="26"/>
      <c r="C712" s="26"/>
    </row>
    <row r="713">
      <c r="A713" s="26"/>
      <c r="B713" s="26"/>
      <c r="C713" s="26"/>
    </row>
    <row r="714">
      <c r="A714" s="26"/>
      <c r="B714" s="26"/>
      <c r="C714" s="26"/>
    </row>
    <row r="715">
      <c r="A715" s="26"/>
      <c r="B715" s="26"/>
      <c r="C715" s="26"/>
    </row>
    <row r="716">
      <c r="A716" s="26"/>
      <c r="B716" s="26"/>
      <c r="C716" s="26"/>
    </row>
    <row r="717">
      <c r="A717" s="26"/>
      <c r="B717" s="26"/>
      <c r="C717" s="26"/>
    </row>
    <row r="718">
      <c r="A718" s="26"/>
      <c r="B718" s="26"/>
      <c r="C718" s="26"/>
    </row>
    <row r="719">
      <c r="A719" s="26"/>
      <c r="B719" s="26"/>
      <c r="C719" s="26"/>
    </row>
    <row r="720">
      <c r="A720" s="26"/>
      <c r="B720" s="26"/>
      <c r="C720" s="26"/>
    </row>
    <row r="721">
      <c r="A721" s="26"/>
      <c r="B721" s="26"/>
      <c r="C721" s="26"/>
    </row>
    <row r="722">
      <c r="A722" s="26"/>
      <c r="B722" s="26"/>
      <c r="C722" s="26"/>
    </row>
    <row r="723">
      <c r="A723" s="26"/>
      <c r="B723" s="26"/>
      <c r="C723" s="26"/>
    </row>
    <row r="724">
      <c r="A724" s="26"/>
      <c r="B724" s="26"/>
      <c r="C724" s="26"/>
    </row>
    <row r="725">
      <c r="A725" s="26"/>
      <c r="B725" s="26"/>
      <c r="C725" s="26"/>
    </row>
    <row r="726">
      <c r="A726" s="26"/>
      <c r="B726" s="26"/>
      <c r="C726" s="26"/>
    </row>
    <row r="727">
      <c r="A727" s="26"/>
      <c r="B727" s="26"/>
      <c r="C727" s="26"/>
    </row>
    <row r="728">
      <c r="A728" s="26"/>
      <c r="B728" s="26"/>
      <c r="C728" s="26"/>
    </row>
    <row r="729">
      <c r="A729" s="26"/>
      <c r="B729" s="26"/>
      <c r="C729" s="26"/>
    </row>
    <row r="730">
      <c r="A730" s="26"/>
      <c r="B730" s="26"/>
      <c r="C730" s="26"/>
    </row>
    <row r="731">
      <c r="A731" s="26"/>
      <c r="B731" s="26"/>
      <c r="C731" s="26"/>
    </row>
    <row r="732">
      <c r="A732" s="26"/>
      <c r="B732" s="26"/>
      <c r="C732" s="26"/>
    </row>
    <row r="733">
      <c r="A733" s="26"/>
      <c r="B733" s="26"/>
      <c r="C733" s="26"/>
    </row>
    <row r="734">
      <c r="A734" s="26"/>
      <c r="B734" s="26"/>
      <c r="C734" s="26"/>
    </row>
    <row r="735">
      <c r="A735" s="26"/>
      <c r="B735" s="26"/>
      <c r="C735" s="26"/>
    </row>
    <row r="736">
      <c r="A736" s="26"/>
      <c r="B736" s="26"/>
      <c r="C736" s="26"/>
    </row>
    <row r="737">
      <c r="A737" s="26"/>
      <c r="B737" s="26"/>
      <c r="C737" s="26"/>
    </row>
    <row r="738">
      <c r="A738" s="26"/>
      <c r="B738" s="26"/>
      <c r="C738" s="26"/>
    </row>
    <row r="739">
      <c r="A739" s="26"/>
      <c r="B739" s="26"/>
      <c r="C739" s="26"/>
    </row>
    <row r="740">
      <c r="A740" s="26"/>
      <c r="B740" s="26"/>
      <c r="C740" s="26"/>
    </row>
    <row r="741">
      <c r="A741" s="26"/>
      <c r="B741" s="26"/>
      <c r="C741" s="26"/>
    </row>
    <row r="742">
      <c r="A742" s="26"/>
      <c r="B742" s="26"/>
      <c r="C742" s="26"/>
    </row>
    <row r="743">
      <c r="A743" s="26"/>
      <c r="B743" s="26"/>
      <c r="C743" s="26"/>
    </row>
    <row r="744">
      <c r="A744" s="26"/>
      <c r="B744" s="26"/>
      <c r="C744" s="26"/>
    </row>
    <row r="745">
      <c r="A745" s="26"/>
      <c r="B745" s="26"/>
      <c r="C745" s="26"/>
    </row>
    <row r="746">
      <c r="A746" s="26"/>
      <c r="B746" s="26"/>
      <c r="C746" s="26"/>
    </row>
    <row r="747">
      <c r="A747" s="26"/>
      <c r="B747" s="26"/>
      <c r="C747" s="26"/>
    </row>
    <row r="748">
      <c r="A748" s="26"/>
      <c r="B748" s="26"/>
      <c r="C748" s="26"/>
    </row>
    <row r="749">
      <c r="A749" s="26"/>
      <c r="B749" s="26"/>
      <c r="C749" s="26"/>
    </row>
    <row r="750">
      <c r="A750" s="26"/>
      <c r="B750" s="26"/>
      <c r="C750" s="26"/>
    </row>
    <row r="751">
      <c r="A751" s="26"/>
      <c r="B751" s="26"/>
      <c r="C751" s="26"/>
    </row>
    <row r="752">
      <c r="A752" s="26"/>
      <c r="B752" s="26"/>
      <c r="C752" s="26"/>
    </row>
    <row r="753">
      <c r="A753" s="26"/>
      <c r="B753" s="26"/>
      <c r="C753" s="26"/>
    </row>
    <row r="754">
      <c r="A754" s="26"/>
      <c r="B754" s="26"/>
      <c r="C754" s="26"/>
    </row>
    <row r="755">
      <c r="A755" s="26"/>
      <c r="B755" s="26"/>
      <c r="C755" s="26"/>
    </row>
    <row r="756">
      <c r="A756" s="26"/>
      <c r="B756" s="26"/>
      <c r="C756" s="26"/>
    </row>
    <row r="757">
      <c r="A757" s="26"/>
      <c r="B757" s="26"/>
      <c r="C757" s="26"/>
    </row>
    <row r="758">
      <c r="A758" s="26"/>
      <c r="B758" s="26"/>
      <c r="C758" s="26"/>
    </row>
    <row r="759">
      <c r="A759" s="26"/>
      <c r="B759" s="26"/>
      <c r="C759" s="26"/>
    </row>
    <row r="760">
      <c r="A760" s="26"/>
      <c r="B760" s="26"/>
      <c r="C760" s="26"/>
    </row>
    <row r="761">
      <c r="A761" s="26"/>
      <c r="B761" s="26"/>
      <c r="C761" s="26"/>
    </row>
    <row r="762">
      <c r="A762" s="26"/>
      <c r="B762" s="26"/>
      <c r="C762" s="26"/>
    </row>
    <row r="763">
      <c r="A763" s="26"/>
      <c r="B763" s="26"/>
      <c r="C763" s="26"/>
    </row>
    <row r="764">
      <c r="A764" s="26"/>
      <c r="B764" s="26"/>
      <c r="C764" s="26"/>
    </row>
    <row r="765">
      <c r="A765" s="26"/>
      <c r="B765" s="26"/>
      <c r="C765" s="26"/>
    </row>
    <row r="766">
      <c r="A766" s="26"/>
      <c r="B766" s="26"/>
      <c r="C766" s="26"/>
    </row>
    <row r="767">
      <c r="A767" s="26"/>
      <c r="B767" s="26"/>
      <c r="C767" s="26"/>
    </row>
    <row r="768">
      <c r="A768" s="26"/>
      <c r="B768" s="26"/>
      <c r="C768" s="26"/>
    </row>
    <row r="769">
      <c r="A769" s="26"/>
      <c r="B769" s="26"/>
      <c r="C769" s="26"/>
    </row>
    <row r="770">
      <c r="A770" s="26"/>
      <c r="B770" s="26"/>
      <c r="C770" s="26"/>
    </row>
    <row r="771">
      <c r="A771" s="26"/>
      <c r="B771" s="26"/>
      <c r="C771" s="26"/>
    </row>
    <row r="772">
      <c r="A772" s="26"/>
      <c r="B772" s="26"/>
      <c r="C772" s="26"/>
    </row>
    <row r="773">
      <c r="A773" s="26"/>
      <c r="B773" s="26"/>
      <c r="C773" s="26"/>
    </row>
    <row r="774">
      <c r="A774" s="26"/>
      <c r="B774" s="26"/>
      <c r="C774" s="26"/>
    </row>
    <row r="775">
      <c r="A775" s="26"/>
      <c r="B775" s="26"/>
      <c r="C775" s="26"/>
    </row>
    <row r="776">
      <c r="A776" s="26"/>
      <c r="B776" s="26"/>
      <c r="C776" s="26"/>
    </row>
    <row r="777">
      <c r="A777" s="26"/>
      <c r="B777" s="26"/>
      <c r="C777" s="26"/>
    </row>
    <row r="778">
      <c r="A778" s="26"/>
      <c r="B778" s="26"/>
      <c r="C778" s="26"/>
    </row>
    <row r="779">
      <c r="A779" s="26"/>
      <c r="B779" s="26"/>
      <c r="C779" s="26"/>
    </row>
    <row r="780">
      <c r="A780" s="26"/>
      <c r="B780" s="26"/>
      <c r="C780" s="26"/>
    </row>
    <row r="781">
      <c r="A781" s="26"/>
      <c r="B781" s="26"/>
      <c r="C781" s="26"/>
    </row>
    <row r="782">
      <c r="A782" s="26"/>
      <c r="B782" s="26"/>
      <c r="C782" s="26"/>
    </row>
    <row r="783">
      <c r="A783" s="26"/>
      <c r="B783" s="26"/>
      <c r="C783" s="26"/>
    </row>
    <row r="784">
      <c r="A784" s="26"/>
      <c r="B784" s="26"/>
      <c r="C784" s="26"/>
    </row>
    <row r="785">
      <c r="A785" s="26"/>
      <c r="B785" s="26"/>
      <c r="C785" s="26"/>
    </row>
    <row r="786">
      <c r="A786" s="26"/>
      <c r="B786" s="26"/>
      <c r="C786" s="26"/>
    </row>
    <row r="787">
      <c r="A787" s="26"/>
      <c r="B787" s="26"/>
      <c r="C787" s="26"/>
    </row>
    <row r="788">
      <c r="A788" s="26"/>
      <c r="B788" s="26"/>
      <c r="C788" s="26"/>
    </row>
    <row r="789">
      <c r="A789" s="26"/>
      <c r="B789" s="26"/>
      <c r="C789" s="26"/>
    </row>
    <row r="790">
      <c r="A790" s="26"/>
      <c r="B790" s="26"/>
      <c r="C790" s="26"/>
    </row>
    <row r="791">
      <c r="A791" s="26"/>
      <c r="B791" s="26"/>
      <c r="C791" s="26"/>
    </row>
    <row r="792">
      <c r="A792" s="26"/>
      <c r="B792" s="26"/>
      <c r="C792" s="26"/>
    </row>
    <row r="793">
      <c r="A793" s="26"/>
      <c r="B793" s="26"/>
      <c r="C793" s="26"/>
    </row>
    <row r="794">
      <c r="A794" s="26"/>
      <c r="B794" s="26"/>
      <c r="C794" s="26"/>
    </row>
    <row r="795">
      <c r="A795" s="26"/>
      <c r="B795" s="26"/>
      <c r="C795" s="26"/>
    </row>
    <row r="796">
      <c r="A796" s="26"/>
      <c r="B796" s="26"/>
      <c r="C796" s="26"/>
    </row>
    <row r="797">
      <c r="A797" s="26"/>
      <c r="B797" s="26"/>
      <c r="C797" s="26"/>
    </row>
    <row r="798">
      <c r="A798" s="26"/>
      <c r="B798" s="26"/>
      <c r="C798" s="26"/>
    </row>
    <row r="799">
      <c r="A799" s="26"/>
      <c r="B799" s="26"/>
      <c r="C799" s="26"/>
    </row>
    <row r="800">
      <c r="A800" s="26"/>
      <c r="B800" s="26"/>
      <c r="C800" s="26"/>
    </row>
    <row r="801">
      <c r="A801" s="26"/>
      <c r="B801" s="26"/>
      <c r="C801" s="26"/>
    </row>
    <row r="802">
      <c r="A802" s="26"/>
      <c r="B802" s="26"/>
      <c r="C802" s="26"/>
    </row>
    <row r="803">
      <c r="A803" s="26"/>
      <c r="B803" s="26"/>
      <c r="C803" s="26"/>
    </row>
    <row r="804">
      <c r="A804" s="26"/>
      <c r="B804" s="26"/>
      <c r="C804" s="26"/>
    </row>
    <row r="805">
      <c r="A805" s="26"/>
      <c r="B805" s="26"/>
      <c r="C805" s="26"/>
    </row>
    <row r="806">
      <c r="A806" s="26"/>
      <c r="B806" s="26"/>
      <c r="C806" s="26"/>
    </row>
    <row r="807">
      <c r="A807" s="26"/>
      <c r="B807" s="26"/>
      <c r="C807" s="26"/>
    </row>
    <row r="808">
      <c r="A808" s="26"/>
      <c r="B808" s="26"/>
      <c r="C808" s="26"/>
    </row>
    <row r="809">
      <c r="A809" s="26"/>
      <c r="B809" s="26"/>
      <c r="C809" s="26"/>
    </row>
    <row r="810">
      <c r="A810" s="26"/>
      <c r="B810" s="26"/>
      <c r="C810" s="26"/>
    </row>
    <row r="811">
      <c r="A811" s="26"/>
      <c r="B811" s="26"/>
      <c r="C811" s="26"/>
    </row>
    <row r="812">
      <c r="A812" s="26"/>
      <c r="B812" s="26"/>
      <c r="C812" s="26"/>
    </row>
    <row r="813">
      <c r="A813" s="26"/>
      <c r="B813" s="26"/>
      <c r="C813" s="26"/>
    </row>
    <row r="814">
      <c r="A814" s="26"/>
      <c r="B814" s="26"/>
      <c r="C814" s="26"/>
    </row>
    <row r="815">
      <c r="A815" s="26"/>
      <c r="B815" s="26"/>
      <c r="C815" s="26"/>
    </row>
    <row r="816">
      <c r="A816" s="26"/>
      <c r="B816" s="26"/>
      <c r="C816" s="26"/>
    </row>
    <row r="817">
      <c r="A817" s="26"/>
      <c r="B817" s="26"/>
      <c r="C817" s="26"/>
    </row>
    <row r="818">
      <c r="A818" s="26"/>
      <c r="B818" s="26"/>
      <c r="C818" s="26"/>
    </row>
    <row r="819">
      <c r="A819" s="26"/>
      <c r="B819" s="26"/>
      <c r="C819" s="26"/>
    </row>
    <row r="820">
      <c r="A820" s="26"/>
      <c r="B820" s="26"/>
      <c r="C820" s="26"/>
    </row>
    <row r="821">
      <c r="A821" s="26"/>
      <c r="B821" s="26"/>
      <c r="C821" s="26"/>
    </row>
    <row r="822">
      <c r="A822" s="26"/>
      <c r="B822" s="26"/>
      <c r="C822" s="26"/>
    </row>
    <row r="823">
      <c r="A823" s="26"/>
      <c r="B823" s="26"/>
      <c r="C823" s="26"/>
    </row>
    <row r="824">
      <c r="A824" s="26"/>
      <c r="B824" s="26"/>
      <c r="C824" s="26"/>
    </row>
    <row r="825">
      <c r="A825" s="26"/>
      <c r="B825" s="26"/>
      <c r="C825" s="26"/>
    </row>
    <row r="826">
      <c r="A826" s="26"/>
      <c r="B826" s="26"/>
      <c r="C826" s="26"/>
    </row>
    <row r="827">
      <c r="A827" s="26"/>
      <c r="B827" s="26"/>
      <c r="C827" s="26"/>
    </row>
    <row r="828">
      <c r="A828" s="26"/>
      <c r="B828" s="26"/>
      <c r="C828" s="26"/>
    </row>
    <row r="829">
      <c r="A829" s="26"/>
      <c r="B829" s="26"/>
      <c r="C829" s="26"/>
    </row>
    <row r="830">
      <c r="A830" s="26"/>
      <c r="B830" s="26"/>
      <c r="C830" s="26"/>
    </row>
    <row r="831">
      <c r="A831" s="26"/>
      <c r="B831" s="26"/>
      <c r="C831" s="26"/>
    </row>
    <row r="832">
      <c r="A832" s="26"/>
      <c r="B832" s="26"/>
      <c r="C832" s="26"/>
    </row>
    <row r="833">
      <c r="A833" s="26"/>
      <c r="B833" s="26"/>
      <c r="C833" s="26"/>
    </row>
    <row r="834">
      <c r="A834" s="26"/>
      <c r="B834" s="26"/>
      <c r="C834" s="26"/>
    </row>
    <row r="835">
      <c r="A835" s="26"/>
      <c r="B835" s="26"/>
      <c r="C835" s="26"/>
    </row>
    <row r="836">
      <c r="A836" s="26"/>
      <c r="B836" s="26"/>
      <c r="C836" s="26"/>
    </row>
    <row r="837">
      <c r="A837" s="26"/>
      <c r="B837" s="26"/>
      <c r="C837" s="26"/>
    </row>
    <row r="838">
      <c r="A838" s="26"/>
      <c r="B838" s="26"/>
      <c r="C838" s="26"/>
    </row>
    <row r="839">
      <c r="A839" s="26"/>
      <c r="B839" s="26"/>
      <c r="C839" s="26"/>
    </row>
    <row r="840">
      <c r="A840" s="26"/>
      <c r="B840" s="26"/>
      <c r="C840" s="26"/>
    </row>
    <row r="841">
      <c r="A841" s="26"/>
      <c r="B841" s="26"/>
      <c r="C841" s="26"/>
    </row>
    <row r="842">
      <c r="A842" s="26"/>
      <c r="B842" s="26"/>
      <c r="C842" s="26"/>
    </row>
    <row r="843">
      <c r="A843" s="26"/>
      <c r="B843" s="26"/>
      <c r="C843" s="26"/>
    </row>
    <row r="844">
      <c r="A844" s="26"/>
      <c r="B844" s="26"/>
      <c r="C844" s="26"/>
    </row>
    <row r="845">
      <c r="A845" s="26"/>
      <c r="B845" s="26"/>
      <c r="C845" s="26"/>
    </row>
    <row r="846">
      <c r="A846" s="26"/>
      <c r="B846" s="26"/>
      <c r="C846" s="26"/>
    </row>
    <row r="847">
      <c r="A847" s="26"/>
      <c r="B847" s="26"/>
      <c r="C847" s="26"/>
    </row>
    <row r="848">
      <c r="A848" s="26"/>
      <c r="B848" s="26"/>
      <c r="C848" s="26"/>
    </row>
    <row r="849">
      <c r="A849" s="26"/>
      <c r="B849" s="26"/>
      <c r="C849" s="26"/>
    </row>
    <row r="850">
      <c r="A850" s="26"/>
      <c r="B850" s="26"/>
      <c r="C850" s="26"/>
    </row>
    <row r="851">
      <c r="A851" s="26"/>
      <c r="B851" s="26"/>
      <c r="C851" s="26"/>
    </row>
    <row r="852">
      <c r="A852" s="26"/>
      <c r="B852" s="26"/>
      <c r="C852" s="26"/>
    </row>
    <row r="853">
      <c r="A853" s="26"/>
      <c r="B853" s="26"/>
      <c r="C853" s="26"/>
    </row>
    <row r="854">
      <c r="A854" s="26"/>
      <c r="B854" s="26"/>
      <c r="C854" s="26"/>
    </row>
    <row r="855">
      <c r="A855" s="26"/>
      <c r="B855" s="26"/>
      <c r="C855" s="26"/>
    </row>
    <row r="856">
      <c r="A856" s="26"/>
      <c r="B856" s="26"/>
      <c r="C856" s="26"/>
    </row>
    <row r="857">
      <c r="A857" s="26"/>
      <c r="B857" s="26"/>
      <c r="C857" s="26"/>
    </row>
    <row r="858">
      <c r="A858" s="26"/>
      <c r="B858" s="26"/>
      <c r="C858" s="26"/>
    </row>
    <row r="859">
      <c r="A859" s="26"/>
      <c r="B859" s="26"/>
      <c r="C859" s="26"/>
    </row>
    <row r="860">
      <c r="A860" s="26"/>
      <c r="B860" s="26"/>
      <c r="C860" s="26"/>
    </row>
    <row r="861">
      <c r="A861" s="26"/>
      <c r="B861" s="26"/>
      <c r="C861" s="26"/>
    </row>
    <row r="862">
      <c r="A862" s="26"/>
      <c r="B862" s="26"/>
      <c r="C862" s="26"/>
    </row>
    <row r="863">
      <c r="A863" s="26"/>
      <c r="B863" s="26"/>
      <c r="C863" s="26"/>
    </row>
    <row r="864">
      <c r="A864" s="26"/>
      <c r="B864" s="26"/>
      <c r="C864" s="26"/>
    </row>
    <row r="865">
      <c r="A865" s="26"/>
      <c r="B865" s="26"/>
      <c r="C865" s="26"/>
    </row>
    <row r="866">
      <c r="A866" s="26"/>
      <c r="B866" s="26"/>
      <c r="C866" s="26"/>
    </row>
    <row r="867">
      <c r="A867" s="26"/>
      <c r="B867" s="26"/>
      <c r="C867" s="26"/>
    </row>
    <row r="868">
      <c r="A868" s="26"/>
      <c r="B868" s="26"/>
      <c r="C868" s="26"/>
    </row>
    <row r="869">
      <c r="A869" s="26"/>
      <c r="B869" s="26"/>
      <c r="C869" s="26"/>
    </row>
    <row r="870">
      <c r="A870" s="26"/>
      <c r="B870" s="26"/>
      <c r="C870" s="26"/>
    </row>
    <row r="871">
      <c r="A871" s="26"/>
      <c r="B871" s="26"/>
      <c r="C871" s="26"/>
    </row>
    <row r="872">
      <c r="A872" s="26"/>
      <c r="B872" s="26"/>
      <c r="C872" s="26"/>
    </row>
    <row r="873">
      <c r="A873" s="26"/>
      <c r="B873" s="26"/>
      <c r="C873" s="26"/>
    </row>
    <row r="874">
      <c r="A874" s="26"/>
      <c r="B874" s="26"/>
      <c r="C874" s="26"/>
    </row>
    <row r="875">
      <c r="A875" s="26"/>
      <c r="B875" s="26"/>
      <c r="C875" s="26"/>
    </row>
    <row r="876">
      <c r="A876" s="26"/>
      <c r="B876" s="26"/>
      <c r="C876" s="26"/>
    </row>
    <row r="877">
      <c r="A877" s="26"/>
      <c r="B877" s="26"/>
      <c r="C877" s="26"/>
    </row>
    <row r="878">
      <c r="A878" s="26"/>
      <c r="B878" s="26"/>
      <c r="C878" s="26"/>
    </row>
    <row r="879">
      <c r="A879" s="26"/>
      <c r="B879" s="26"/>
      <c r="C879" s="26"/>
    </row>
    <row r="880">
      <c r="A880" s="26"/>
      <c r="B880" s="26"/>
      <c r="C880" s="26"/>
    </row>
    <row r="881">
      <c r="A881" s="26"/>
      <c r="B881" s="26"/>
      <c r="C881" s="26"/>
    </row>
    <row r="882">
      <c r="A882" s="26"/>
      <c r="B882" s="26"/>
      <c r="C882" s="26"/>
    </row>
    <row r="883">
      <c r="A883" s="26"/>
      <c r="B883" s="26"/>
      <c r="C883" s="26"/>
    </row>
    <row r="884">
      <c r="A884" s="26"/>
      <c r="B884" s="26"/>
      <c r="C884" s="26"/>
    </row>
    <row r="885">
      <c r="A885" s="26"/>
      <c r="B885" s="26"/>
      <c r="C885" s="26"/>
    </row>
    <row r="886">
      <c r="A886" s="26"/>
      <c r="B886" s="26"/>
      <c r="C886" s="26"/>
    </row>
    <row r="887">
      <c r="A887" s="26"/>
      <c r="B887" s="26"/>
      <c r="C887" s="26"/>
    </row>
    <row r="888">
      <c r="A888" s="26"/>
      <c r="B888" s="26"/>
      <c r="C888" s="26"/>
    </row>
    <row r="889">
      <c r="A889" s="26"/>
      <c r="B889" s="26"/>
      <c r="C889" s="26"/>
    </row>
    <row r="890">
      <c r="A890" s="26"/>
      <c r="B890" s="26"/>
      <c r="C890" s="26"/>
    </row>
    <row r="891">
      <c r="A891" s="26"/>
      <c r="B891" s="26"/>
      <c r="C891" s="26"/>
    </row>
    <row r="892">
      <c r="A892" s="26"/>
      <c r="B892" s="26"/>
      <c r="C892" s="26"/>
    </row>
    <row r="893">
      <c r="A893" s="26"/>
      <c r="B893" s="26"/>
      <c r="C893" s="26"/>
    </row>
    <row r="894">
      <c r="A894" s="26"/>
      <c r="B894" s="26"/>
      <c r="C894" s="26"/>
    </row>
    <row r="895">
      <c r="A895" s="26"/>
      <c r="B895" s="26"/>
      <c r="C895" s="26"/>
    </row>
    <row r="896">
      <c r="A896" s="26"/>
      <c r="B896" s="26"/>
      <c r="C896" s="26"/>
    </row>
    <row r="897">
      <c r="A897" s="26"/>
      <c r="B897" s="26"/>
      <c r="C897" s="26"/>
    </row>
    <row r="898">
      <c r="A898" s="26"/>
      <c r="B898" s="26"/>
      <c r="C898" s="26"/>
    </row>
    <row r="899">
      <c r="A899" s="26"/>
      <c r="B899" s="26"/>
      <c r="C899" s="26"/>
    </row>
    <row r="900">
      <c r="A900" s="26"/>
      <c r="B900" s="26"/>
      <c r="C900" s="26"/>
    </row>
    <row r="901">
      <c r="A901" s="26"/>
      <c r="B901" s="26"/>
      <c r="C901" s="26"/>
    </row>
    <row r="902">
      <c r="A902" s="26"/>
      <c r="B902" s="26"/>
      <c r="C902" s="26"/>
    </row>
    <row r="903">
      <c r="A903" s="26"/>
      <c r="B903" s="26"/>
      <c r="C903" s="26"/>
    </row>
    <row r="904">
      <c r="A904" s="26"/>
      <c r="B904" s="26"/>
      <c r="C904" s="26"/>
    </row>
    <row r="905">
      <c r="A905" s="26"/>
      <c r="B905" s="26"/>
      <c r="C905" s="26"/>
    </row>
    <row r="906">
      <c r="A906" s="26"/>
      <c r="B906" s="26"/>
      <c r="C906" s="26"/>
    </row>
    <row r="907">
      <c r="A907" s="26"/>
      <c r="B907" s="26"/>
      <c r="C907" s="26"/>
    </row>
    <row r="908">
      <c r="A908" s="26"/>
      <c r="B908" s="26"/>
      <c r="C908" s="26"/>
    </row>
    <row r="909">
      <c r="A909" s="26"/>
      <c r="B909" s="26"/>
      <c r="C909" s="26"/>
    </row>
    <row r="910">
      <c r="A910" s="26"/>
      <c r="B910" s="26"/>
      <c r="C910" s="26"/>
    </row>
    <row r="911">
      <c r="A911" s="26"/>
      <c r="B911" s="26"/>
      <c r="C911" s="26"/>
    </row>
    <row r="912">
      <c r="A912" s="26"/>
      <c r="B912" s="26"/>
      <c r="C912" s="26"/>
    </row>
    <row r="913">
      <c r="A913" s="26"/>
      <c r="B913" s="26"/>
      <c r="C913" s="26"/>
    </row>
    <row r="914">
      <c r="A914" s="26"/>
      <c r="B914" s="26"/>
      <c r="C914" s="26"/>
    </row>
    <row r="915">
      <c r="A915" s="26"/>
      <c r="B915" s="26"/>
      <c r="C915" s="26"/>
    </row>
    <row r="916">
      <c r="A916" s="26"/>
      <c r="B916" s="26"/>
      <c r="C916" s="26"/>
    </row>
    <row r="917">
      <c r="A917" s="26"/>
      <c r="B917" s="26"/>
      <c r="C917" s="26"/>
    </row>
    <row r="918">
      <c r="A918" s="26"/>
      <c r="B918" s="26"/>
      <c r="C918" s="26"/>
    </row>
    <row r="919">
      <c r="A919" s="26"/>
      <c r="B919" s="26"/>
      <c r="C919" s="26"/>
    </row>
    <row r="920">
      <c r="A920" s="26"/>
      <c r="B920" s="26"/>
      <c r="C920" s="26"/>
    </row>
    <row r="921">
      <c r="A921" s="26"/>
      <c r="B921" s="26"/>
      <c r="C921" s="26"/>
    </row>
    <row r="922">
      <c r="A922" s="26"/>
      <c r="B922" s="26"/>
      <c r="C922" s="26"/>
    </row>
    <row r="923">
      <c r="A923" s="26"/>
      <c r="B923" s="26"/>
      <c r="C923" s="26"/>
    </row>
    <row r="924">
      <c r="A924" s="26"/>
      <c r="B924" s="26"/>
      <c r="C924" s="26"/>
    </row>
    <row r="925">
      <c r="A925" s="26"/>
      <c r="B925" s="26"/>
      <c r="C925" s="26"/>
    </row>
    <row r="926">
      <c r="A926" s="26"/>
      <c r="B926" s="26"/>
      <c r="C926" s="26"/>
    </row>
    <row r="927">
      <c r="A927" s="26"/>
      <c r="B927" s="26"/>
      <c r="C927" s="26"/>
    </row>
    <row r="928">
      <c r="A928" s="26"/>
      <c r="B928" s="26"/>
      <c r="C928" s="26"/>
    </row>
    <row r="929">
      <c r="A929" s="26"/>
      <c r="B929" s="26"/>
      <c r="C929" s="26"/>
    </row>
    <row r="930">
      <c r="A930" s="26"/>
      <c r="B930" s="26"/>
      <c r="C930" s="26"/>
    </row>
    <row r="931">
      <c r="A931" s="26"/>
      <c r="B931" s="26"/>
      <c r="C931" s="26"/>
    </row>
    <row r="932">
      <c r="A932" s="26"/>
      <c r="B932" s="26"/>
      <c r="C932" s="26"/>
    </row>
    <row r="933">
      <c r="A933" s="26"/>
      <c r="B933" s="26"/>
      <c r="C933" s="26"/>
    </row>
    <row r="934">
      <c r="A934" s="26"/>
      <c r="B934" s="26"/>
      <c r="C934" s="26"/>
    </row>
    <row r="935">
      <c r="A935" s="26"/>
      <c r="B935" s="26"/>
      <c r="C935" s="26"/>
    </row>
    <row r="936">
      <c r="A936" s="26"/>
      <c r="B936" s="26"/>
      <c r="C936" s="26"/>
    </row>
    <row r="937">
      <c r="A937" s="26"/>
      <c r="B937" s="26"/>
      <c r="C937" s="26"/>
    </row>
    <row r="938">
      <c r="A938" s="26"/>
      <c r="B938" s="26"/>
      <c r="C938" s="26"/>
    </row>
    <row r="939">
      <c r="A939" s="26"/>
      <c r="B939" s="26"/>
      <c r="C939" s="26"/>
    </row>
    <row r="940">
      <c r="A940" s="26"/>
      <c r="B940" s="26"/>
      <c r="C940" s="26"/>
    </row>
    <row r="941">
      <c r="A941" s="26"/>
      <c r="B941" s="26"/>
      <c r="C941" s="26"/>
    </row>
    <row r="942">
      <c r="A942" s="26"/>
      <c r="B942" s="26"/>
      <c r="C942" s="26"/>
    </row>
    <row r="943">
      <c r="A943" s="26"/>
      <c r="B943" s="26"/>
      <c r="C943" s="26"/>
    </row>
    <row r="944">
      <c r="A944" s="26"/>
      <c r="B944" s="26"/>
      <c r="C944" s="26"/>
    </row>
    <row r="945">
      <c r="A945" s="26"/>
      <c r="B945" s="26"/>
      <c r="C945" s="26"/>
    </row>
    <row r="946">
      <c r="A946" s="26"/>
      <c r="B946" s="26"/>
      <c r="C946" s="26"/>
    </row>
    <row r="947">
      <c r="A947" s="26"/>
      <c r="B947" s="26"/>
      <c r="C947" s="26"/>
    </row>
    <row r="948">
      <c r="A948" s="26"/>
      <c r="B948" s="26"/>
      <c r="C948" s="26"/>
    </row>
    <row r="949">
      <c r="A949" s="26"/>
      <c r="B949" s="26"/>
      <c r="C949" s="26"/>
    </row>
    <row r="950">
      <c r="A950" s="26"/>
      <c r="B950" s="26"/>
      <c r="C950" s="26"/>
    </row>
    <row r="951">
      <c r="A951" s="26"/>
      <c r="B951" s="26"/>
      <c r="C951" s="26"/>
    </row>
    <row r="952">
      <c r="A952" s="26"/>
      <c r="B952" s="26"/>
      <c r="C952" s="26"/>
    </row>
    <row r="953">
      <c r="A953" s="26"/>
      <c r="B953" s="26"/>
      <c r="C953" s="26"/>
    </row>
    <row r="954">
      <c r="A954" s="26"/>
      <c r="B954" s="26"/>
      <c r="C954" s="26"/>
    </row>
    <row r="955">
      <c r="A955" s="26"/>
      <c r="B955" s="26"/>
      <c r="C955" s="26"/>
    </row>
    <row r="956">
      <c r="A956" s="26"/>
      <c r="B956" s="26"/>
      <c r="C956" s="26"/>
    </row>
    <row r="957">
      <c r="A957" s="26"/>
      <c r="B957" s="26"/>
      <c r="C957" s="26"/>
    </row>
    <row r="958">
      <c r="A958" s="26"/>
      <c r="B958" s="26"/>
      <c r="C958" s="26"/>
    </row>
    <row r="959">
      <c r="A959" s="26"/>
      <c r="B959" s="26"/>
      <c r="C959" s="26"/>
    </row>
    <row r="960">
      <c r="A960" s="26"/>
      <c r="B960" s="26"/>
      <c r="C960" s="26"/>
    </row>
    <row r="961">
      <c r="A961" s="26"/>
      <c r="B961" s="26"/>
      <c r="C961" s="26"/>
    </row>
    <row r="962">
      <c r="A962" s="26"/>
      <c r="B962" s="26"/>
      <c r="C962" s="26"/>
    </row>
    <row r="963">
      <c r="A963" s="26"/>
      <c r="B963" s="26"/>
      <c r="C963" s="26"/>
    </row>
    <row r="964">
      <c r="A964" s="26"/>
      <c r="B964" s="26"/>
      <c r="C964" s="26"/>
    </row>
    <row r="965">
      <c r="A965" s="26"/>
      <c r="B965" s="26"/>
      <c r="C965" s="26"/>
    </row>
    <row r="966">
      <c r="A966" s="26"/>
      <c r="B966" s="26"/>
      <c r="C966" s="26"/>
    </row>
    <row r="967">
      <c r="A967" s="26"/>
      <c r="B967" s="26"/>
      <c r="C967" s="26"/>
    </row>
    <row r="968">
      <c r="A968" s="26"/>
      <c r="B968" s="26"/>
      <c r="C968" s="26"/>
    </row>
    <row r="969">
      <c r="A969" s="26"/>
      <c r="B969" s="26"/>
      <c r="C969" s="26"/>
    </row>
    <row r="970">
      <c r="A970" s="26"/>
      <c r="B970" s="26"/>
      <c r="C970" s="26"/>
    </row>
    <row r="971">
      <c r="A971" s="26"/>
      <c r="B971" s="26"/>
      <c r="C971" s="26"/>
    </row>
    <row r="972">
      <c r="A972" s="26"/>
      <c r="B972" s="26"/>
      <c r="C972" s="26"/>
    </row>
    <row r="973">
      <c r="A973" s="26"/>
      <c r="B973" s="26"/>
      <c r="C973" s="26"/>
    </row>
    <row r="974">
      <c r="A974" s="26"/>
      <c r="B974" s="26"/>
      <c r="C974" s="26"/>
    </row>
    <row r="975">
      <c r="A975" s="26"/>
      <c r="B975" s="26"/>
      <c r="C975" s="26"/>
    </row>
    <row r="976">
      <c r="A976" s="26"/>
      <c r="B976" s="26"/>
      <c r="C976" s="26"/>
    </row>
    <row r="977">
      <c r="A977" s="26"/>
      <c r="B977" s="26"/>
      <c r="C977" s="26"/>
    </row>
    <row r="978">
      <c r="A978" s="26"/>
      <c r="B978" s="26"/>
      <c r="C978" s="26"/>
    </row>
    <row r="979">
      <c r="A979" s="26"/>
      <c r="B979" s="26"/>
      <c r="C979" s="26"/>
    </row>
    <row r="980">
      <c r="A980" s="26"/>
      <c r="B980" s="26"/>
      <c r="C980" s="26"/>
    </row>
    <row r="981">
      <c r="A981" s="26"/>
      <c r="B981" s="26"/>
      <c r="C981" s="26"/>
    </row>
    <row r="982">
      <c r="A982" s="26"/>
      <c r="B982" s="26"/>
      <c r="C982" s="26"/>
    </row>
    <row r="983">
      <c r="A983" s="26"/>
      <c r="B983" s="26"/>
      <c r="C983" s="26"/>
    </row>
    <row r="984">
      <c r="A984" s="26"/>
      <c r="B984" s="26"/>
      <c r="C984" s="26"/>
    </row>
    <row r="985">
      <c r="A985" s="26"/>
      <c r="B985" s="26"/>
      <c r="C985" s="26"/>
    </row>
    <row r="986">
      <c r="A986" s="26"/>
      <c r="B986" s="26"/>
      <c r="C986" s="26"/>
    </row>
    <row r="987">
      <c r="A987" s="26"/>
      <c r="B987" s="26"/>
      <c r="C987" s="26"/>
    </row>
    <row r="988">
      <c r="A988" s="26"/>
      <c r="B988" s="26"/>
      <c r="C988" s="26"/>
    </row>
    <row r="989">
      <c r="A989" s="26"/>
      <c r="B989" s="26"/>
      <c r="C989" s="26"/>
    </row>
    <row r="990">
      <c r="A990" s="26"/>
      <c r="B990" s="26"/>
      <c r="C990" s="26"/>
    </row>
    <row r="991">
      <c r="A991" s="26"/>
      <c r="B991" s="26"/>
      <c r="C991" s="26"/>
    </row>
    <row r="992">
      <c r="A992" s="26"/>
      <c r="B992" s="26"/>
      <c r="C992" s="26"/>
    </row>
    <row r="993">
      <c r="A993" s="26"/>
      <c r="B993" s="26"/>
      <c r="C993" s="26"/>
    </row>
    <row r="994">
      <c r="A994" s="26"/>
      <c r="B994" s="26"/>
      <c r="C994" s="26"/>
    </row>
    <row r="995">
      <c r="A995" s="26"/>
      <c r="B995" s="26"/>
      <c r="C995" s="26"/>
    </row>
    <row r="996">
      <c r="A996" s="26"/>
      <c r="B996" s="26"/>
      <c r="C996" s="26"/>
    </row>
    <row r="997">
      <c r="A997" s="26"/>
      <c r="B997" s="26"/>
      <c r="C997" s="26"/>
    </row>
    <row r="998">
      <c r="A998" s="26"/>
      <c r="B998" s="26"/>
      <c r="C998" s="26"/>
    </row>
    <row r="999">
      <c r="A999" s="26"/>
      <c r="B999" s="26"/>
      <c r="C999" s="26"/>
    </row>
    <row r="1000">
      <c r="A1000" s="26"/>
      <c r="B1000" s="26"/>
      <c r="C1000" s="26"/>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373</v>
      </c>
      <c r="B1" s="23" t="s">
        <v>51</v>
      </c>
      <c r="C1" s="23" t="s">
        <v>52</v>
      </c>
      <c r="D1" s="2" t="s">
        <v>442</v>
      </c>
      <c r="E1" s="2" t="s">
        <v>443</v>
      </c>
      <c r="H1" s="108" t="s">
        <v>457</v>
      </c>
    </row>
    <row r="2">
      <c r="A2" s="109">
        <v>44562.0</v>
      </c>
      <c r="B2" s="23">
        <v>6248.0</v>
      </c>
      <c r="C2" s="23">
        <v>4114.0</v>
      </c>
      <c r="D2" s="13">
        <f t="shared" ref="D2:D49" si="1">C2/B2</f>
        <v>0.6584507042</v>
      </c>
      <c r="H2" s="110"/>
      <c r="I2" s="111">
        <v>2022.0</v>
      </c>
      <c r="J2" s="112">
        <v>2023.0</v>
      </c>
      <c r="K2" s="112">
        <v>2024.0</v>
      </c>
      <c r="L2" s="112">
        <v>2025.0</v>
      </c>
    </row>
    <row r="3">
      <c r="A3" s="109">
        <v>44593.0</v>
      </c>
      <c r="B3" s="23">
        <v>5985.0</v>
      </c>
      <c r="C3" s="23">
        <v>3899.0</v>
      </c>
      <c r="D3" s="13">
        <f t="shared" si="1"/>
        <v>0.6514619883</v>
      </c>
      <c r="H3" s="127" t="s">
        <v>4</v>
      </c>
      <c r="I3" s="116">
        <v>4114.0</v>
      </c>
      <c r="J3" s="128">
        <v>6250.0</v>
      </c>
      <c r="K3" s="116">
        <v>6296.0</v>
      </c>
      <c r="L3" s="128">
        <f t="shared" ref="L3:L14" si="2">C38</f>
        <v>7780</v>
      </c>
    </row>
    <row r="4">
      <c r="A4" s="109">
        <v>44621.0</v>
      </c>
      <c r="B4" s="23">
        <v>7301.0</v>
      </c>
      <c r="C4" s="23">
        <v>4681.0</v>
      </c>
      <c r="D4" s="13">
        <f t="shared" si="1"/>
        <v>0.6411450486</v>
      </c>
      <c r="H4" s="127" t="s">
        <v>5</v>
      </c>
      <c r="I4" s="116">
        <v>3899.0</v>
      </c>
      <c r="J4" s="128">
        <v>5512.0</v>
      </c>
      <c r="K4" s="115">
        <f t="shared" ref="K4:K14" si="3">C27</f>
        <v>5672</v>
      </c>
      <c r="L4" s="128">
        <f t="shared" si="2"/>
        <v>6435</v>
      </c>
    </row>
    <row r="5">
      <c r="A5" s="109">
        <v>44652.0</v>
      </c>
      <c r="B5" s="23">
        <v>7054.0</v>
      </c>
      <c r="C5" s="23">
        <v>4228.0</v>
      </c>
      <c r="D5" s="13">
        <f t="shared" si="1"/>
        <v>0.5993762404</v>
      </c>
      <c r="H5" s="127" t="s">
        <v>64</v>
      </c>
      <c r="I5" s="116">
        <v>4681.0</v>
      </c>
      <c r="J5" s="128">
        <v>6503.0</v>
      </c>
      <c r="K5" s="115">
        <f t="shared" si="3"/>
        <v>5796</v>
      </c>
      <c r="L5" s="128">
        <f t="shared" si="2"/>
        <v>6859</v>
      </c>
    </row>
    <row r="6">
      <c r="A6" s="109">
        <v>44682.0</v>
      </c>
      <c r="B6" s="23">
        <v>6701.0</v>
      </c>
      <c r="C6" s="23">
        <v>3749.0</v>
      </c>
      <c r="D6" s="13">
        <f t="shared" si="1"/>
        <v>0.559468736</v>
      </c>
      <c r="H6" s="127" t="s">
        <v>65</v>
      </c>
      <c r="I6" s="116">
        <v>4644.0</v>
      </c>
      <c r="J6" s="128">
        <v>5428.0</v>
      </c>
      <c r="K6" s="115">
        <f t="shared" si="3"/>
        <v>6090</v>
      </c>
      <c r="L6" s="128">
        <f t="shared" si="2"/>
        <v>6760</v>
      </c>
    </row>
    <row r="7">
      <c r="A7" s="109">
        <v>44713.0</v>
      </c>
      <c r="B7" s="23">
        <v>7206.0</v>
      </c>
      <c r="C7" s="23">
        <v>4326.0</v>
      </c>
      <c r="D7" s="13">
        <f t="shared" si="1"/>
        <v>0.6003330558</v>
      </c>
      <c r="H7" s="127" t="s">
        <v>8</v>
      </c>
      <c r="I7" s="116">
        <v>4423.0</v>
      </c>
      <c r="J7" s="128">
        <v>6539.0</v>
      </c>
      <c r="K7" s="115">
        <f t="shared" si="3"/>
        <v>6657</v>
      </c>
      <c r="L7" s="128">
        <f t="shared" si="2"/>
        <v>7250</v>
      </c>
    </row>
    <row r="8">
      <c r="A8" s="109">
        <v>44743.0</v>
      </c>
      <c r="B8" s="23">
        <v>7028.0</v>
      </c>
      <c r="C8" s="23">
        <v>4259.0</v>
      </c>
      <c r="D8" s="13">
        <f t="shared" si="1"/>
        <v>0.6060045532</v>
      </c>
      <c r="H8" s="127" t="s">
        <v>31</v>
      </c>
      <c r="I8" s="116">
        <v>5061.0</v>
      </c>
      <c r="J8" s="128">
        <v>5681.0</v>
      </c>
      <c r="K8" s="115">
        <f t="shared" si="3"/>
        <v>6019</v>
      </c>
      <c r="L8" s="128">
        <f t="shared" si="2"/>
        <v>7369</v>
      </c>
    </row>
    <row r="9">
      <c r="A9" s="109">
        <v>44774.0</v>
      </c>
      <c r="B9" s="23">
        <v>8104.0</v>
      </c>
      <c r="C9" s="23">
        <v>5087.0</v>
      </c>
      <c r="D9" s="13">
        <f t="shared" si="1"/>
        <v>0.6277147088</v>
      </c>
      <c r="H9" s="127" t="s">
        <v>32</v>
      </c>
      <c r="I9" s="116">
        <v>5620.0</v>
      </c>
      <c r="J9" s="128">
        <v>5934.0</v>
      </c>
      <c r="K9" s="115">
        <f t="shared" si="3"/>
        <v>6851</v>
      </c>
      <c r="L9" s="128">
        <f t="shared" si="2"/>
        <v>8707</v>
      </c>
    </row>
    <row r="10">
      <c r="A10" s="109">
        <v>44805.0</v>
      </c>
      <c r="B10" s="23">
        <v>9316.0</v>
      </c>
      <c r="C10" s="23">
        <v>5390.0</v>
      </c>
      <c r="D10" s="13">
        <f t="shared" si="1"/>
        <v>0.5785744955</v>
      </c>
      <c r="H10" s="127" t="s">
        <v>11</v>
      </c>
      <c r="I10" s="116">
        <v>5501.0</v>
      </c>
      <c r="J10" s="128">
        <v>6641.0</v>
      </c>
      <c r="K10" s="115">
        <f t="shared" si="3"/>
        <v>7697</v>
      </c>
      <c r="L10" s="116" t="str">
        <f t="shared" si="2"/>
        <v>#REF!</v>
      </c>
    </row>
    <row r="11">
      <c r="A11" s="109">
        <v>44835.0</v>
      </c>
      <c r="B11" s="23">
        <v>18219.0</v>
      </c>
      <c r="C11" s="23">
        <v>14311.0</v>
      </c>
      <c r="D11" s="13">
        <f t="shared" si="1"/>
        <v>0.7854986553</v>
      </c>
      <c r="H11" s="127" t="s">
        <v>33</v>
      </c>
      <c r="I11" s="116">
        <v>6767.0</v>
      </c>
      <c r="J11" s="128">
        <v>5735.0</v>
      </c>
      <c r="K11" s="115">
        <f t="shared" si="3"/>
        <v>6788</v>
      </c>
      <c r="L11" s="116" t="str">
        <f t="shared" si="2"/>
        <v>#REF!</v>
      </c>
    </row>
    <row r="12">
      <c r="A12" s="109">
        <v>44866.0</v>
      </c>
      <c r="B12" s="23">
        <v>8993.0</v>
      </c>
      <c r="C12" s="23">
        <v>5987.0</v>
      </c>
      <c r="D12" s="13">
        <f t="shared" si="1"/>
        <v>0.66574002</v>
      </c>
      <c r="H12" s="127" t="s">
        <v>13</v>
      </c>
      <c r="I12" s="116">
        <v>14440.0</v>
      </c>
      <c r="J12" s="128">
        <v>5783.0</v>
      </c>
      <c r="K12" s="115">
        <f t="shared" si="3"/>
        <v>7016</v>
      </c>
      <c r="L12" s="116" t="str">
        <f t="shared" si="2"/>
        <v>#REF!</v>
      </c>
    </row>
    <row r="13">
      <c r="A13" s="109">
        <v>44896.0</v>
      </c>
      <c r="B13" s="23">
        <v>7821.0</v>
      </c>
      <c r="C13" s="23">
        <v>4895.0</v>
      </c>
      <c r="D13" s="13">
        <f t="shared" si="1"/>
        <v>0.6258790436</v>
      </c>
      <c r="H13" s="127" t="s">
        <v>14</v>
      </c>
      <c r="I13" s="116">
        <v>6472.0</v>
      </c>
      <c r="J13" s="128">
        <v>5437.0</v>
      </c>
      <c r="K13" s="115">
        <f t="shared" si="3"/>
        <v>6363</v>
      </c>
      <c r="L13" s="116" t="str">
        <f t="shared" si="2"/>
        <v>#REF!</v>
      </c>
    </row>
    <row r="14">
      <c r="A14" s="109">
        <v>44927.0</v>
      </c>
      <c r="B14" s="23">
        <v>9297.0</v>
      </c>
      <c r="C14" s="119">
        <v>5967.0</v>
      </c>
      <c r="D14" s="13">
        <f t="shared" si="1"/>
        <v>0.6418199419</v>
      </c>
      <c r="H14" s="127" t="s">
        <v>15</v>
      </c>
      <c r="I14" s="116">
        <v>5388.0</v>
      </c>
      <c r="J14" s="128">
        <v>4929.0</v>
      </c>
      <c r="K14" s="115">
        <f t="shared" si="3"/>
        <v>6234</v>
      </c>
      <c r="L14" s="116" t="str">
        <f t="shared" si="2"/>
        <v>#REF!</v>
      </c>
    </row>
    <row r="15">
      <c r="A15" s="109">
        <v>44958.0</v>
      </c>
      <c r="B15" s="119">
        <v>8264.0</v>
      </c>
      <c r="C15" s="119">
        <v>5900.0</v>
      </c>
      <c r="D15" s="13">
        <f t="shared" si="1"/>
        <v>0.7139399806</v>
      </c>
      <c r="H15" s="23" t="s">
        <v>455</v>
      </c>
      <c r="I15" s="51">
        <f t="shared" ref="I15:K15" si="4">sum(I3:I14)</f>
        <v>71010</v>
      </c>
      <c r="J15" s="51">
        <f t="shared" si="4"/>
        <v>70372</v>
      </c>
      <c r="K15" s="26">
        <f t="shared" si="4"/>
        <v>77479</v>
      </c>
      <c r="L15" s="51">
        <f>sum(L3:L8)</f>
        <v>42453</v>
      </c>
    </row>
    <row r="16">
      <c r="A16" s="109">
        <v>44986.0</v>
      </c>
      <c r="B16" s="119">
        <v>10071.0</v>
      </c>
      <c r="C16" s="119">
        <v>5958.0</v>
      </c>
      <c r="D16" s="13">
        <f t="shared" si="1"/>
        <v>0.5915996425</v>
      </c>
      <c r="H16" s="2" t="s">
        <v>458</v>
      </c>
      <c r="I16" s="117">
        <f t="shared" ref="I16:K16" si="5">average(I3:I14)</f>
        <v>5917.5</v>
      </c>
      <c r="J16" s="87">
        <f t="shared" si="5"/>
        <v>5864.333333</v>
      </c>
      <c r="K16" s="117">
        <f t="shared" si="5"/>
        <v>6456.583333</v>
      </c>
      <c r="L16" s="87">
        <f>average(L3:L8)</f>
        <v>7075.5</v>
      </c>
    </row>
    <row r="17">
      <c r="A17" s="109">
        <v>45017.0</v>
      </c>
      <c r="B17" s="119">
        <v>8815.0</v>
      </c>
      <c r="C17" s="119">
        <v>5428.0</v>
      </c>
      <c r="D17" s="13">
        <f t="shared" si="1"/>
        <v>0.6157685763</v>
      </c>
    </row>
    <row r="18">
      <c r="A18" s="109">
        <v>45047.0</v>
      </c>
      <c r="B18" s="119">
        <v>10239.0</v>
      </c>
      <c r="C18" s="119">
        <v>6054.0</v>
      </c>
      <c r="D18" s="13">
        <f t="shared" si="1"/>
        <v>0.5912686786</v>
      </c>
    </row>
    <row r="19">
      <c r="A19" s="109">
        <v>45078.0</v>
      </c>
      <c r="B19" s="119">
        <v>9674.0</v>
      </c>
      <c r="C19" s="119">
        <v>5299.0</v>
      </c>
      <c r="D19" s="13">
        <f t="shared" si="1"/>
        <v>0.5477568741</v>
      </c>
      <c r="H19" s="108" t="s">
        <v>459</v>
      </c>
    </row>
    <row r="20">
      <c r="A20" s="109">
        <v>45108.0</v>
      </c>
      <c r="B20" s="119">
        <v>9974.0</v>
      </c>
      <c r="C20" s="119">
        <v>5515.0</v>
      </c>
      <c r="D20" s="13">
        <f t="shared" si="1"/>
        <v>0.5529376379</v>
      </c>
      <c r="H20" s="110"/>
      <c r="I20" s="111">
        <v>2022.0</v>
      </c>
      <c r="J20" s="112">
        <v>2023.0</v>
      </c>
      <c r="K20" s="112">
        <v>2024.0</v>
      </c>
      <c r="L20" s="112">
        <v>2025.0</v>
      </c>
    </row>
    <row r="21">
      <c r="A21" s="109">
        <v>45139.0</v>
      </c>
      <c r="B21" s="119">
        <v>10257.0</v>
      </c>
      <c r="C21" s="119">
        <v>6185.0</v>
      </c>
      <c r="D21" s="13">
        <f t="shared" si="1"/>
        <v>0.6030028273</v>
      </c>
      <c r="H21" s="127" t="s">
        <v>4</v>
      </c>
      <c r="I21" s="116" t="s">
        <v>228</v>
      </c>
      <c r="J21" s="128">
        <f>'Jan 2023'!C4</f>
        <v>2329</v>
      </c>
      <c r="K21" s="116">
        <f>'Jan 2024'!C5</f>
        <v>2391</v>
      </c>
      <c r="L21" s="128">
        <f>'Jan 2025'!C4</f>
        <v>2026</v>
      </c>
    </row>
    <row r="22">
      <c r="A22" s="109">
        <v>45170.0</v>
      </c>
      <c r="B22" s="119">
        <v>6995.0</v>
      </c>
      <c r="C22" s="119">
        <v>5302.0</v>
      </c>
      <c r="D22" s="13">
        <f t="shared" si="1"/>
        <v>0.7579699786</v>
      </c>
      <c r="H22" s="127" t="s">
        <v>5</v>
      </c>
      <c r="I22" s="116" t="s">
        <v>228</v>
      </c>
      <c r="J22" s="128">
        <f>'Feb 2023'!C4</f>
        <v>2167</v>
      </c>
      <c r="K22" s="116">
        <f>'Feb 2024'!C5</f>
        <v>2254</v>
      </c>
      <c r="L22" s="128">
        <f>'Feb 2025'!C4</f>
        <v>2187</v>
      </c>
    </row>
    <row r="23">
      <c r="A23" s="109">
        <v>45200.0</v>
      </c>
      <c r="B23" s="119">
        <v>8981.0</v>
      </c>
      <c r="C23" s="119">
        <v>4981.0</v>
      </c>
      <c r="D23" s="13">
        <f t="shared" si="1"/>
        <v>0.554615299</v>
      </c>
      <c r="H23" s="127" t="s">
        <v>64</v>
      </c>
      <c r="I23" s="116" t="s">
        <v>228</v>
      </c>
      <c r="J23" s="128">
        <f>'March 2023'!C4</f>
        <v>2574</v>
      </c>
      <c r="K23" s="116">
        <f>'Mar 2024'!C5</f>
        <v>2373</v>
      </c>
      <c r="L23" s="128">
        <f>'Mar 2025'!C4</f>
        <v>2153</v>
      </c>
    </row>
    <row r="24">
      <c r="A24" s="109">
        <v>45231.0</v>
      </c>
      <c r="B24" s="119">
        <v>8487.0</v>
      </c>
      <c r="C24" s="119">
        <v>4664.0</v>
      </c>
      <c r="D24" s="13">
        <f t="shared" si="1"/>
        <v>0.549546365</v>
      </c>
      <c r="H24" s="127" t="s">
        <v>65</v>
      </c>
      <c r="I24" s="128">
        <f>'April 2022'!C3</f>
        <v>1416</v>
      </c>
      <c r="J24" s="128">
        <f>'Apr 2023'!C4</f>
        <v>2231</v>
      </c>
      <c r="K24" s="116">
        <f>'Apr 2024'!C5</f>
        <v>2399</v>
      </c>
      <c r="L24" s="128">
        <f>'Apr 2025'!C4</f>
        <v>2342</v>
      </c>
    </row>
    <row r="25">
      <c r="A25" s="109">
        <v>45261.0</v>
      </c>
      <c r="B25" s="119">
        <v>7585.0</v>
      </c>
      <c r="C25" s="119">
        <v>4048.0</v>
      </c>
      <c r="D25" s="13">
        <f t="shared" si="1"/>
        <v>0.5336849044</v>
      </c>
      <c r="H25" s="127" t="s">
        <v>8</v>
      </c>
      <c r="I25" s="128">
        <f>'May 2022'!C3</f>
        <v>1751</v>
      </c>
      <c r="J25" s="128">
        <f>'May 2023'!C4</f>
        <v>2753</v>
      </c>
      <c r="K25" s="116">
        <f>'May 2024'!C5</f>
        <v>2706</v>
      </c>
      <c r="L25" s="128">
        <f>'May 2025'!C4</f>
        <v>2105</v>
      </c>
    </row>
    <row r="26">
      <c r="A26" s="109">
        <v>45292.0</v>
      </c>
      <c r="B26" s="119">
        <f>'Jan 2024'!E5</f>
        <v>9504</v>
      </c>
      <c r="C26" s="119">
        <f>'Jan 2024'!F5</f>
        <v>6296</v>
      </c>
      <c r="D26" s="13">
        <f t="shared" si="1"/>
        <v>0.6624579125</v>
      </c>
      <c r="H26" s="127" t="s">
        <v>31</v>
      </c>
      <c r="I26" s="128">
        <f>'June 2022'!C3</f>
        <v>1797</v>
      </c>
      <c r="J26" s="128">
        <f>'June 2023'!C4</f>
        <v>2232</v>
      </c>
      <c r="K26" s="128">
        <f>'June 2024'!C5</f>
        <v>2274</v>
      </c>
      <c r="L26" s="128">
        <f>'June 2025'!C4</f>
        <v>2144</v>
      </c>
    </row>
    <row r="27">
      <c r="A27" s="109">
        <v>45323.0</v>
      </c>
      <c r="B27" s="51">
        <f>'Feb 2024'!E5</f>
        <v>8669</v>
      </c>
      <c r="C27" s="51">
        <f>'Feb 2024'!F5</f>
        <v>5672</v>
      </c>
      <c r="D27" s="13">
        <f t="shared" si="1"/>
        <v>0.6542853847</v>
      </c>
      <c r="H27" s="127" t="s">
        <v>32</v>
      </c>
      <c r="I27" s="128">
        <f>'July 2022'!C4</f>
        <v>1784</v>
      </c>
      <c r="J27" s="128">
        <f>'July 2023'!C5</f>
        <v>2279</v>
      </c>
      <c r="K27" s="128">
        <f>'July 2024'!C5</f>
        <v>2370</v>
      </c>
      <c r="L27" s="128">
        <f>'July 2025'!C4</f>
        <v>2362</v>
      </c>
    </row>
    <row r="28">
      <c r="A28" s="109">
        <v>45352.0</v>
      </c>
      <c r="B28" s="51">
        <f>'Mar 2024'!E5</f>
        <v>8767</v>
      </c>
      <c r="C28" s="51">
        <f>'Mar 2024'!F5</f>
        <v>5796</v>
      </c>
      <c r="D28" s="13">
        <f t="shared" si="1"/>
        <v>0.6611155469</v>
      </c>
      <c r="H28" s="127" t="s">
        <v>11</v>
      </c>
      <c r="I28" s="128">
        <f>'Aug 2022'!C4</f>
        <v>2224</v>
      </c>
      <c r="J28" s="128">
        <f>'Aug 2023'!C5</f>
        <v>2698</v>
      </c>
      <c r="K28" s="128">
        <f>'Aug 2024'!C4</f>
        <v>2150</v>
      </c>
      <c r="L28" s="116" t="str">
        <f>#REF!</f>
        <v>#REF!</v>
      </c>
    </row>
    <row r="29">
      <c r="A29" s="109">
        <v>45383.0</v>
      </c>
      <c r="B29" s="51">
        <f>'Apr 2024'!E5</f>
        <v>8183</v>
      </c>
      <c r="C29" s="51">
        <f>'Apr 2024'!F5</f>
        <v>6090</v>
      </c>
      <c r="D29" s="13">
        <f t="shared" si="1"/>
        <v>0.744225834</v>
      </c>
      <c r="H29" s="127" t="s">
        <v>33</v>
      </c>
      <c r="I29" s="128">
        <f>'Sept 2022'!C4</f>
        <v>2125</v>
      </c>
      <c r="J29" s="128">
        <f>'Sept 2023'!C5</f>
        <v>2382</v>
      </c>
      <c r="K29" s="128">
        <f>'Sept 2024'!C4</f>
        <v>2071</v>
      </c>
      <c r="L29" s="116" t="str">
        <f>#REF!</f>
        <v>#REF!</v>
      </c>
    </row>
    <row r="30">
      <c r="A30" s="109">
        <v>45413.0</v>
      </c>
      <c r="B30" s="51">
        <f>'May 2024'!E5</f>
        <v>10468</v>
      </c>
      <c r="C30" s="51">
        <f>'May 2024'!F5</f>
        <v>6657</v>
      </c>
      <c r="D30" s="13">
        <f t="shared" si="1"/>
        <v>0.6359380971</v>
      </c>
      <c r="H30" s="127" t="s">
        <v>13</v>
      </c>
      <c r="I30" s="128">
        <f>'Oct 2022'!C4</f>
        <v>3869</v>
      </c>
      <c r="J30" s="128">
        <f>'Oct 2023'!C5</f>
        <v>2517</v>
      </c>
      <c r="K30" s="116" t="s">
        <v>228</v>
      </c>
      <c r="L30" s="116" t="str">
        <f>#REF!</f>
        <v>#REF!</v>
      </c>
    </row>
    <row r="31">
      <c r="A31" s="109">
        <v>45444.0</v>
      </c>
      <c r="B31" s="51">
        <f>'June 2024'!E5</f>
        <v>7933</v>
      </c>
      <c r="C31" s="51">
        <f>'June 2024'!F5</f>
        <v>6019</v>
      </c>
      <c r="D31" s="13">
        <f t="shared" si="1"/>
        <v>0.7587293584</v>
      </c>
      <c r="H31" s="127" t="s">
        <v>14</v>
      </c>
      <c r="I31" s="128">
        <f>'Nov 2022'!C4</f>
        <v>2394</v>
      </c>
      <c r="J31" s="128">
        <f>'Nov 2023'!C5</f>
        <v>2222</v>
      </c>
      <c r="K31" s="128">
        <f>'Nov 2024'!C4</f>
        <v>1986</v>
      </c>
      <c r="L31" s="116" t="str">
        <f>#REF!</f>
        <v>#REF!</v>
      </c>
    </row>
    <row r="32">
      <c r="A32" s="109">
        <v>45474.0</v>
      </c>
      <c r="B32" s="51">
        <f>'July 2024'!E5</f>
        <v>10043</v>
      </c>
      <c r="C32" s="51">
        <f>'July 2024'!F5</f>
        <v>6851</v>
      </c>
      <c r="D32" s="13">
        <f t="shared" si="1"/>
        <v>0.6821666833</v>
      </c>
      <c r="H32" s="127" t="s">
        <v>15</v>
      </c>
      <c r="I32" s="128">
        <f>'Dec 2022'!C4</f>
        <v>2042</v>
      </c>
      <c r="J32" s="116">
        <f>'Dec 2023'!C5</f>
        <v>2061</v>
      </c>
      <c r="K32" s="128">
        <f>'Dec 2024'!C4</f>
        <v>1935</v>
      </c>
      <c r="L32" s="116" t="str">
        <f>#REF!</f>
        <v>#REF!</v>
      </c>
    </row>
    <row r="33">
      <c r="A33" s="109">
        <v>45505.0</v>
      </c>
      <c r="B33" s="51">
        <f>'Aug 2024'!E4</f>
        <v>12382</v>
      </c>
      <c r="C33" s="119">
        <f>'Aug 2024'!F4</f>
        <v>7697</v>
      </c>
      <c r="D33" s="13">
        <f t="shared" si="1"/>
        <v>0.6216281699</v>
      </c>
      <c r="H33" s="23" t="s">
        <v>455</v>
      </c>
      <c r="I33" s="51">
        <f t="shared" ref="I33:K33" si="6">sum(I21:I32)</f>
        <v>19402</v>
      </c>
      <c r="J33" s="51">
        <f t="shared" si="6"/>
        <v>28445</v>
      </c>
      <c r="K33" s="26">
        <f t="shared" si="6"/>
        <v>24909</v>
      </c>
      <c r="L33" s="51">
        <f>sum(L21:L26)</f>
        <v>12957</v>
      </c>
    </row>
    <row r="34">
      <c r="A34" s="109">
        <v>45536.0</v>
      </c>
      <c r="B34" s="51">
        <f>'Sept 2024'!E4</f>
        <v>10741</v>
      </c>
      <c r="C34" s="51">
        <f>'Sept 2024'!F4</f>
        <v>6788</v>
      </c>
      <c r="D34" s="13">
        <f t="shared" si="1"/>
        <v>0.6319709524</v>
      </c>
      <c r="H34" s="2" t="s">
        <v>458</v>
      </c>
      <c r="I34" s="117">
        <f t="shared" ref="I34:K34" si="7">average(I21:I32)</f>
        <v>2155.777778</v>
      </c>
      <c r="J34" s="87">
        <f t="shared" si="7"/>
        <v>2370.416667</v>
      </c>
      <c r="K34" s="117">
        <f t="shared" si="7"/>
        <v>2264.454545</v>
      </c>
      <c r="L34" s="87">
        <f>average(L21:L26)</f>
        <v>2159.5</v>
      </c>
    </row>
    <row r="35">
      <c r="A35" s="109">
        <v>45566.0</v>
      </c>
      <c r="B35" s="51">
        <f>'Oct 2024'!E4</f>
        <v>10821</v>
      </c>
      <c r="C35" s="51">
        <f>'Oct 2024'!F4</f>
        <v>7016</v>
      </c>
      <c r="D35" s="13">
        <f t="shared" si="1"/>
        <v>0.6483689123</v>
      </c>
    </row>
    <row r="36">
      <c r="A36" s="109">
        <v>45597.0</v>
      </c>
      <c r="B36" s="51">
        <f>'Nov 2024'!E4</f>
        <v>11055</v>
      </c>
      <c r="C36" s="51">
        <f>'Nov 2024'!F4</f>
        <v>6363</v>
      </c>
      <c r="D36" s="13">
        <f t="shared" si="1"/>
        <v>0.5755766621</v>
      </c>
      <c r="L36" s="118"/>
    </row>
    <row r="37">
      <c r="A37" s="109">
        <v>45627.0</v>
      </c>
      <c r="B37" s="119">
        <v>11053.0</v>
      </c>
      <c r="C37" s="51">
        <f>'Dec 2024'!F4</f>
        <v>6234</v>
      </c>
      <c r="D37" s="13">
        <f t="shared" si="1"/>
        <v>0.5640097711</v>
      </c>
      <c r="L37" s="118"/>
    </row>
    <row r="38">
      <c r="A38" s="109">
        <v>45658.0</v>
      </c>
      <c r="B38" s="119">
        <f>'Jan 2025'!E4</f>
        <v>13896</v>
      </c>
      <c r="C38" s="51">
        <f>'Jan 2025'!F4</f>
        <v>7780</v>
      </c>
      <c r="D38" s="13">
        <f t="shared" si="1"/>
        <v>0.5598733448</v>
      </c>
    </row>
    <row r="39">
      <c r="A39" s="109">
        <v>45689.0</v>
      </c>
      <c r="B39" s="51">
        <f>'Feb 2025'!E4</f>
        <v>12316</v>
      </c>
      <c r="C39" s="51">
        <f>'Feb 2025'!F4</f>
        <v>6435</v>
      </c>
      <c r="D39" s="13">
        <f t="shared" si="1"/>
        <v>0.5224910685</v>
      </c>
    </row>
    <row r="40">
      <c r="A40" s="109">
        <v>45717.0</v>
      </c>
      <c r="B40" s="51">
        <f>'Mar 2025'!E4</f>
        <v>13004</v>
      </c>
      <c r="C40" s="51">
        <f>'Mar 2025'!F4</f>
        <v>6859</v>
      </c>
      <c r="D40" s="13">
        <f t="shared" si="1"/>
        <v>0.5274530914</v>
      </c>
    </row>
    <row r="41">
      <c r="A41" s="109">
        <v>45748.0</v>
      </c>
      <c r="B41" s="51">
        <f>'Apr 2025'!E4</f>
        <v>12858</v>
      </c>
      <c r="C41" s="51">
        <f>'Apr 2025'!F4</f>
        <v>6760</v>
      </c>
      <c r="D41" s="13">
        <f t="shared" si="1"/>
        <v>0.5257427283</v>
      </c>
    </row>
    <row r="42">
      <c r="A42" s="109">
        <v>45778.0</v>
      </c>
      <c r="B42" s="51">
        <f>'May 2025'!E4</f>
        <v>13548</v>
      </c>
      <c r="C42" s="51">
        <f>'May 2025'!F4</f>
        <v>7250</v>
      </c>
      <c r="D42" s="13">
        <f t="shared" si="1"/>
        <v>0.5351343372</v>
      </c>
    </row>
    <row r="43">
      <c r="A43" s="109">
        <v>45809.0</v>
      </c>
      <c r="B43" s="51">
        <f>'June 2025'!E4</f>
        <v>12854</v>
      </c>
      <c r="C43" s="51">
        <f>'June 2025'!F4</f>
        <v>7369</v>
      </c>
      <c r="D43" s="13">
        <f t="shared" si="1"/>
        <v>0.5732845807</v>
      </c>
    </row>
    <row r="44">
      <c r="A44" s="109">
        <v>45839.0</v>
      </c>
      <c r="B44" s="51">
        <f>'July 2025'!E4</f>
        <v>14031</v>
      </c>
      <c r="C44" s="51">
        <f>'July 2025'!F4</f>
        <v>8707</v>
      </c>
      <c r="D44" s="13">
        <f t="shared" si="1"/>
        <v>0.6205544865</v>
      </c>
    </row>
    <row r="45">
      <c r="A45" s="109">
        <v>45870.0</v>
      </c>
      <c r="B45" s="26" t="str">
        <f t="shared" ref="B45:C45" si="8">'Aug 2025'!E4</f>
        <v>#REF!</v>
      </c>
      <c r="C45" s="26" t="str">
        <f t="shared" si="8"/>
        <v>#REF!</v>
      </c>
      <c r="D45" s="13" t="str">
        <f t="shared" si="1"/>
        <v>#REF!</v>
      </c>
    </row>
    <row r="46">
      <c r="A46" s="109">
        <v>45901.0</v>
      </c>
      <c r="B46" s="26" t="str">
        <f t="shared" ref="B46:C46" si="9">'Sept 2025'!E4</f>
        <v>#REF!</v>
      </c>
      <c r="C46" s="26" t="str">
        <f t="shared" si="9"/>
        <v>#REF!</v>
      </c>
      <c r="D46" s="13" t="str">
        <f t="shared" si="1"/>
        <v>#REF!</v>
      </c>
    </row>
    <row r="47">
      <c r="A47" s="109">
        <v>45931.0</v>
      </c>
      <c r="B47" s="26" t="str">
        <f t="shared" ref="B47:C47" si="10">'Oct 2025'!E4</f>
        <v>#REF!</v>
      </c>
      <c r="C47" s="26" t="str">
        <f t="shared" si="10"/>
        <v>#REF!</v>
      </c>
      <c r="D47" s="13" t="str">
        <f t="shared" si="1"/>
        <v>#REF!</v>
      </c>
    </row>
    <row r="48">
      <c r="A48" s="109">
        <v>45962.0</v>
      </c>
      <c r="B48" s="26" t="str">
        <f t="shared" ref="B48:C48" si="11">'Nov 2025'!E4</f>
        <v>#REF!</v>
      </c>
      <c r="C48" s="26" t="str">
        <f t="shared" si="11"/>
        <v>#REF!</v>
      </c>
      <c r="D48" s="13" t="str">
        <f t="shared" si="1"/>
        <v>#REF!</v>
      </c>
    </row>
    <row r="49">
      <c r="A49" s="109">
        <v>45992.0</v>
      </c>
      <c r="B49" s="26" t="str">
        <f>'dec 2025'!E4</f>
        <v>#REF!</v>
      </c>
      <c r="C49" s="26" t="str">
        <f>'Dec 2025'!F4</f>
        <v>#REF!</v>
      </c>
      <c r="D49" s="13" t="str">
        <f t="shared" si="1"/>
        <v>#REF!</v>
      </c>
    </row>
    <row r="50">
      <c r="B50" s="26"/>
      <c r="C50" s="26"/>
    </row>
    <row r="51">
      <c r="B51" s="26"/>
      <c r="C51" s="26"/>
    </row>
    <row r="52">
      <c r="B52" s="129">
        <v>7177.0</v>
      </c>
      <c r="C52" s="129">
        <v>5585.0</v>
      </c>
      <c r="D52" s="130">
        <f>C52/B52</f>
        <v>0.7781802982</v>
      </c>
    </row>
    <row r="53">
      <c r="B53" s="26"/>
      <c r="C53" s="26"/>
    </row>
    <row r="54">
      <c r="B54" s="26"/>
      <c r="C54" s="26"/>
    </row>
    <row r="55">
      <c r="B55" s="26"/>
      <c r="C55" s="26"/>
    </row>
    <row r="56">
      <c r="B56" s="26"/>
      <c r="C56" s="26"/>
    </row>
    <row r="57">
      <c r="B57" s="26"/>
      <c r="C57" s="26"/>
    </row>
    <row r="58">
      <c r="B58" s="26"/>
      <c r="C58" s="26"/>
    </row>
    <row r="59">
      <c r="B59" s="26"/>
      <c r="C59" s="26"/>
    </row>
    <row r="60">
      <c r="B60" s="26"/>
      <c r="C60" s="26"/>
    </row>
    <row r="61">
      <c r="B61" s="26"/>
      <c r="C61" s="26"/>
    </row>
    <row r="62">
      <c r="A62" s="26"/>
      <c r="B62" s="26"/>
      <c r="C62" s="26"/>
    </row>
    <row r="63">
      <c r="A63" s="26"/>
      <c r="B63" s="26"/>
      <c r="C63" s="26"/>
    </row>
    <row r="64">
      <c r="A64" s="26"/>
      <c r="B64" s="26"/>
      <c r="C64" s="26"/>
    </row>
    <row r="65">
      <c r="A65" s="26"/>
      <c r="B65" s="26"/>
      <c r="C65" s="26"/>
    </row>
    <row r="66">
      <c r="A66" s="26"/>
      <c r="B66" s="26"/>
      <c r="C66" s="26"/>
    </row>
    <row r="67">
      <c r="A67" s="26"/>
      <c r="B67" s="26"/>
      <c r="C67" s="26"/>
    </row>
    <row r="68">
      <c r="A68" s="26"/>
      <c r="B68" s="26"/>
      <c r="C68" s="26"/>
    </row>
    <row r="69">
      <c r="A69" s="26"/>
      <c r="B69" s="26"/>
      <c r="C69" s="26"/>
    </row>
    <row r="70">
      <c r="A70" s="26"/>
      <c r="B70" s="26"/>
      <c r="C70" s="26"/>
    </row>
    <row r="71">
      <c r="A71" s="26"/>
      <c r="B71" s="26"/>
      <c r="C71" s="26"/>
    </row>
    <row r="72">
      <c r="A72" s="26"/>
      <c r="B72" s="26"/>
      <c r="C72" s="26"/>
    </row>
    <row r="73">
      <c r="A73" s="26"/>
      <c r="B73" s="26"/>
      <c r="C73" s="26"/>
    </row>
    <row r="74">
      <c r="A74" s="26"/>
      <c r="B74" s="26"/>
      <c r="C74" s="26"/>
    </row>
    <row r="75">
      <c r="A75" s="26"/>
      <c r="B75" s="26"/>
      <c r="C75" s="26"/>
    </row>
    <row r="76">
      <c r="A76" s="26"/>
      <c r="B76" s="26"/>
      <c r="C76" s="26"/>
    </row>
    <row r="77">
      <c r="A77" s="26"/>
      <c r="B77" s="26"/>
      <c r="C77" s="26"/>
    </row>
    <row r="78">
      <c r="A78" s="26"/>
      <c r="B78" s="26"/>
      <c r="C78" s="26"/>
    </row>
    <row r="79">
      <c r="A79" s="26"/>
      <c r="B79" s="26"/>
      <c r="C79" s="26"/>
    </row>
    <row r="80">
      <c r="A80" s="26"/>
      <c r="B80" s="26"/>
      <c r="C80" s="26"/>
    </row>
    <row r="81">
      <c r="A81" s="26"/>
      <c r="B81" s="26"/>
      <c r="C81" s="26"/>
    </row>
    <row r="82">
      <c r="A82" s="26"/>
      <c r="B82" s="26"/>
      <c r="C82" s="26"/>
    </row>
    <row r="83">
      <c r="A83" s="26"/>
      <c r="B83" s="26"/>
      <c r="C83" s="26"/>
    </row>
    <row r="84">
      <c r="A84" s="26"/>
      <c r="B84" s="26"/>
      <c r="C84" s="26"/>
    </row>
    <row r="85">
      <c r="A85" s="26"/>
      <c r="B85" s="26"/>
      <c r="C85" s="26"/>
    </row>
    <row r="86">
      <c r="A86" s="26"/>
      <c r="B86" s="26"/>
      <c r="C86" s="26"/>
    </row>
    <row r="87">
      <c r="A87" s="26"/>
      <c r="B87" s="26"/>
      <c r="C87" s="26"/>
    </row>
    <row r="88">
      <c r="A88" s="26"/>
      <c r="B88" s="26"/>
      <c r="C88" s="26"/>
    </row>
    <row r="89">
      <c r="A89" s="26"/>
      <c r="B89" s="26"/>
      <c r="C89" s="26"/>
    </row>
    <row r="90">
      <c r="A90" s="26"/>
      <c r="B90" s="26"/>
      <c r="C90" s="26"/>
    </row>
    <row r="91">
      <c r="A91" s="26"/>
      <c r="B91" s="26"/>
      <c r="C91" s="26"/>
    </row>
    <row r="92">
      <c r="A92" s="26"/>
      <c r="B92" s="26"/>
      <c r="C92" s="26"/>
    </row>
    <row r="93">
      <c r="A93" s="26"/>
      <c r="B93" s="26"/>
      <c r="C93" s="26"/>
    </row>
    <row r="94">
      <c r="A94" s="26"/>
      <c r="B94" s="26"/>
      <c r="C94" s="26"/>
    </row>
    <row r="95">
      <c r="A95" s="26"/>
      <c r="B95" s="26"/>
      <c r="C95" s="26"/>
    </row>
    <row r="96">
      <c r="A96" s="26"/>
      <c r="B96" s="26"/>
      <c r="C96" s="26"/>
    </row>
    <row r="97">
      <c r="A97" s="26"/>
      <c r="B97" s="26"/>
      <c r="C97" s="26"/>
    </row>
    <row r="114">
      <c r="A114" s="26"/>
      <c r="B114" s="26"/>
      <c r="C114" s="26"/>
    </row>
    <row r="115">
      <c r="A115" s="26"/>
      <c r="B115" s="26"/>
      <c r="C115" s="26"/>
    </row>
    <row r="116">
      <c r="A116" s="26"/>
      <c r="B116" s="26"/>
      <c r="C116" s="26"/>
    </row>
    <row r="117">
      <c r="A117" s="26"/>
      <c r="B117" s="26"/>
      <c r="C117" s="26"/>
    </row>
    <row r="118">
      <c r="A118" s="26"/>
      <c r="B118" s="26"/>
      <c r="C118" s="26"/>
    </row>
    <row r="119">
      <c r="A119" s="26"/>
      <c r="B119" s="26"/>
      <c r="C119" s="26"/>
    </row>
    <row r="120">
      <c r="A120" s="26"/>
      <c r="B120" s="26"/>
      <c r="C120" s="26"/>
    </row>
    <row r="121">
      <c r="A121" s="26"/>
      <c r="B121" s="26"/>
      <c r="C121" s="26"/>
    </row>
    <row r="122">
      <c r="A122" s="26"/>
      <c r="B122" s="26"/>
      <c r="C122" s="26"/>
    </row>
    <row r="123">
      <c r="A123" s="26"/>
      <c r="B123" s="26"/>
      <c r="C123" s="26"/>
    </row>
    <row r="124">
      <c r="A124" s="26"/>
      <c r="B124" s="26"/>
      <c r="C124" s="26"/>
    </row>
    <row r="125">
      <c r="A125" s="26"/>
      <c r="B125" s="26"/>
      <c r="C125" s="26"/>
    </row>
    <row r="126">
      <c r="A126" s="26"/>
      <c r="B126" s="26"/>
      <c r="C126" s="26"/>
    </row>
    <row r="127">
      <c r="A127" s="26"/>
      <c r="B127" s="26"/>
      <c r="C127" s="26"/>
    </row>
    <row r="128">
      <c r="A128" s="26"/>
      <c r="B128" s="26"/>
      <c r="C128" s="26"/>
    </row>
    <row r="129">
      <c r="A129" s="26"/>
      <c r="B129" s="26"/>
      <c r="C129" s="26"/>
    </row>
    <row r="130">
      <c r="A130" s="26"/>
      <c r="B130" s="26"/>
      <c r="C130" s="26"/>
    </row>
    <row r="131">
      <c r="A131" s="26"/>
      <c r="B131" s="26"/>
      <c r="C131" s="26"/>
    </row>
    <row r="132">
      <c r="A132" s="26"/>
      <c r="B132" s="26"/>
      <c r="C132" s="26"/>
    </row>
    <row r="133">
      <c r="A133" s="26"/>
      <c r="B133" s="26"/>
      <c r="C133" s="26"/>
    </row>
    <row r="134">
      <c r="A134" s="26"/>
      <c r="B134" s="26"/>
      <c r="C134" s="26"/>
    </row>
    <row r="135">
      <c r="A135" s="26"/>
      <c r="B135" s="26"/>
      <c r="C135" s="26"/>
    </row>
    <row r="136">
      <c r="A136" s="26"/>
      <c r="B136" s="26"/>
      <c r="C136" s="26"/>
    </row>
    <row r="137">
      <c r="A137" s="26"/>
      <c r="B137" s="26"/>
      <c r="C137" s="26"/>
    </row>
    <row r="138">
      <c r="A138" s="26"/>
      <c r="B138" s="26"/>
      <c r="C138" s="26"/>
    </row>
    <row r="139">
      <c r="A139" s="26"/>
      <c r="B139" s="26"/>
      <c r="C139" s="26"/>
    </row>
    <row r="140">
      <c r="A140" s="26"/>
      <c r="B140" s="26"/>
      <c r="C140" s="26"/>
    </row>
    <row r="141">
      <c r="A141" s="26"/>
      <c r="B141" s="26"/>
      <c r="C141" s="26"/>
    </row>
    <row r="142">
      <c r="A142" s="26"/>
      <c r="B142" s="26"/>
      <c r="C142" s="26"/>
    </row>
    <row r="143">
      <c r="A143" s="26"/>
      <c r="B143" s="26"/>
      <c r="C143" s="26"/>
    </row>
    <row r="144">
      <c r="A144" s="26"/>
      <c r="B144" s="26"/>
      <c r="C144" s="26"/>
    </row>
    <row r="145">
      <c r="A145" s="26"/>
      <c r="B145" s="26"/>
      <c r="C145" s="26"/>
    </row>
    <row r="146">
      <c r="A146" s="26"/>
      <c r="B146" s="26"/>
      <c r="C146" s="26"/>
    </row>
    <row r="147">
      <c r="A147" s="26"/>
      <c r="B147" s="26"/>
      <c r="C147" s="26"/>
    </row>
    <row r="148">
      <c r="A148" s="26"/>
      <c r="B148" s="26"/>
      <c r="C148" s="26"/>
    </row>
    <row r="149">
      <c r="A149" s="26"/>
      <c r="B149" s="26"/>
      <c r="C149" s="26"/>
    </row>
    <row r="150">
      <c r="A150" s="26"/>
      <c r="B150" s="26"/>
      <c r="C150" s="26"/>
    </row>
    <row r="151">
      <c r="A151" s="26"/>
      <c r="B151" s="26"/>
      <c r="C151" s="26"/>
    </row>
    <row r="152">
      <c r="A152" s="26"/>
      <c r="B152" s="26"/>
      <c r="C152" s="26"/>
    </row>
    <row r="153">
      <c r="A153" s="26"/>
      <c r="B153" s="26"/>
      <c r="C153" s="26"/>
    </row>
    <row r="154">
      <c r="A154" s="26"/>
      <c r="B154" s="26"/>
      <c r="C154" s="26"/>
    </row>
    <row r="155">
      <c r="A155" s="26"/>
      <c r="B155" s="26"/>
      <c r="C155" s="26"/>
    </row>
    <row r="156">
      <c r="A156" s="26"/>
      <c r="B156" s="26"/>
      <c r="C156" s="26"/>
    </row>
    <row r="157">
      <c r="A157" s="26"/>
      <c r="B157" s="26"/>
      <c r="C157" s="26"/>
    </row>
    <row r="158">
      <c r="A158" s="26"/>
      <c r="B158" s="26"/>
      <c r="C158" s="26"/>
    </row>
    <row r="159">
      <c r="A159" s="26"/>
      <c r="B159" s="26"/>
      <c r="C159" s="26"/>
    </row>
    <row r="160">
      <c r="A160" s="26"/>
      <c r="B160" s="26"/>
      <c r="C160" s="26"/>
    </row>
    <row r="161">
      <c r="A161" s="26"/>
      <c r="B161" s="26"/>
      <c r="C161" s="26"/>
    </row>
    <row r="162">
      <c r="A162" s="26"/>
      <c r="B162" s="26"/>
      <c r="C162" s="26"/>
    </row>
    <row r="163">
      <c r="A163" s="26"/>
      <c r="B163" s="26"/>
      <c r="C163" s="26"/>
    </row>
    <row r="164">
      <c r="A164" s="26"/>
      <c r="B164" s="26"/>
      <c r="C164" s="26"/>
    </row>
    <row r="165">
      <c r="A165" s="26"/>
      <c r="B165" s="26"/>
      <c r="C165" s="26"/>
    </row>
    <row r="166">
      <c r="A166" s="26"/>
      <c r="B166" s="26"/>
      <c r="C166" s="26"/>
    </row>
    <row r="167">
      <c r="A167" s="26"/>
      <c r="B167" s="26"/>
      <c r="C167" s="26"/>
    </row>
    <row r="168">
      <c r="A168" s="26"/>
      <c r="B168" s="26"/>
      <c r="C168" s="26"/>
    </row>
    <row r="169">
      <c r="A169" s="26"/>
      <c r="B169" s="26"/>
      <c r="C169" s="26"/>
    </row>
    <row r="170">
      <c r="A170" s="26"/>
      <c r="B170" s="26"/>
      <c r="C170" s="26"/>
    </row>
    <row r="171">
      <c r="A171" s="26"/>
      <c r="B171" s="26"/>
      <c r="C171" s="26"/>
    </row>
    <row r="172">
      <c r="A172" s="26"/>
      <c r="B172" s="26"/>
      <c r="C172" s="26"/>
    </row>
    <row r="173">
      <c r="A173" s="26"/>
      <c r="B173" s="26"/>
      <c r="C173" s="26"/>
    </row>
    <row r="174">
      <c r="A174" s="26"/>
      <c r="B174" s="26"/>
      <c r="C174" s="26"/>
    </row>
    <row r="175">
      <c r="A175" s="26"/>
      <c r="B175" s="26"/>
      <c r="C175" s="26"/>
    </row>
    <row r="176">
      <c r="A176" s="26"/>
      <c r="B176" s="26"/>
      <c r="C176" s="26"/>
    </row>
    <row r="177">
      <c r="A177" s="26"/>
      <c r="B177" s="26"/>
      <c r="C177" s="26"/>
    </row>
    <row r="178">
      <c r="A178" s="26"/>
      <c r="B178" s="26"/>
      <c r="C178" s="26"/>
    </row>
    <row r="179">
      <c r="A179" s="26"/>
      <c r="B179" s="26"/>
      <c r="C179" s="26"/>
    </row>
    <row r="180">
      <c r="A180" s="26"/>
      <c r="B180" s="26"/>
      <c r="C180" s="26"/>
    </row>
    <row r="181">
      <c r="A181" s="26"/>
      <c r="B181" s="26"/>
      <c r="C181" s="26"/>
    </row>
    <row r="182">
      <c r="A182" s="26"/>
      <c r="B182" s="26"/>
      <c r="C182" s="26"/>
    </row>
    <row r="183">
      <c r="A183" s="26"/>
      <c r="B183" s="26"/>
      <c r="C183" s="26"/>
    </row>
    <row r="184">
      <c r="A184" s="26"/>
      <c r="B184" s="26"/>
      <c r="C184" s="26"/>
    </row>
    <row r="185">
      <c r="A185" s="26"/>
      <c r="B185" s="26"/>
      <c r="C185" s="26"/>
    </row>
    <row r="186">
      <c r="A186" s="26"/>
      <c r="B186" s="26"/>
      <c r="C186" s="26"/>
    </row>
    <row r="187">
      <c r="A187" s="26"/>
      <c r="B187" s="26"/>
      <c r="C187" s="26"/>
    </row>
    <row r="188">
      <c r="A188" s="26"/>
      <c r="B188" s="26"/>
      <c r="C188" s="26"/>
    </row>
    <row r="189">
      <c r="A189" s="26"/>
      <c r="B189" s="26"/>
      <c r="C189" s="26"/>
    </row>
    <row r="190">
      <c r="A190" s="26"/>
      <c r="B190" s="26"/>
      <c r="C190" s="26"/>
    </row>
    <row r="191">
      <c r="A191" s="26"/>
      <c r="B191" s="26"/>
      <c r="C191" s="26"/>
    </row>
    <row r="192">
      <c r="A192" s="26"/>
      <c r="B192" s="26"/>
      <c r="C192" s="26"/>
    </row>
    <row r="193">
      <c r="A193" s="26"/>
      <c r="B193" s="26"/>
      <c r="C193" s="26"/>
    </row>
    <row r="194">
      <c r="A194" s="26"/>
      <c r="B194" s="26"/>
      <c r="C194" s="26"/>
    </row>
    <row r="195">
      <c r="A195" s="26"/>
      <c r="B195" s="26"/>
      <c r="C195" s="26"/>
    </row>
    <row r="196">
      <c r="A196" s="26"/>
      <c r="B196" s="26"/>
      <c r="C196" s="26"/>
    </row>
    <row r="197">
      <c r="A197" s="26"/>
      <c r="B197" s="26"/>
      <c r="C197" s="26"/>
    </row>
    <row r="198">
      <c r="A198" s="26"/>
      <c r="B198" s="26"/>
      <c r="C198" s="26"/>
    </row>
    <row r="199">
      <c r="A199" s="26"/>
      <c r="B199" s="26"/>
      <c r="C199" s="26"/>
    </row>
    <row r="200">
      <c r="A200" s="26"/>
      <c r="B200" s="26"/>
      <c r="C200" s="26"/>
    </row>
    <row r="201">
      <c r="A201" s="26"/>
      <c r="B201" s="26"/>
      <c r="C201" s="26"/>
    </row>
    <row r="202">
      <c r="A202" s="26"/>
      <c r="B202" s="26"/>
      <c r="C202" s="26"/>
    </row>
    <row r="203">
      <c r="A203" s="26"/>
      <c r="B203" s="26"/>
      <c r="C203" s="26"/>
    </row>
    <row r="204">
      <c r="A204" s="26"/>
      <c r="B204" s="26"/>
      <c r="C204" s="26"/>
    </row>
    <row r="205">
      <c r="A205" s="26"/>
      <c r="B205" s="26"/>
      <c r="C205" s="26"/>
    </row>
    <row r="206">
      <c r="A206" s="26"/>
      <c r="B206" s="26"/>
      <c r="C206" s="26"/>
    </row>
    <row r="207">
      <c r="A207" s="26"/>
      <c r="B207" s="26"/>
      <c r="C207" s="26"/>
    </row>
    <row r="208">
      <c r="A208" s="26"/>
      <c r="B208" s="26"/>
      <c r="C208" s="26"/>
    </row>
    <row r="209">
      <c r="A209" s="26"/>
      <c r="B209" s="26"/>
      <c r="C209" s="26"/>
    </row>
    <row r="210">
      <c r="A210" s="26"/>
      <c r="B210" s="26"/>
      <c r="C210" s="26"/>
    </row>
    <row r="211">
      <c r="A211" s="26"/>
      <c r="B211" s="26"/>
      <c r="C211" s="26"/>
    </row>
    <row r="212">
      <c r="A212" s="26"/>
      <c r="B212" s="26"/>
      <c r="C212" s="26"/>
    </row>
    <row r="213">
      <c r="A213" s="26"/>
      <c r="B213" s="26"/>
      <c r="C213" s="26"/>
    </row>
    <row r="214">
      <c r="A214" s="26"/>
      <c r="B214" s="26"/>
      <c r="C214" s="26"/>
    </row>
    <row r="215">
      <c r="A215" s="26"/>
      <c r="B215" s="26"/>
      <c r="C215" s="26"/>
    </row>
    <row r="216">
      <c r="A216" s="26"/>
      <c r="B216" s="26"/>
      <c r="C216" s="26"/>
    </row>
    <row r="217">
      <c r="A217" s="26"/>
      <c r="B217" s="26"/>
      <c r="C217" s="26"/>
    </row>
    <row r="218">
      <c r="A218" s="26"/>
      <c r="B218" s="26"/>
      <c r="C218" s="26"/>
    </row>
    <row r="219">
      <c r="A219" s="26"/>
      <c r="B219" s="26"/>
      <c r="C219" s="26"/>
    </row>
    <row r="220">
      <c r="A220" s="26"/>
      <c r="B220" s="26"/>
      <c r="C220" s="26"/>
    </row>
    <row r="221">
      <c r="A221" s="26"/>
      <c r="B221" s="26"/>
      <c r="C221" s="26"/>
    </row>
    <row r="222">
      <c r="A222" s="26"/>
      <c r="B222" s="26"/>
      <c r="C222" s="26"/>
    </row>
    <row r="223">
      <c r="A223" s="26"/>
      <c r="B223" s="26"/>
      <c r="C223" s="26"/>
    </row>
    <row r="224">
      <c r="A224" s="26"/>
      <c r="B224" s="26"/>
      <c r="C224" s="26"/>
    </row>
    <row r="225">
      <c r="A225" s="26"/>
      <c r="B225" s="26"/>
      <c r="C225" s="26"/>
    </row>
    <row r="226">
      <c r="A226" s="26"/>
      <c r="B226" s="26"/>
      <c r="C226" s="26"/>
    </row>
    <row r="227">
      <c r="A227" s="26"/>
      <c r="B227" s="26"/>
      <c r="C227" s="26"/>
    </row>
    <row r="228">
      <c r="A228" s="26"/>
      <c r="B228" s="26"/>
      <c r="C228" s="26"/>
    </row>
    <row r="229">
      <c r="A229" s="26"/>
      <c r="B229" s="26"/>
      <c r="C229" s="26"/>
    </row>
    <row r="230">
      <c r="A230" s="26"/>
      <c r="B230" s="26"/>
      <c r="C230" s="26"/>
    </row>
    <row r="231">
      <c r="A231" s="26"/>
      <c r="B231" s="26"/>
      <c r="C231" s="26"/>
    </row>
    <row r="232">
      <c r="A232" s="26"/>
      <c r="B232" s="26"/>
      <c r="C232" s="26"/>
    </row>
    <row r="233">
      <c r="A233" s="26"/>
      <c r="B233" s="26"/>
      <c r="C233" s="26"/>
    </row>
    <row r="234">
      <c r="A234" s="26"/>
      <c r="B234" s="26"/>
      <c r="C234" s="26"/>
    </row>
    <row r="235">
      <c r="A235" s="26"/>
      <c r="B235" s="26"/>
      <c r="C235" s="26"/>
    </row>
    <row r="236">
      <c r="A236" s="26"/>
      <c r="B236" s="26"/>
      <c r="C236" s="26"/>
    </row>
    <row r="237">
      <c r="A237" s="26"/>
      <c r="B237" s="26"/>
      <c r="C237" s="26"/>
    </row>
    <row r="238">
      <c r="A238" s="26"/>
      <c r="B238" s="26"/>
      <c r="C238" s="26"/>
    </row>
    <row r="239">
      <c r="A239" s="26"/>
      <c r="B239" s="26"/>
      <c r="C239" s="26"/>
    </row>
    <row r="240">
      <c r="A240" s="26"/>
      <c r="B240" s="26"/>
      <c r="C240" s="26"/>
    </row>
    <row r="241">
      <c r="A241" s="26"/>
      <c r="B241" s="26"/>
      <c r="C241" s="26"/>
    </row>
    <row r="242">
      <c r="A242" s="26"/>
      <c r="B242" s="26"/>
      <c r="C242" s="26"/>
    </row>
    <row r="243">
      <c r="A243" s="26"/>
      <c r="B243" s="26"/>
      <c r="C243" s="26"/>
    </row>
    <row r="244">
      <c r="A244" s="26"/>
      <c r="B244" s="26"/>
      <c r="C244" s="26"/>
    </row>
    <row r="245">
      <c r="A245" s="26"/>
      <c r="B245" s="26"/>
      <c r="C245" s="26"/>
    </row>
    <row r="246">
      <c r="A246" s="26"/>
      <c r="B246" s="26"/>
      <c r="C246" s="26"/>
    </row>
    <row r="247">
      <c r="A247" s="26"/>
      <c r="B247" s="26"/>
      <c r="C247" s="26"/>
    </row>
    <row r="248">
      <c r="A248" s="26"/>
      <c r="B248" s="26"/>
      <c r="C248" s="26"/>
    </row>
    <row r="249">
      <c r="A249" s="26"/>
      <c r="B249" s="26"/>
      <c r="C249" s="26"/>
    </row>
    <row r="250">
      <c r="A250" s="26"/>
      <c r="B250" s="26"/>
      <c r="C250" s="26"/>
    </row>
    <row r="251">
      <c r="A251" s="26"/>
      <c r="B251" s="26"/>
      <c r="C251" s="26"/>
    </row>
    <row r="252">
      <c r="A252" s="26"/>
      <c r="B252" s="26"/>
      <c r="C252" s="26"/>
    </row>
    <row r="253">
      <c r="A253" s="26"/>
      <c r="B253" s="26"/>
      <c r="C253" s="26"/>
    </row>
    <row r="254">
      <c r="A254" s="26"/>
      <c r="B254" s="26"/>
      <c r="C254" s="26"/>
    </row>
    <row r="255">
      <c r="A255" s="26"/>
      <c r="B255" s="26"/>
      <c r="C255" s="26"/>
    </row>
    <row r="256">
      <c r="A256" s="26"/>
      <c r="B256" s="26"/>
      <c r="C256" s="26"/>
    </row>
    <row r="257">
      <c r="A257" s="26"/>
      <c r="B257" s="26"/>
      <c r="C257" s="26"/>
    </row>
    <row r="258">
      <c r="A258" s="26"/>
      <c r="B258" s="26"/>
      <c r="C258" s="26"/>
    </row>
    <row r="259">
      <c r="A259" s="26"/>
      <c r="B259" s="26"/>
      <c r="C259" s="26"/>
    </row>
    <row r="260">
      <c r="A260" s="26"/>
      <c r="B260" s="26"/>
      <c r="C260" s="26"/>
    </row>
    <row r="261">
      <c r="A261" s="26"/>
      <c r="B261" s="26"/>
      <c r="C261" s="26"/>
    </row>
    <row r="262">
      <c r="A262" s="26"/>
      <c r="B262" s="26"/>
      <c r="C262" s="26"/>
    </row>
    <row r="263">
      <c r="A263" s="26"/>
      <c r="B263" s="26"/>
      <c r="C263" s="26"/>
    </row>
    <row r="264">
      <c r="A264" s="26"/>
      <c r="B264" s="26"/>
      <c r="C264" s="26"/>
    </row>
    <row r="265">
      <c r="A265" s="26"/>
      <c r="B265" s="26"/>
      <c r="C265" s="26"/>
    </row>
    <row r="266">
      <c r="A266" s="26"/>
      <c r="B266" s="26"/>
      <c r="C266" s="26"/>
    </row>
    <row r="267">
      <c r="A267" s="26"/>
      <c r="B267" s="26"/>
      <c r="C267" s="26"/>
    </row>
    <row r="268">
      <c r="A268" s="26"/>
      <c r="B268" s="26"/>
      <c r="C268" s="26"/>
    </row>
    <row r="269">
      <c r="A269" s="26"/>
      <c r="B269" s="26"/>
      <c r="C269" s="26"/>
    </row>
    <row r="270">
      <c r="A270" s="26"/>
      <c r="B270" s="26"/>
      <c r="C270" s="26"/>
    </row>
    <row r="271">
      <c r="A271" s="26"/>
      <c r="B271" s="26"/>
      <c r="C271" s="26"/>
    </row>
    <row r="272">
      <c r="A272" s="26"/>
      <c r="B272" s="26"/>
      <c r="C272" s="26"/>
    </row>
    <row r="273">
      <c r="A273" s="26"/>
      <c r="B273" s="26"/>
      <c r="C273" s="26"/>
    </row>
    <row r="274">
      <c r="A274" s="26"/>
      <c r="B274" s="26"/>
      <c r="C274" s="26"/>
    </row>
    <row r="275">
      <c r="A275" s="26"/>
      <c r="B275" s="26"/>
      <c r="C275" s="26"/>
    </row>
    <row r="276">
      <c r="A276" s="26"/>
      <c r="B276" s="26"/>
      <c r="C276" s="26"/>
    </row>
    <row r="277">
      <c r="A277" s="26"/>
      <c r="B277" s="26"/>
      <c r="C277" s="26"/>
    </row>
    <row r="278">
      <c r="A278" s="26"/>
      <c r="B278" s="26"/>
      <c r="C278" s="26"/>
    </row>
    <row r="279">
      <c r="A279" s="26"/>
      <c r="B279" s="26"/>
      <c r="C279" s="26"/>
    </row>
    <row r="280">
      <c r="A280" s="26"/>
      <c r="B280" s="26"/>
      <c r="C280" s="26"/>
    </row>
    <row r="281">
      <c r="A281" s="26"/>
      <c r="B281" s="26"/>
      <c r="C281" s="26"/>
    </row>
    <row r="282">
      <c r="A282" s="26"/>
      <c r="B282" s="26"/>
      <c r="C282" s="26"/>
    </row>
    <row r="283">
      <c r="A283" s="26"/>
      <c r="B283" s="26"/>
      <c r="C283" s="26"/>
    </row>
    <row r="284">
      <c r="A284" s="26"/>
      <c r="B284" s="26"/>
      <c r="C284" s="26"/>
    </row>
    <row r="285">
      <c r="A285" s="26"/>
      <c r="B285" s="26"/>
      <c r="C285" s="26"/>
    </row>
    <row r="286">
      <c r="A286" s="26"/>
      <c r="B286" s="26"/>
      <c r="C286" s="26"/>
    </row>
    <row r="287">
      <c r="A287" s="26"/>
      <c r="B287" s="26"/>
      <c r="C287" s="26"/>
    </row>
    <row r="288">
      <c r="A288" s="26"/>
      <c r="B288" s="26"/>
      <c r="C288" s="26"/>
    </row>
    <row r="289">
      <c r="A289" s="26"/>
      <c r="B289" s="26"/>
      <c r="C289" s="26"/>
    </row>
    <row r="290">
      <c r="A290" s="26"/>
      <c r="B290" s="26"/>
      <c r="C290" s="26"/>
    </row>
    <row r="291">
      <c r="A291" s="26"/>
      <c r="B291" s="26"/>
      <c r="C291" s="26"/>
    </row>
    <row r="292">
      <c r="A292" s="26"/>
      <c r="B292" s="26"/>
      <c r="C292" s="26"/>
    </row>
    <row r="293">
      <c r="A293" s="26"/>
      <c r="B293" s="26"/>
      <c r="C293" s="26"/>
    </row>
    <row r="294">
      <c r="A294" s="26"/>
      <c r="B294" s="26"/>
      <c r="C294" s="26"/>
    </row>
    <row r="295">
      <c r="A295" s="26"/>
      <c r="B295" s="26"/>
      <c r="C295" s="26"/>
    </row>
    <row r="296">
      <c r="A296" s="26"/>
      <c r="B296" s="26"/>
      <c r="C296" s="26"/>
    </row>
    <row r="297">
      <c r="A297" s="26"/>
      <c r="B297" s="26"/>
      <c r="C297" s="26"/>
    </row>
    <row r="298">
      <c r="A298" s="26"/>
      <c r="B298" s="26"/>
      <c r="C298" s="26"/>
    </row>
    <row r="299">
      <c r="A299" s="26"/>
      <c r="B299" s="26"/>
      <c r="C299" s="26"/>
    </row>
    <row r="300">
      <c r="A300" s="26"/>
      <c r="B300" s="26"/>
      <c r="C300" s="26"/>
    </row>
    <row r="301">
      <c r="A301" s="26"/>
      <c r="B301" s="26"/>
      <c r="C301" s="26"/>
    </row>
    <row r="302">
      <c r="A302" s="26"/>
      <c r="B302" s="26"/>
      <c r="C302" s="26"/>
    </row>
    <row r="303">
      <c r="A303" s="26"/>
      <c r="B303" s="26"/>
      <c r="C303" s="26"/>
    </row>
    <row r="304">
      <c r="A304" s="26"/>
      <c r="B304" s="26"/>
      <c r="C304" s="26"/>
    </row>
    <row r="305">
      <c r="A305" s="26"/>
      <c r="B305" s="26"/>
      <c r="C305" s="26"/>
    </row>
    <row r="306">
      <c r="A306" s="26"/>
      <c r="B306" s="26"/>
      <c r="C306" s="26"/>
    </row>
    <row r="307">
      <c r="A307" s="26"/>
      <c r="B307" s="26"/>
      <c r="C307" s="26"/>
    </row>
    <row r="308">
      <c r="A308" s="26"/>
      <c r="B308" s="26"/>
      <c r="C308" s="26"/>
    </row>
    <row r="309">
      <c r="A309" s="26"/>
      <c r="B309" s="26"/>
      <c r="C309" s="26"/>
    </row>
    <row r="310">
      <c r="A310" s="26"/>
      <c r="B310" s="26"/>
      <c r="C310" s="26"/>
    </row>
    <row r="311">
      <c r="A311" s="26"/>
      <c r="B311" s="26"/>
      <c r="C311" s="26"/>
    </row>
    <row r="312">
      <c r="A312" s="26"/>
      <c r="B312" s="26"/>
      <c r="C312" s="26"/>
    </row>
    <row r="313">
      <c r="A313" s="26"/>
      <c r="B313" s="26"/>
      <c r="C313" s="26"/>
    </row>
    <row r="314">
      <c r="A314" s="26"/>
      <c r="B314" s="26"/>
      <c r="C314" s="26"/>
    </row>
    <row r="315">
      <c r="A315" s="26"/>
      <c r="B315" s="26"/>
      <c r="C315" s="26"/>
    </row>
    <row r="316">
      <c r="A316" s="26"/>
      <c r="B316" s="26"/>
      <c r="C316" s="26"/>
    </row>
    <row r="317">
      <c r="A317" s="26"/>
      <c r="B317" s="26"/>
      <c r="C317" s="26"/>
    </row>
    <row r="318">
      <c r="A318" s="26"/>
      <c r="B318" s="26"/>
      <c r="C318" s="26"/>
    </row>
    <row r="319">
      <c r="A319" s="26"/>
      <c r="B319" s="26"/>
      <c r="C319" s="26"/>
    </row>
    <row r="320">
      <c r="A320" s="26"/>
      <c r="B320" s="26"/>
      <c r="C320" s="26"/>
    </row>
    <row r="321">
      <c r="A321" s="26"/>
      <c r="B321" s="26"/>
      <c r="C321" s="26"/>
    </row>
    <row r="322">
      <c r="A322" s="26"/>
      <c r="B322" s="26"/>
      <c r="C322" s="26"/>
    </row>
    <row r="323">
      <c r="A323" s="26"/>
      <c r="B323" s="26"/>
      <c r="C323" s="26"/>
    </row>
    <row r="324">
      <c r="A324" s="26"/>
      <c r="B324" s="26"/>
      <c r="C324" s="26"/>
    </row>
    <row r="325">
      <c r="A325" s="26"/>
      <c r="B325" s="26"/>
      <c r="C325" s="26"/>
    </row>
    <row r="326">
      <c r="A326" s="26"/>
      <c r="B326" s="26"/>
      <c r="C326" s="26"/>
    </row>
    <row r="327">
      <c r="A327" s="26"/>
      <c r="B327" s="26"/>
      <c r="C327" s="26"/>
    </row>
    <row r="328">
      <c r="A328" s="26"/>
      <c r="B328" s="26"/>
      <c r="C328" s="26"/>
    </row>
    <row r="329">
      <c r="A329" s="26"/>
      <c r="B329" s="26"/>
      <c r="C329" s="26"/>
    </row>
    <row r="330">
      <c r="A330" s="26"/>
      <c r="B330" s="26"/>
      <c r="C330" s="26"/>
    </row>
    <row r="331">
      <c r="A331" s="26"/>
      <c r="B331" s="26"/>
      <c r="C331" s="26"/>
    </row>
    <row r="332">
      <c r="A332" s="26"/>
      <c r="B332" s="26"/>
      <c r="C332" s="26"/>
    </row>
    <row r="333">
      <c r="A333" s="26"/>
      <c r="B333" s="26"/>
      <c r="C333" s="26"/>
    </row>
    <row r="334">
      <c r="A334" s="26"/>
      <c r="B334" s="26"/>
      <c r="C334" s="26"/>
    </row>
    <row r="335">
      <c r="A335" s="26"/>
      <c r="B335" s="26"/>
      <c r="C335" s="26"/>
    </row>
    <row r="336">
      <c r="A336" s="26"/>
      <c r="B336" s="26"/>
      <c r="C336" s="26"/>
    </row>
    <row r="337">
      <c r="A337" s="26"/>
      <c r="B337" s="26"/>
      <c r="C337" s="26"/>
    </row>
    <row r="338">
      <c r="A338" s="26"/>
      <c r="B338" s="26"/>
      <c r="C338" s="26"/>
    </row>
    <row r="339">
      <c r="A339" s="26"/>
      <c r="B339" s="26"/>
      <c r="C339" s="26"/>
    </row>
    <row r="340">
      <c r="A340" s="26"/>
      <c r="B340" s="26"/>
      <c r="C340" s="26"/>
    </row>
    <row r="341">
      <c r="A341" s="26"/>
      <c r="B341" s="26"/>
      <c r="C341" s="26"/>
    </row>
    <row r="342">
      <c r="A342" s="26"/>
      <c r="B342" s="26"/>
      <c r="C342" s="26"/>
    </row>
    <row r="343">
      <c r="A343" s="26"/>
      <c r="B343" s="26"/>
      <c r="C343" s="26"/>
    </row>
    <row r="344">
      <c r="A344" s="26"/>
      <c r="B344" s="26"/>
      <c r="C344" s="26"/>
    </row>
    <row r="345">
      <c r="A345" s="26"/>
      <c r="B345" s="26"/>
      <c r="C345" s="26"/>
    </row>
    <row r="346">
      <c r="A346" s="26"/>
      <c r="B346" s="26"/>
      <c r="C346" s="26"/>
    </row>
    <row r="347">
      <c r="A347" s="26"/>
      <c r="B347" s="26"/>
      <c r="C347" s="26"/>
    </row>
    <row r="348">
      <c r="A348" s="26"/>
      <c r="B348" s="26"/>
      <c r="C348" s="26"/>
    </row>
    <row r="349">
      <c r="A349" s="26"/>
      <c r="B349" s="26"/>
      <c r="C349" s="26"/>
    </row>
    <row r="350">
      <c r="A350" s="26"/>
      <c r="B350" s="26"/>
      <c r="C350" s="26"/>
    </row>
    <row r="351">
      <c r="A351" s="26"/>
      <c r="B351" s="26"/>
      <c r="C351" s="26"/>
    </row>
    <row r="352">
      <c r="A352" s="26"/>
      <c r="B352" s="26"/>
      <c r="C352" s="26"/>
    </row>
    <row r="353">
      <c r="A353" s="26"/>
      <c r="B353" s="26"/>
      <c r="C353" s="26"/>
    </row>
    <row r="354">
      <c r="A354" s="26"/>
      <c r="B354" s="26"/>
      <c r="C354" s="26"/>
    </row>
    <row r="355">
      <c r="A355" s="26"/>
      <c r="B355" s="26"/>
      <c r="C355" s="26"/>
    </row>
    <row r="356">
      <c r="A356" s="26"/>
      <c r="B356" s="26"/>
      <c r="C356" s="26"/>
    </row>
    <row r="357">
      <c r="A357" s="26"/>
      <c r="B357" s="26"/>
      <c r="C357" s="26"/>
    </row>
    <row r="358">
      <c r="A358" s="26"/>
      <c r="B358" s="26"/>
      <c r="C358" s="26"/>
    </row>
    <row r="359">
      <c r="A359" s="26"/>
      <c r="B359" s="26"/>
      <c r="C359" s="26"/>
    </row>
    <row r="360">
      <c r="A360" s="26"/>
      <c r="B360" s="26"/>
      <c r="C360" s="26"/>
    </row>
    <row r="361">
      <c r="A361" s="26"/>
      <c r="B361" s="26"/>
      <c r="C361" s="26"/>
    </row>
    <row r="362">
      <c r="A362" s="26"/>
      <c r="B362" s="26"/>
      <c r="C362" s="26"/>
    </row>
    <row r="363">
      <c r="A363" s="26"/>
      <c r="B363" s="26"/>
      <c r="C363" s="26"/>
    </row>
    <row r="364">
      <c r="A364" s="26"/>
      <c r="B364" s="26"/>
      <c r="C364" s="26"/>
    </row>
    <row r="365">
      <c r="A365" s="26"/>
      <c r="B365" s="26"/>
      <c r="C365" s="26"/>
    </row>
    <row r="366">
      <c r="A366" s="26"/>
      <c r="B366" s="26"/>
      <c r="C366" s="26"/>
    </row>
    <row r="367">
      <c r="A367" s="26"/>
      <c r="B367" s="26"/>
      <c r="C367" s="26"/>
    </row>
    <row r="368">
      <c r="A368" s="26"/>
      <c r="B368" s="26"/>
      <c r="C368" s="26"/>
    </row>
    <row r="369">
      <c r="A369" s="26"/>
      <c r="B369" s="26"/>
      <c r="C369" s="26"/>
    </row>
    <row r="370">
      <c r="A370" s="26"/>
      <c r="B370" s="26"/>
      <c r="C370" s="26"/>
    </row>
    <row r="371">
      <c r="A371" s="26"/>
      <c r="B371" s="26"/>
      <c r="C371" s="26"/>
    </row>
    <row r="372">
      <c r="A372" s="26"/>
      <c r="B372" s="26"/>
      <c r="C372" s="26"/>
    </row>
    <row r="373">
      <c r="A373" s="26"/>
      <c r="B373" s="26"/>
      <c r="C373" s="26"/>
    </row>
    <row r="374">
      <c r="A374" s="26"/>
      <c r="B374" s="26"/>
      <c r="C374" s="26"/>
    </row>
    <row r="375">
      <c r="A375" s="26"/>
      <c r="B375" s="26"/>
      <c r="C375" s="26"/>
    </row>
    <row r="376">
      <c r="A376" s="26"/>
      <c r="B376" s="26"/>
      <c r="C376" s="26"/>
    </row>
    <row r="377">
      <c r="A377" s="26"/>
      <c r="B377" s="26"/>
      <c r="C377" s="26"/>
    </row>
    <row r="378">
      <c r="A378" s="26"/>
      <c r="B378" s="26"/>
      <c r="C378" s="26"/>
    </row>
    <row r="379">
      <c r="A379" s="26"/>
      <c r="B379" s="26"/>
      <c r="C379" s="26"/>
    </row>
    <row r="380">
      <c r="A380" s="26"/>
      <c r="B380" s="26"/>
      <c r="C380" s="26"/>
    </row>
    <row r="381">
      <c r="A381" s="26"/>
      <c r="B381" s="26"/>
      <c r="C381" s="26"/>
    </row>
    <row r="382">
      <c r="A382" s="26"/>
      <c r="B382" s="26"/>
      <c r="C382" s="26"/>
    </row>
    <row r="383">
      <c r="A383" s="26"/>
      <c r="B383" s="26"/>
      <c r="C383" s="26"/>
    </row>
    <row r="384">
      <c r="A384" s="26"/>
      <c r="B384" s="26"/>
      <c r="C384" s="26"/>
    </row>
    <row r="385">
      <c r="A385" s="26"/>
      <c r="B385" s="26"/>
      <c r="C385" s="26"/>
    </row>
    <row r="386">
      <c r="A386" s="26"/>
      <c r="B386" s="26"/>
      <c r="C386" s="26"/>
    </row>
    <row r="387">
      <c r="A387" s="26"/>
      <c r="B387" s="26"/>
      <c r="C387" s="26"/>
    </row>
    <row r="388">
      <c r="A388" s="26"/>
      <c r="B388" s="26"/>
      <c r="C388" s="26"/>
    </row>
    <row r="389">
      <c r="A389" s="26"/>
      <c r="B389" s="26"/>
      <c r="C389" s="26"/>
    </row>
    <row r="390">
      <c r="A390" s="26"/>
      <c r="B390" s="26"/>
      <c r="C390" s="26"/>
    </row>
    <row r="391">
      <c r="A391" s="26"/>
      <c r="B391" s="26"/>
      <c r="C391" s="26"/>
    </row>
    <row r="392">
      <c r="A392" s="26"/>
      <c r="B392" s="26"/>
      <c r="C392" s="26"/>
    </row>
    <row r="393">
      <c r="A393" s="26"/>
      <c r="B393" s="26"/>
      <c r="C393" s="26"/>
    </row>
    <row r="394">
      <c r="A394" s="26"/>
      <c r="B394" s="26"/>
      <c r="C394" s="26"/>
    </row>
    <row r="395">
      <c r="A395" s="26"/>
      <c r="B395" s="26"/>
      <c r="C395" s="26"/>
    </row>
    <row r="396">
      <c r="A396" s="26"/>
      <c r="B396" s="26"/>
      <c r="C396" s="26"/>
    </row>
    <row r="397">
      <c r="A397" s="26"/>
      <c r="B397" s="26"/>
      <c r="C397" s="26"/>
    </row>
    <row r="398">
      <c r="A398" s="26"/>
      <c r="B398" s="26"/>
      <c r="C398" s="26"/>
    </row>
    <row r="399">
      <c r="A399" s="26"/>
      <c r="B399" s="26"/>
      <c r="C399" s="26"/>
    </row>
    <row r="400">
      <c r="A400" s="26"/>
      <c r="B400" s="26"/>
      <c r="C400" s="26"/>
    </row>
    <row r="401">
      <c r="A401" s="26"/>
      <c r="B401" s="26"/>
      <c r="C401" s="26"/>
    </row>
    <row r="402">
      <c r="A402" s="26"/>
      <c r="B402" s="26"/>
      <c r="C402" s="26"/>
    </row>
    <row r="403">
      <c r="A403" s="26"/>
      <c r="B403" s="26"/>
      <c r="C403" s="26"/>
    </row>
    <row r="404">
      <c r="A404" s="26"/>
      <c r="B404" s="26"/>
      <c r="C404" s="26"/>
    </row>
    <row r="405">
      <c r="A405" s="26"/>
      <c r="B405" s="26"/>
      <c r="C405" s="26"/>
    </row>
    <row r="406">
      <c r="A406" s="26"/>
      <c r="B406" s="26"/>
      <c r="C406" s="26"/>
    </row>
    <row r="407">
      <c r="A407" s="26"/>
      <c r="B407" s="26"/>
      <c r="C407" s="26"/>
    </row>
    <row r="408">
      <c r="A408" s="26"/>
      <c r="B408" s="26"/>
      <c r="C408" s="26"/>
    </row>
    <row r="409">
      <c r="A409" s="26"/>
      <c r="B409" s="26"/>
      <c r="C409" s="26"/>
    </row>
    <row r="410">
      <c r="A410" s="26"/>
      <c r="B410" s="26"/>
      <c r="C410" s="26"/>
    </row>
    <row r="411">
      <c r="A411" s="26"/>
      <c r="B411" s="26"/>
      <c r="C411" s="26"/>
    </row>
    <row r="412">
      <c r="A412" s="26"/>
      <c r="B412" s="26"/>
      <c r="C412" s="26"/>
    </row>
    <row r="413">
      <c r="A413" s="26"/>
      <c r="B413" s="26"/>
      <c r="C413" s="26"/>
    </row>
    <row r="414">
      <c r="A414" s="26"/>
      <c r="B414" s="26"/>
      <c r="C414" s="26"/>
    </row>
    <row r="415">
      <c r="A415" s="26"/>
      <c r="B415" s="26"/>
      <c r="C415" s="26"/>
    </row>
    <row r="416">
      <c r="A416" s="26"/>
      <c r="B416" s="26"/>
      <c r="C416" s="26"/>
    </row>
    <row r="417">
      <c r="A417" s="26"/>
      <c r="B417" s="26"/>
      <c r="C417" s="26"/>
    </row>
    <row r="418">
      <c r="A418" s="26"/>
      <c r="B418" s="26"/>
      <c r="C418" s="26"/>
    </row>
    <row r="419">
      <c r="A419" s="26"/>
      <c r="B419" s="26"/>
      <c r="C419" s="26"/>
    </row>
    <row r="420">
      <c r="A420" s="26"/>
      <c r="B420" s="26"/>
      <c r="C420" s="26"/>
    </row>
    <row r="421">
      <c r="A421" s="26"/>
      <c r="B421" s="26"/>
      <c r="C421" s="26"/>
    </row>
    <row r="422">
      <c r="A422" s="26"/>
      <c r="B422" s="26"/>
      <c r="C422" s="26"/>
    </row>
    <row r="423">
      <c r="A423" s="26"/>
      <c r="B423" s="26"/>
      <c r="C423" s="26"/>
    </row>
    <row r="424">
      <c r="A424" s="26"/>
      <c r="B424" s="26"/>
      <c r="C424" s="26"/>
    </row>
    <row r="425">
      <c r="A425" s="26"/>
      <c r="B425" s="26"/>
      <c r="C425" s="26"/>
    </row>
    <row r="426">
      <c r="A426" s="26"/>
      <c r="B426" s="26"/>
      <c r="C426" s="26"/>
    </row>
    <row r="427">
      <c r="A427" s="26"/>
      <c r="B427" s="26"/>
      <c r="C427" s="26"/>
    </row>
    <row r="428">
      <c r="A428" s="26"/>
      <c r="B428" s="26"/>
      <c r="C428" s="26"/>
    </row>
    <row r="429">
      <c r="A429" s="26"/>
      <c r="B429" s="26"/>
      <c r="C429" s="26"/>
    </row>
    <row r="430">
      <c r="A430" s="26"/>
      <c r="B430" s="26"/>
      <c r="C430" s="26"/>
    </row>
    <row r="431">
      <c r="A431" s="26"/>
      <c r="B431" s="26"/>
      <c r="C431" s="26"/>
    </row>
    <row r="432">
      <c r="A432" s="26"/>
      <c r="B432" s="26"/>
      <c r="C432" s="26"/>
    </row>
    <row r="433">
      <c r="A433" s="26"/>
      <c r="B433" s="26"/>
      <c r="C433" s="26"/>
    </row>
    <row r="434">
      <c r="A434" s="26"/>
      <c r="B434" s="26"/>
      <c r="C434" s="26"/>
    </row>
    <row r="435">
      <c r="A435" s="26"/>
      <c r="B435" s="26"/>
      <c r="C435" s="26"/>
    </row>
    <row r="436">
      <c r="A436" s="26"/>
      <c r="B436" s="26"/>
      <c r="C436" s="26"/>
    </row>
    <row r="437">
      <c r="A437" s="26"/>
      <c r="B437" s="26"/>
      <c r="C437" s="26"/>
    </row>
    <row r="438">
      <c r="A438" s="26"/>
      <c r="B438" s="26"/>
      <c r="C438" s="26"/>
    </row>
    <row r="439">
      <c r="A439" s="26"/>
      <c r="B439" s="26"/>
      <c r="C439" s="26"/>
    </row>
    <row r="440">
      <c r="A440" s="26"/>
      <c r="B440" s="26"/>
      <c r="C440" s="26"/>
    </row>
    <row r="441">
      <c r="A441" s="26"/>
      <c r="B441" s="26"/>
      <c r="C441" s="26"/>
    </row>
    <row r="442">
      <c r="A442" s="26"/>
      <c r="B442" s="26"/>
      <c r="C442" s="26"/>
    </row>
    <row r="443">
      <c r="A443" s="26"/>
      <c r="B443" s="26"/>
      <c r="C443" s="26"/>
    </row>
    <row r="444">
      <c r="A444" s="26"/>
      <c r="B444" s="26"/>
      <c r="C444" s="26"/>
    </row>
    <row r="445">
      <c r="A445" s="26"/>
      <c r="B445" s="26"/>
      <c r="C445" s="26"/>
    </row>
    <row r="446">
      <c r="A446" s="26"/>
      <c r="B446" s="26"/>
      <c r="C446" s="26"/>
    </row>
    <row r="447">
      <c r="A447" s="26"/>
      <c r="B447" s="26"/>
      <c r="C447" s="26"/>
    </row>
    <row r="448">
      <c r="A448" s="26"/>
      <c r="B448" s="26"/>
      <c r="C448" s="26"/>
    </row>
    <row r="449">
      <c r="A449" s="26"/>
      <c r="B449" s="26"/>
      <c r="C449" s="26"/>
    </row>
    <row r="450">
      <c r="A450" s="26"/>
      <c r="B450" s="26"/>
      <c r="C450" s="26"/>
    </row>
    <row r="451">
      <c r="A451" s="26"/>
      <c r="B451" s="26"/>
      <c r="C451" s="26"/>
    </row>
    <row r="452">
      <c r="A452" s="26"/>
      <c r="B452" s="26"/>
      <c r="C452" s="26"/>
    </row>
    <row r="453">
      <c r="A453" s="26"/>
      <c r="B453" s="26"/>
      <c r="C453" s="26"/>
    </row>
    <row r="454">
      <c r="A454" s="26"/>
      <c r="B454" s="26"/>
      <c r="C454" s="26"/>
    </row>
    <row r="455">
      <c r="A455" s="26"/>
      <c r="B455" s="26"/>
      <c r="C455" s="26"/>
    </row>
    <row r="456">
      <c r="A456" s="26"/>
      <c r="B456" s="26"/>
      <c r="C456" s="26"/>
    </row>
    <row r="457">
      <c r="A457" s="26"/>
      <c r="B457" s="26"/>
      <c r="C457" s="26"/>
    </row>
    <row r="458">
      <c r="A458" s="26"/>
      <c r="B458" s="26"/>
      <c r="C458" s="26"/>
    </row>
    <row r="459">
      <c r="A459" s="26"/>
      <c r="B459" s="26"/>
      <c r="C459" s="26"/>
    </row>
    <row r="460">
      <c r="A460" s="26"/>
      <c r="B460" s="26"/>
      <c r="C460" s="26"/>
    </row>
    <row r="461">
      <c r="A461" s="26"/>
      <c r="B461" s="26"/>
      <c r="C461" s="26"/>
    </row>
    <row r="462">
      <c r="A462" s="26"/>
      <c r="B462" s="26"/>
      <c r="C462" s="26"/>
    </row>
    <row r="463">
      <c r="A463" s="26"/>
      <c r="B463" s="26"/>
      <c r="C463" s="26"/>
    </row>
    <row r="464">
      <c r="A464" s="26"/>
      <c r="B464" s="26"/>
      <c r="C464" s="26"/>
    </row>
    <row r="465">
      <c r="A465" s="26"/>
      <c r="B465" s="26"/>
      <c r="C465" s="26"/>
    </row>
    <row r="466">
      <c r="A466" s="26"/>
      <c r="B466" s="26"/>
      <c r="C466" s="26"/>
    </row>
    <row r="467">
      <c r="A467" s="26"/>
      <c r="B467" s="26"/>
      <c r="C467" s="26"/>
    </row>
    <row r="468">
      <c r="A468" s="26"/>
      <c r="B468" s="26"/>
      <c r="C468" s="26"/>
    </row>
    <row r="469">
      <c r="A469" s="26"/>
      <c r="B469" s="26"/>
      <c r="C469" s="26"/>
    </row>
    <row r="470">
      <c r="A470" s="26"/>
      <c r="B470" s="26"/>
      <c r="C470" s="26"/>
    </row>
    <row r="471">
      <c r="A471" s="26"/>
      <c r="B471" s="26"/>
      <c r="C471" s="26"/>
    </row>
    <row r="472">
      <c r="A472" s="26"/>
      <c r="B472" s="26"/>
      <c r="C472" s="26"/>
    </row>
    <row r="473">
      <c r="A473" s="26"/>
      <c r="B473" s="26"/>
      <c r="C473" s="26"/>
    </row>
    <row r="474">
      <c r="A474" s="26"/>
      <c r="B474" s="26"/>
      <c r="C474" s="26"/>
    </row>
    <row r="475">
      <c r="A475" s="26"/>
      <c r="B475" s="26"/>
      <c r="C475" s="26"/>
    </row>
    <row r="476">
      <c r="A476" s="26"/>
      <c r="B476" s="26"/>
      <c r="C476" s="26"/>
    </row>
    <row r="477">
      <c r="A477" s="26"/>
      <c r="B477" s="26"/>
      <c r="C477" s="26"/>
    </row>
    <row r="478">
      <c r="A478" s="26"/>
      <c r="B478" s="26"/>
      <c r="C478" s="26"/>
    </row>
    <row r="479">
      <c r="A479" s="26"/>
      <c r="B479" s="26"/>
      <c r="C479" s="26"/>
    </row>
    <row r="480">
      <c r="A480" s="26"/>
      <c r="B480" s="26"/>
      <c r="C480" s="26"/>
    </row>
    <row r="481">
      <c r="A481" s="26"/>
      <c r="B481" s="26"/>
      <c r="C481" s="26"/>
    </row>
    <row r="482">
      <c r="A482" s="26"/>
      <c r="B482" s="26"/>
      <c r="C482" s="26"/>
    </row>
    <row r="483">
      <c r="A483" s="26"/>
      <c r="B483" s="26"/>
      <c r="C483" s="26"/>
    </row>
    <row r="484">
      <c r="A484" s="26"/>
      <c r="B484" s="26"/>
      <c r="C484" s="26"/>
    </row>
    <row r="485">
      <c r="A485" s="26"/>
      <c r="B485" s="26"/>
      <c r="C485" s="26"/>
    </row>
    <row r="486">
      <c r="A486" s="26"/>
      <c r="B486" s="26"/>
      <c r="C486" s="26"/>
    </row>
    <row r="487">
      <c r="A487" s="26"/>
      <c r="B487" s="26"/>
      <c r="C487" s="26"/>
    </row>
    <row r="488">
      <c r="A488" s="26"/>
      <c r="B488" s="26"/>
      <c r="C488" s="26"/>
    </row>
    <row r="489">
      <c r="A489" s="26"/>
      <c r="B489" s="26"/>
      <c r="C489" s="26"/>
    </row>
    <row r="490">
      <c r="A490" s="26"/>
      <c r="B490" s="26"/>
      <c r="C490" s="26"/>
    </row>
    <row r="491">
      <c r="A491" s="26"/>
      <c r="B491" s="26"/>
      <c r="C491" s="26"/>
    </row>
    <row r="492">
      <c r="A492" s="26"/>
      <c r="B492" s="26"/>
      <c r="C492" s="26"/>
    </row>
    <row r="493">
      <c r="A493" s="26"/>
      <c r="B493" s="26"/>
      <c r="C493" s="26"/>
    </row>
    <row r="494">
      <c r="A494" s="26"/>
      <c r="B494" s="26"/>
      <c r="C494" s="26"/>
    </row>
    <row r="495">
      <c r="A495" s="26"/>
      <c r="B495" s="26"/>
      <c r="C495" s="26"/>
    </row>
    <row r="496">
      <c r="A496" s="26"/>
      <c r="B496" s="26"/>
      <c r="C496" s="26"/>
    </row>
    <row r="497">
      <c r="A497" s="26"/>
      <c r="B497" s="26"/>
      <c r="C497" s="26"/>
    </row>
    <row r="498">
      <c r="A498" s="26"/>
      <c r="B498" s="26"/>
      <c r="C498" s="26"/>
    </row>
    <row r="499">
      <c r="A499" s="26"/>
      <c r="B499" s="26"/>
      <c r="C499" s="26"/>
    </row>
    <row r="500">
      <c r="A500" s="26"/>
      <c r="B500" s="26"/>
      <c r="C500" s="26"/>
    </row>
    <row r="501">
      <c r="A501" s="26"/>
      <c r="B501" s="26"/>
      <c r="C501" s="26"/>
    </row>
    <row r="502">
      <c r="A502" s="26"/>
      <c r="B502" s="26"/>
      <c r="C502" s="26"/>
    </row>
    <row r="503">
      <c r="A503" s="26"/>
      <c r="B503" s="26"/>
      <c r="C503" s="26"/>
    </row>
    <row r="504">
      <c r="A504" s="26"/>
      <c r="B504" s="26"/>
      <c r="C504" s="26"/>
    </row>
    <row r="505">
      <c r="A505" s="26"/>
      <c r="B505" s="26"/>
      <c r="C505" s="26"/>
    </row>
    <row r="506">
      <c r="A506" s="26"/>
      <c r="B506" s="26"/>
      <c r="C506" s="26"/>
    </row>
    <row r="507">
      <c r="A507" s="26"/>
      <c r="B507" s="26"/>
      <c r="C507" s="26"/>
    </row>
    <row r="508">
      <c r="A508" s="26"/>
      <c r="B508" s="26"/>
      <c r="C508" s="26"/>
    </row>
    <row r="509">
      <c r="A509" s="26"/>
      <c r="B509" s="26"/>
      <c r="C509" s="26"/>
    </row>
    <row r="510">
      <c r="A510" s="26"/>
      <c r="B510" s="26"/>
      <c r="C510" s="26"/>
    </row>
    <row r="511">
      <c r="A511" s="26"/>
      <c r="B511" s="26"/>
      <c r="C511" s="26"/>
    </row>
    <row r="512">
      <c r="A512" s="26"/>
      <c r="B512" s="26"/>
      <c r="C512" s="26"/>
    </row>
    <row r="513">
      <c r="A513" s="26"/>
      <c r="B513" s="26"/>
      <c r="C513" s="26"/>
    </row>
    <row r="514">
      <c r="A514" s="26"/>
      <c r="B514" s="26"/>
      <c r="C514" s="26"/>
    </row>
    <row r="515">
      <c r="A515" s="26"/>
      <c r="B515" s="26"/>
      <c r="C515" s="26"/>
    </row>
    <row r="516">
      <c r="A516" s="26"/>
      <c r="B516" s="26"/>
      <c r="C516" s="26"/>
    </row>
    <row r="517">
      <c r="A517" s="26"/>
      <c r="B517" s="26"/>
      <c r="C517" s="26"/>
    </row>
    <row r="518">
      <c r="A518" s="26"/>
      <c r="B518" s="26"/>
      <c r="C518" s="26"/>
    </row>
    <row r="519">
      <c r="A519" s="26"/>
      <c r="B519" s="26"/>
      <c r="C519" s="26"/>
    </row>
    <row r="520">
      <c r="A520" s="26"/>
      <c r="B520" s="26"/>
      <c r="C520" s="26"/>
    </row>
    <row r="521">
      <c r="A521" s="26"/>
      <c r="B521" s="26"/>
      <c r="C521" s="26"/>
    </row>
    <row r="522">
      <c r="A522" s="26"/>
      <c r="B522" s="26"/>
      <c r="C522" s="26"/>
    </row>
    <row r="523">
      <c r="A523" s="26"/>
      <c r="B523" s="26"/>
      <c r="C523" s="26"/>
    </row>
    <row r="524">
      <c r="A524" s="26"/>
      <c r="B524" s="26"/>
      <c r="C524" s="26"/>
    </row>
    <row r="525">
      <c r="A525" s="26"/>
      <c r="B525" s="26"/>
      <c r="C525" s="26"/>
    </row>
    <row r="526">
      <c r="A526" s="26"/>
      <c r="B526" s="26"/>
      <c r="C526" s="26"/>
    </row>
    <row r="527">
      <c r="A527" s="26"/>
      <c r="B527" s="26"/>
      <c r="C527" s="26"/>
    </row>
    <row r="528">
      <c r="A528" s="26"/>
      <c r="B528" s="26"/>
      <c r="C528" s="26"/>
    </row>
    <row r="529">
      <c r="A529" s="26"/>
      <c r="B529" s="26"/>
      <c r="C529" s="26"/>
    </row>
    <row r="530">
      <c r="A530" s="26"/>
      <c r="B530" s="26"/>
      <c r="C530" s="26"/>
    </row>
    <row r="531">
      <c r="A531" s="26"/>
      <c r="B531" s="26"/>
      <c r="C531" s="26"/>
    </row>
    <row r="532">
      <c r="A532" s="26"/>
      <c r="B532" s="26"/>
      <c r="C532" s="26"/>
    </row>
    <row r="533">
      <c r="A533" s="26"/>
      <c r="B533" s="26"/>
      <c r="C533" s="26"/>
    </row>
    <row r="534">
      <c r="A534" s="26"/>
      <c r="B534" s="26"/>
      <c r="C534" s="26"/>
    </row>
    <row r="535">
      <c r="A535" s="26"/>
      <c r="B535" s="26"/>
      <c r="C535" s="26"/>
    </row>
    <row r="536">
      <c r="A536" s="26"/>
      <c r="B536" s="26"/>
      <c r="C536" s="26"/>
    </row>
    <row r="537">
      <c r="A537" s="26"/>
      <c r="B537" s="26"/>
      <c r="C537" s="26"/>
    </row>
    <row r="538">
      <c r="A538" s="26"/>
      <c r="B538" s="26"/>
      <c r="C538" s="26"/>
    </row>
    <row r="539">
      <c r="A539" s="26"/>
      <c r="B539" s="26"/>
      <c r="C539" s="26"/>
    </row>
    <row r="540">
      <c r="A540" s="26"/>
      <c r="B540" s="26"/>
      <c r="C540" s="26"/>
    </row>
    <row r="541">
      <c r="A541" s="26"/>
      <c r="B541" s="26"/>
      <c r="C541" s="26"/>
    </row>
    <row r="542">
      <c r="A542" s="26"/>
      <c r="B542" s="26"/>
      <c r="C542" s="26"/>
    </row>
    <row r="543">
      <c r="A543" s="26"/>
      <c r="B543" s="26"/>
      <c r="C543" s="26"/>
    </row>
    <row r="544">
      <c r="A544" s="26"/>
      <c r="B544" s="26"/>
      <c r="C544" s="26"/>
    </row>
    <row r="545">
      <c r="A545" s="26"/>
      <c r="B545" s="26"/>
      <c r="C545" s="26"/>
    </row>
    <row r="546">
      <c r="A546" s="26"/>
      <c r="B546" s="26"/>
      <c r="C546" s="26"/>
    </row>
    <row r="547">
      <c r="A547" s="26"/>
      <c r="B547" s="26"/>
      <c r="C547" s="26"/>
    </row>
    <row r="548">
      <c r="A548" s="26"/>
      <c r="B548" s="26"/>
      <c r="C548" s="26"/>
    </row>
    <row r="549">
      <c r="A549" s="26"/>
      <c r="B549" s="26"/>
      <c r="C549" s="26"/>
    </row>
    <row r="550">
      <c r="A550" s="26"/>
      <c r="B550" s="26"/>
      <c r="C550" s="26"/>
    </row>
    <row r="551">
      <c r="A551" s="26"/>
      <c r="B551" s="26"/>
      <c r="C551" s="26"/>
    </row>
    <row r="552">
      <c r="A552" s="26"/>
      <c r="B552" s="26"/>
      <c r="C552" s="26"/>
    </row>
    <row r="553">
      <c r="A553" s="26"/>
      <c r="B553" s="26"/>
      <c r="C553" s="26"/>
    </row>
    <row r="554">
      <c r="A554" s="26"/>
      <c r="B554" s="26"/>
      <c r="C554" s="26"/>
    </row>
    <row r="555">
      <c r="A555" s="26"/>
      <c r="B555" s="26"/>
      <c r="C555" s="26"/>
    </row>
    <row r="556">
      <c r="A556" s="26"/>
      <c r="B556" s="26"/>
      <c r="C556" s="26"/>
    </row>
    <row r="557">
      <c r="A557" s="26"/>
      <c r="B557" s="26"/>
      <c r="C557" s="26"/>
    </row>
    <row r="558">
      <c r="A558" s="26"/>
      <c r="B558" s="26"/>
      <c r="C558" s="26"/>
    </row>
    <row r="559">
      <c r="A559" s="26"/>
      <c r="B559" s="26"/>
      <c r="C559" s="26"/>
    </row>
    <row r="560">
      <c r="A560" s="26"/>
      <c r="B560" s="26"/>
      <c r="C560" s="26"/>
    </row>
    <row r="561">
      <c r="A561" s="26"/>
      <c r="B561" s="26"/>
      <c r="C561" s="26"/>
    </row>
    <row r="562">
      <c r="A562" s="26"/>
      <c r="B562" s="26"/>
      <c r="C562" s="26"/>
    </row>
    <row r="563">
      <c r="A563" s="26"/>
      <c r="B563" s="26"/>
      <c r="C563" s="26"/>
    </row>
    <row r="564">
      <c r="A564" s="26"/>
      <c r="B564" s="26"/>
      <c r="C564" s="26"/>
    </row>
    <row r="565">
      <c r="A565" s="26"/>
      <c r="B565" s="26"/>
      <c r="C565" s="26"/>
    </row>
    <row r="566">
      <c r="A566" s="26"/>
      <c r="B566" s="26"/>
      <c r="C566" s="26"/>
    </row>
    <row r="567">
      <c r="A567" s="26"/>
      <c r="B567" s="26"/>
      <c r="C567" s="26"/>
    </row>
    <row r="568">
      <c r="A568" s="26"/>
      <c r="B568" s="26"/>
      <c r="C568" s="26"/>
    </row>
    <row r="569">
      <c r="A569" s="26"/>
      <c r="B569" s="26"/>
      <c r="C569" s="26"/>
    </row>
    <row r="570">
      <c r="A570" s="26"/>
      <c r="B570" s="26"/>
      <c r="C570" s="26"/>
    </row>
    <row r="571">
      <c r="A571" s="26"/>
      <c r="B571" s="26"/>
      <c r="C571" s="26"/>
    </row>
    <row r="572">
      <c r="A572" s="26"/>
      <c r="B572" s="26"/>
      <c r="C572" s="26"/>
    </row>
    <row r="573">
      <c r="A573" s="26"/>
      <c r="B573" s="26"/>
      <c r="C573" s="26"/>
    </row>
    <row r="574">
      <c r="A574" s="26"/>
      <c r="B574" s="26"/>
      <c r="C574" s="26"/>
    </row>
    <row r="575">
      <c r="A575" s="26"/>
      <c r="B575" s="26"/>
      <c r="C575" s="26"/>
    </row>
    <row r="576">
      <c r="A576" s="26"/>
      <c r="B576" s="26"/>
      <c r="C576" s="26"/>
    </row>
    <row r="577">
      <c r="A577" s="26"/>
      <c r="B577" s="26"/>
      <c r="C577" s="26"/>
    </row>
    <row r="578">
      <c r="A578" s="26"/>
      <c r="B578" s="26"/>
      <c r="C578" s="26"/>
    </row>
    <row r="579">
      <c r="A579" s="26"/>
      <c r="B579" s="26"/>
      <c r="C579" s="26"/>
    </row>
    <row r="580">
      <c r="A580" s="26"/>
      <c r="B580" s="26"/>
      <c r="C580" s="26"/>
    </row>
    <row r="581">
      <c r="A581" s="26"/>
      <c r="B581" s="26"/>
      <c r="C581" s="26"/>
    </row>
    <row r="582">
      <c r="A582" s="26"/>
      <c r="B582" s="26"/>
      <c r="C582" s="26"/>
    </row>
    <row r="583">
      <c r="A583" s="26"/>
      <c r="B583" s="26"/>
      <c r="C583" s="26"/>
    </row>
    <row r="584">
      <c r="A584" s="26"/>
      <c r="B584" s="26"/>
      <c r="C584" s="26"/>
    </row>
    <row r="585">
      <c r="A585" s="26"/>
      <c r="B585" s="26"/>
      <c r="C585" s="26"/>
    </row>
    <row r="586">
      <c r="A586" s="26"/>
      <c r="B586" s="26"/>
      <c r="C586" s="26"/>
    </row>
    <row r="587">
      <c r="A587" s="26"/>
      <c r="B587" s="26"/>
      <c r="C587" s="26"/>
    </row>
    <row r="588">
      <c r="A588" s="26"/>
      <c r="B588" s="26"/>
      <c r="C588" s="26"/>
    </row>
    <row r="589">
      <c r="A589" s="26"/>
      <c r="B589" s="26"/>
      <c r="C589" s="26"/>
    </row>
    <row r="590">
      <c r="A590" s="26"/>
      <c r="B590" s="26"/>
      <c r="C590" s="26"/>
    </row>
    <row r="591">
      <c r="A591" s="26"/>
      <c r="B591" s="26"/>
      <c r="C591" s="26"/>
    </row>
    <row r="592">
      <c r="A592" s="26"/>
      <c r="B592" s="26"/>
      <c r="C592" s="26"/>
    </row>
    <row r="593">
      <c r="A593" s="26"/>
      <c r="B593" s="26"/>
      <c r="C593" s="26"/>
    </row>
    <row r="594">
      <c r="A594" s="26"/>
      <c r="B594" s="26"/>
      <c r="C594" s="26"/>
    </row>
    <row r="595">
      <c r="A595" s="26"/>
      <c r="B595" s="26"/>
      <c r="C595" s="26"/>
    </row>
    <row r="596">
      <c r="A596" s="26"/>
      <c r="B596" s="26"/>
      <c r="C596" s="26"/>
    </row>
    <row r="597">
      <c r="A597" s="26"/>
      <c r="B597" s="26"/>
      <c r="C597" s="26"/>
    </row>
    <row r="598">
      <c r="A598" s="26"/>
      <c r="B598" s="26"/>
      <c r="C598" s="26"/>
    </row>
    <row r="599">
      <c r="A599" s="26"/>
      <c r="B599" s="26"/>
      <c r="C599" s="26"/>
    </row>
    <row r="600">
      <c r="A600" s="26"/>
      <c r="B600" s="26"/>
      <c r="C600" s="26"/>
    </row>
    <row r="601">
      <c r="A601" s="26"/>
      <c r="B601" s="26"/>
      <c r="C601" s="26"/>
    </row>
    <row r="602">
      <c r="A602" s="26"/>
      <c r="B602" s="26"/>
      <c r="C602" s="26"/>
    </row>
    <row r="603">
      <c r="A603" s="26"/>
      <c r="B603" s="26"/>
      <c r="C603" s="26"/>
    </row>
    <row r="604">
      <c r="A604" s="26"/>
      <c r="B604" s="26"/>
      <c r="C604" s="26"/>
    </row>
    <row r="605">
      <c r="A605" s="26"/>
      <c r="B605" s="26"/>
      <c r="C605" s="26"/>
    </row>
    <row r="606">
      <c r="A606" s="26"/>
      <c r="B606" s="26"/>
      <c r="C606" s="26"/>
    </row>
    <row r="607">
      <c r="A607" s="26"/>
      <c r="B607" s="26"/>
      <c r="C607" s="26"/>
    </row>
    <row r="608">
      <c r="A608" s="26"/>
      <c r="B608" s="26"/>
      <c r="C608" s="26"/>
    </row>
    <row r="609">
      <c r="A609" s="26"/>
      <c r="B609" s="26"/>
      <c r="C609" s="26"/>
    </row>
    <row r="610">
      <c r="A610" s="26"/>
      <c r="B610" s="26"/>
      <c r="C610" s="26"/>
    </row>
    <row r="611">
      <c r="A611" s="26"/>
      <c r="B611" s="26"/>
      <c r="C611" s="26"/>
    </row>
    <row r="612">
      <c r="A612" s="26"/>
      <c r="B612" s="26"/>
      <c r="C612" s="26"/>
    </row>
    <row r="613">
      <c r="A613" s="26"/>
      <c r="B613" s="26"/>
      <c r="C613" s="26"/>
    </row>
    <row r="614">
      <c r="A614" s="26"/>
      <c r="B614" s="26"/>
      <c r="C614" s="26"/>
    </row>
    <row r="615">
      <c r="A615" s="26"/>
      <c r="B615" s="26"/>
      <c r="C615" s="26"/>
    </row>
    <row r="616">
      <c r="A616" s="26"/>
      <c r="B616" s="26"/>
      <c r="C616" s="26"/>
    </row>
    <row r="617">
      <c r="A617" s="26"/>
      <c r="B617" s="26"/>
      <c r="C617" s="26"/>
    </row>
    <row r="618">
      <c r="A618" s="26"/>
      <c r="B618" s="26"/>
      <c r="C618" s="26"/>
    </row>
    <row r="619">
      <c r="A619" s="26"/>
      <c r="B619" s="26"/>
      <c r="C619" s="26"/>
    </row>
    <row r="620">
      <c r="A620" s="26"/>
      <c r="B620" s="26"/>
      <c r="C620" s="26"/>
    </row>
    <row r="621">
      <c r="A621" s="26"/>
      <c r="B621" s="26"/>
      <c r="C621" s="26"/>
    </row>
    <row r="622">
      <c r="A622" s="26"/>
      <c r="B622" s="26"/>
      <c r="C622" s="26"/>
    </row>
    <row r="623">
      <c r="A623" s="26"/>
      <c r="B623" s="26"/>
      <c r="C623" s="26"/>
    </row>
    <row r="624">
      <c r="A624" s="26"/>
      <c r="B624" s="26"/>
      <c r="C624" s="26"/>
    </row>
    <row r="625">
      <c r="A625" s="26"/>
      <c r="B625" s="26"/>
      <c r="C625" s="26"/>
    </row>
    <row r="626">
      <c r="A626" s="26"/>
      <c r="B626" s="26"/>
      <c r="C626" s="26"/>
    </row>
    <row r="627">
      <c r="A627" s="26"/>
      <c r="B627" s="26"/>
      <c r="C627" s="26"/>
    </row>
    <row r="628">
      <c r="A628" s="26"/>
      <c r="B628" s="26"/>
      <c r="C628" s="26"/>
    </row>
    <row r="629">
      <c r="A629" s="26"/>
      <c r="B629" s="26"/>
      <c r="C629" s="26"/>
    </row>
    <row r="630">
      <c r="A630" s="26"/>
      <c r="B630" s="26"/>
      <c r="C630" s="26"/>
    </row>
    <row r="631">
      <c r="A631" s="26"/>
      <c r="B631" s="26"/>
      <c r="C631" s="26"/>
    </row>
    <row r="632">
      <c r="A632" s="26"/>
      <c r="B632" s="26"/>
      <c r="C632" s="26"/>
    </row>
    <row r="633">
      <c r="A633" s="26"/>
      <c r="B633" s="26"/>
      <c r="C633" s="26"/>
    </row>
    <row r="634">
      <c r="A634" s="26"/>
      <c r="B634" s="26"/>
      <c r="C634" s="26"/>
    </row>
    <row r="635">
      <c r="A635" s="26"/>
      <c r="B635" s="26"/>
      <c r="C635" s="26"/>
    </row>
    <row r="636">
      <c r="A636" s="26"/>
      <c r="B636" s="26"/>
      <c r="C636" s="26"/>
    </row>
    <row r="637">
      <c r="A637" s="26"/>
      <c r="B637" s="26"/>
      <c r="C637" s="26"/>
    </row>
    <row r="638">
      <c r="A638" s="26"/>
      <c r="B638" s="26"/>
      <c r="C638" s="26"/>
    </row>
    <row r="639">
      <c r="A639" s="26"/>
      <c r="B639" s="26"/>
      <c r="C639" s="26"/>
    </row>
    <row r="640">
      <c r="A640" s="26"/>
      <c r="B640" s="26"/>
      <c r="C640" s="26"/>
    </row>
    <row r="641">
      <c r="A641" s="26"/>
      <c r="B641" s="26"/>
      <c r="C641" s="26"/>
    </row>
    <row r="642">
      <c r="A642" s="26"/>
      <c r="B642" s="26"/>
      <c r="C642" s="26"/>
    </row>
    <row r="643">
      <c r="A643" s="26"/>
      <c r="B643" s="26"/>
      <c r="C643" s="26"/>
    </row>
    <row r="644">
      <c r="A644" s="26"/>
      <c r="B644" s="26"/>
      <c r="C644" s="26"/>
    </row>
    <row r="645">
      <c r="A645" s="26"/>
      <c r="B645" s="26"/>
      <c r="C645" s="26"/>
    </row>
    <row r="646">
      <c r="A646" s="26"/>
      <c r="B646" s="26"/>
      <c r="C646" s="26"/>
    </row>
    <row r="647">
      <c r="A647" s="26"/>
      <c r="B647" s="26"/>
      <c r="C647" s="26"/>
    </row>
    <row r="648">
      <c r="A648" s="26"/>
      <c r="B648" s="26"/>
      <c r="C648" s="26"/>
    </row>
    <row r="649">
      <c r="A649" s="26"/>
      <c r="B649" s="26"/>
      <c r="C649" s="26"/>
    </row>
    <row r="650">
      <c r="A650" s="26"/>
      <c r="B650" s="26"/>
      <c r="C650" s="26"/>
    </row>
    <row r="651">
      <c r="A651" s="26"/>
      <c r="B651" s="26"/>
      <c r="C651" s="26"/>
    </row>
    <row r="652">
      <c r="A652" s="26"/>
      <c r="B652" s="26"/>
      <c r="C652" s="26"/>
    </row>
    <row r="653">
      <c r="A653" s="26"/>
      <c r="B653" s="26"/>
      <c r="C653" s="26"/>
    </row>
    <row r="654">
      <c r="A654" s="26"/>
      <c r="B654" s="26"/>
      <c r="C654" s="26"/>
    </row>
    <row r="655">
      <c r="A655" s="26"/>
      <c r="B655" s="26"/>
      <c r="C655" s="26"/>
    </row>
    <row r="656">
      <c r="A656" s="26"/>
      <c r="B656" s="26"/>
      <c r="C656" s="26"/>
    </row>
    <row r="657">
      <c r="A657" s="26"/>
      <c r="B657" s="26"/>
      <c r="C657" s="26"/>
    </row>
    <row r="658">
      <c r="A658" s="26"/>
      <c r="B658" s="26"/>
      <c r="C658" s="26"/>
    </row>
    <row r="659">
      <c r="A659" s="26"/>
      <c r="B659" s="26"/>
      <c r="C659" s="26"/>
    </row>
    <row r="660">
      <c r="A660" s="26"/>
      <c r="B660" s="26"/>
      <c r="C660" s="26"/>
    </row>
    <row r="661">
      <c r="A661" s="26"/>
      <c r="B661" s="26"/>
      <c r="C661" s="26"/>
    </row>
    <row r="662">
      <c r="A662" s="26"/>
      <c r="B662" s="26"/>
      <c r="C662" s="26"/>
    </row>
    <row r="663">
      <c r="A663" s="26"/>
      <c r="B663" s="26"/>
      <c r="C663" s="26"/>
    </row>
    <row r="664">
      <c r="A664" s="26"/>
      <c r="B664" s="26"/>
      <c r="C664" s="26"/>
    </row>
    <row r="665">
      <c r="A665" s="26"/>
      <c r="B665" s="26"/>
      <c r="C665" s="26"/>
    </row>
    <row r="666">
      <c r="A666" s="26"/>
      <c r="B666" s="26"/>
      <c r="C666" s="26"/>
    </row>
    <row r="667">
      <c r="A667" s="26"/>
      <c r="B667" s="26"/>
      <c r="C667" s="26"/>
    </row>
    <row r="668">
      <c r="A668" s="26"/>
      <c r="B668" s="26"/>
      <c r="C668" s="26"/>
    </row>
    <row r="669">
      <c r="A669" s="26"/>
      <c r="B669" s="26"/>
      <c r="C669" s="26"/>
    </row>
    <row r="670">
      <c r="A670" s="26"/>
      <c r="B670" s="26"/>
      <c r="C670" s="26"/>
    </row>
    <row r="671">
      <c r="A671" s="26"/>
      <c r="B671" s="26"/>
      <c r="C671" s="26"/>
    </row>
    <row r="672">
      <c r="A672" s="26"/>
      <c r="B672" s="26"/>
      <c r="C672" s="26"/>
    </row>
    <row r="673">
      <c r="A673" s="26"/>
      <c r="B673" s="26"/>
      <c r="C673" s="26"/>
    </row>
    <row r="674">
      <c r="A674" s="26"/>
      <c r="B674" s="26"/>
      <c r="C674" s="26"/>
    </row>
    <row r="675">
      <c r="A675" s="26"/>
      <c r="B675" s="26"/>
      <c r="C675" s="26"/>
    </row>
    <row r="676">
      <c r="A676" s="26"/>
      <c r="B676" s="26"/>
      <c r="C676" s="26"/>
    </row>
    <row r="677">
      <c r="A677" s="26"/>
      <c r="B677" s="26"/>
      <c r="C677" s="26"/>
    </row>
    <row r="678">
      <c r="A678" s="26"/>
      <c r="B678" s="26"/>
      <c r="C678" s="26"/>
    </row>
    <row r="679">
      <c r="A679" s="26"/>
      <c r="B679" s="26"/>
      <c r="C679" s="26"/>
    </row>
    <row r="680">
      <c r="A680" s="26"/>
      <c r="B680" s="26"/>
      <c r="C680" s="26"/>
    </row>
    <row r="681">
      <c r="A681" s="26"/>
      <c r="B681" s="26"/>
      <c r="C681" s="26"/>
    </row>
    <row r="682">
      <c r="A682" s="26"/>
      <c r="B682" s="26"/>
      <c r="C682" s="26"/>
    </row>
    <row r="683">
      <c r="A683" s="26"/>
      <c r="B683" s="26"/>
      <c r="C683" s="26"/>
    </row>
    <row r="684">
      <c r="A684" s="26"/>
      <c r="B684" s="26"/>
      <c r="C684" s="26"/>
    </row>
    <row r="685">
      <c r="A685" s="26"/>
      <c r="B685" s="26"/>
      <c r="C685" s="26"/>
    </row>
    <row r="686">
      <c r="A686" s="26"/>
      <c r="B686" s="26"/>
      <c r="C686" s="26"/>
    </row>
    <row r="687">
      <c r="A687" s="26"/>
      <c r="B687" s="26"/>
      <c r="C687" s="26"/>
    </row>
    <row r="688">
      <c r="A688" s="26"/>
      <c r="B688" s="26"/>
      <c r="C688" s="26"/>
    </row>
    <row r="689">
      <c r="A689" s="26"/>
      <c r="B689" s="26"/>
      <c r="C689" s="26"/>
    </row>
    <row r="690">
      <c r="A690" s="26"/>
      <c r="B690" s="26"/>
      <c r="C690" s="26"/>
    </row>
    <row r="691">
      <c r="A691" s="26"/>
      <c r="B691" s="26"/>
      <c r="C691" s="26"/>
    </row>
    <row r="692">
      <c r="A692" s="26"/>
      <c r="B692" s="26"/>
      <c r="C692" s="26"/>
    </row>
    <row r="693">
      <c r="A693" s="26"/>
      <c r="B693" s="26"/>
      <c r="C693" s="26"/>
    </row>
    <row r="694">
      <c r="A694" s="26"/>
      <c r="B694" s="26"/>
      <c r="C694" s="26"/>
    </row>
    <row r="695">
      <c r="A695" s="26"/>
      <c r="B695" s="26"/>
      <c r="C695" s="26"/>
    </row>
    <row r="696">
      <c r="A696" s="26"/>
      <c r="B696" s="26"/>
      <c r="C696" s="26"/>
    </row>
    <row r="697">
      <c r="A697" s="26"/>
      <c r="B697" s="26"/>
      <c r="C697" s="26"/>
    </row>
    <row r="698">
      <c r="A698" s="26"/>
      <c r="B698" s="26"/>
      <c r="C698" s="26"/>
    </row>
    <row r="699">
      <c r="A699" s="26"/>
      <c r="B699" s="26"/>
      <c r="C699" s="26"/>
    </row>
    <row r="700">
      <c r="A700" s="26"/>
      <c r="B700" s="26"/>
      <c r="C700" s="26"/>
    </row>
    <row r="701">
      <c r="A701" s="26"/>
      <c r="B701" s="26"/>
      <c r="C701" s="26"/>
    </row>
    <row r="702">
      <c r="A702" s="26"/>
      <c r="B702" s="26"/>
      <c r="C702" s="26"/>
    </row>
    <row r="703">
      <c r="A703" s="26"/>
      <c r="B703" s="26"/>
      <c r="C703" s="26"/>
    </row>
    <row r="704">
      <c r="A704" s="26"/>
      <c r="B704" s="26"/>
      <c r="C704" s="26"/>
    </row>
    <row r="705">
      <c r="A705" s="26"/>
      <c r="B705" s="26"/>
      <c r="C705" s="26"/>
    </row>
    <row r="706">
      <c r="A706" s="26"/>
      <c r="B706" s="26"/>
      <c r="C706" s="26"/>
    </row>
    <row r="707">
      <c r="A707" s="26"/>
      <c r="B707" s="26"/>
      <c r="C707" s="26"/>
    </row>
    <row r="708">
      <c r="A708" s="26"/>
      <c r="B708" s="26"/>
      <c r="C708" s="26"/>
    </row>
    <row r="709">
      <c r="A709" s="26"/>
      <c r="B709" s="26"/>
      <c r="C709" s="26"/>
    </row>
    <row r="710">
      <c r="A710" s="26"/>
      <c r="B710" s="26"/>
      <c r="C710" s="26"/>
    </row>
    <row r="711">
      <c r="A711" s="26"/>
      <c r="B711" s="26"/>
      <c r="C711" s="26"/>
    </row>
    <row r="712">
      <c r="A712" s="26"/>
      <c r="B712" s="26"/>
      <c r="C712" s="26"/>
    </row>
    <row r="713">
      <c r="A713" s="26"/>
      <c r="B713" s="26"/>
      <c r="C713" s="26"/>
    </row>
    <row r="714">
      <c r="A714" s="26"/>
      <c r="B714" s="26"/>
      <c r="C714" s="26"/>
    </row>
    <row r="715">
      <c r="A715" s="26"/>
      <c r="B715" s="26"/>
      <c r="C715" s="26"/>
    </row>
    <row r="716">
      <c r="A716" s="26"/>
      <c r="B716" s="26"/>
      <c r="C716" s="26"/>
    </row>
    <row r="717">
      <c r="A717" s="26"/>
      <c r="B717" s="26"/>
      <c r="C717" s="26"/>
    </row>
    <row r="718">
      <c r="A718" s="26"/>
      <c r="B718" s="26"/>
      <c r="C718" s="26"/>
    </row>
    <row r="719">
      <c r="A719" s="26"/>
      <c r="B719" s="26"/>
      <c r="C719" s="26"/>
    </row>
    <row r="720">
      <c r="A720" s="26"/>
      <c r="B720" s="26"/>
      <c r="C720" s="26"/>
    </row>
    <row r="721">
      <c r="A721" s="26"/>
      <c r="B721" s="26"/>
      <c r="C721" s="26"/>
    </row>
    <row r="722">
      <c r="A722" s="26"/>
      <c r="B722" s="26"/>
      <c r="C722" s="26"/>
    </row>
    <row r="723">
      <c r="A723" s="26"/>
      <c r="B723" s="26"/>
      <c r="C723" s="26"/>
    </row>
    <row r="724">
      <c r="A724" s="26"/>
      <c r="B724" s="26"/>
      <c r="C724" s="26"/>
    </row>
    <row r="725">
      <c r="A725" s="26"/>
      <c r="B725" s="26"/>
      <c r="C725" s="26"/>
    </row>
    <row r="726">
      <c r="A726" s="26"/>
      <c r="B726" s="26"/>
      <c r="C726" s="26"/>
    </row>
    <row r="727">
      <c r="A727" s="26"/>
      <c r="B727" s="26"/>
      <c r="C727" s="26"/>
    </row>
    <row r="728">
      <c r="A728" s="26"/>
      <c r="B728" s="26"/>
      <c r="C728" s="26"/>
    </row>
    <row r="729">
      <c r="A729" s="26"/>
      <c r="B729" s="26"/>
      <c r="C729" s="26"/>
    </row>
    <row r="730">
      <c r="A730" s="26"/>
      <c r="B730" s="26"/>
      <c r="C730" s="26"/>
    </row>
    <row r="731">
      <c r="A731" s="26"/>
      <c r="B731" s="26"/>
      <c r="C731" s="26"/>
    </row>
    <row r="732">
      <c r="A732" s="26"/>
      <c r="B732" s="26"/>
      <c r="C732" s="26"/>
    </row>
    <row r="733">
      <c r="A733" s="26"/>
      <c r="B733" s="26"/>
      <c r="C733" s="26"/>
    </row>
    <row r="734">
      <c r="A734" s="26"/>
      <c r="B734" s="26"/>
      <c r="C734" s="26"/>
    </row>
    <row r="735">
      <c r="A735" s="26"/>
      <c r="B735" s="26"/>
      <c r="C735" s="26"/>
    </row>
    <row r="736">
      <c r="A736" s="26"/>
      <c r="B736" s="26"/>
      <c r="C736" s="26"/>
    </row>
    <row r="737">
      <c r="A737" s="26"/>
      <c r="B737" s="26"/>
      <c r="C737" s="26"/>
    </row>
    <row r="738">
      <c r="A738" s="26"/>
      <c r="B738" s="26"/>
      <c r="C738" s="26"/>
    </row>
    <row r="739">
      <c r="A739" s="26"/>
      <c r="B739" s="26"/>
      <c r="C739" s="26"/>
    </row>
    <row r="740">
      <c r="A740" s="26"/>
      <c r="B740" s="26"/>
      <c r="C740" s="26"/>
    </row>
    <row r="741">
      <c r="A741" s="26"/>
      <c r="B741" s="26"/>
      <c r="C741" s="26"/>
    </row>
    <row r="742">
      <c r="A742" s="26"/>
      <c r="B742" s="26"/>
      <c r="C742" s="26"/>
    </row>
    <row r="743">
      <c r="A743" s="26"/>
      <c r="B743" s="26"/>
      <c r="C743" s="26"/>
    </row>
    <row r="744">
      <c r="A744" s="26"/>
      <c r="B744" s="26"/>
      <c r="C744" s="26"/>
    </row>
    <row r="745">
      <c r="A745" s="26"/>
      <c r="B745" s="26"/>
      <c r="C745" s="26"/>
    </row>
    <row r="746">
      <c r="A746" s="26"/>
      <c r="B746" s="26"/>
      <c r="C746" s="26"/>
    </row>
    <row r="747">
      <c r="A747" s="26"/>
      <c r="B747" s="26"/>
      <c r="C747" s="26"/>
    </row>
    <row r="748">
      <c r="A748" s="26"/>
      <c r="B748" s="26"/>
      <c r="C748" s="26"/>
    </row>
    <row r="749">
      <c r="A749" s="26"/>
      <c r="B749" s="26"/>
      <c r="C749" s="26"/>
    </row>
    <row r="750">
      <c r="A750" s="26"/>
      <c r="B750" s="26"/>
      <c r="C750" s="26"/>
    </row>
    <row r="751">
      <c r="A751" s="26"/>
      <c r="B751" s="26"/>
      <c r="C751" s="26"/>
    </row>
    <row r="752">
      <c r="A752" s="26"/>
      <c r="B752" s="26"/>
      <c r="C752" s="26"/>
    </row>
    <row r="753">
      <c r="A753" s="26"/>
      <c r="B753" s="26"/>
      <c r="C753" s="26"/>
    </row>
    <row r="754">
      <c r="A754" s="26"/>
      <c r="B754" s="26"/>
      <c r="C754" s="26"/>
    </row>
    <row r="755">
      <c r="A755" s="26"/>
      <c r="B755" s="26"/>
      <c r="C755" s="26"/>
    </row>
    <row r="756">
      <c r="A756" s="26"/>
      <c r="B756" s="26"/>
      <c r="C756" s="26"/>
    </row>
    <row r="757">
      <c r="A757" s="26"/>
      <c r="B757" s="26"/>
      <c r="C757" s="26"/>
    </row>
    <row r="758">
      <c r="A758" s="26"/>
      <c r="B758" s="26"/>
      <c r="C758" s="26"/>
    </row>
    <row r="759">
      <c r="A759" s="26"/>
      <c r="B759" s="26"/>
      <c r="C759" s="26"/>
    </row>
    <row r="760">
      <c r="A760" s="26"/>
      <c r="B760" s="26"/>
      <c r="C760" s="26"/>
    </row>
    <row r="761">
      <c r="A761" s="26"/>
      <c r="B761" s="26"/>
      <c r="C761" s="26"/>
    </row>
    <row r="762">
      <c r="A762" s="26"/>
      <c r="B762" s="26"/>
      <c r="C762" s="26"/>
    </row>
    <row r="763">
      <c r="A763" s="26"/>
      <c r="B763" s="26"/>
      <c r="C763" s="26"/>
    </row>
    <row r="764">
      <c r="A764" s="26"/>
      <c r="B764" s="26"/>
      <c r="C764" s="26"/>
    </row>
    <row r="765">
      <c r="A765" s="26"/>
      <c r="B765" s="26"/>
      <c r="C765" s="26"/>
    </row>
    <row r="766">
      <c r="A766" s="26"/>
      <c r="B766" s="26"/>
      <c r="C766" s="26"/>
    </row>
    <row r="767">
      <c r="A767" s="26"/>
      <c r="B767" s="26"/>
      <c r="C767" s="26"/>
    </row>
    <row r="768">
      <c r="A768" s="26"/>
      <c r="B768" s="26"/>
      <c r="C768" s="26"/>
    </row>
    <row r="769">
      <c r="A769" s="26"/>
      <c r="B769" s="26"/>
      <c r="C769" s="26"/>
    </row>
    <row r="770">
      <c r="A770" s="26"/>
      <c r="B770" s="26"/>
      <c r="C770" s="26"/>
    </row>
    <row r="771">
      <c r="A771" s="26"/>
      <c r="B771" s="26"/>
      <c r="C771" s="26"/>
    </row>
    <row r="772">
      <c r="A772" s="26"/>
      <c r="B772" s="26"/>
      <c r="C772" s="26"/>
    </row>
    <row r="773">
      <c r="A773" s="26"/>
      <c r="B773" s="26"/>
      <c r="C773" s="26"/>
    </row>
    <row r="774">
      <c r="A774" s="26"/>
      <c r="B774" s="26"/>
      <c r="C774" s="26"/>
    </row>
    <row r="775">
      <c r="A775" s="26"/>
      <c r="B775" s="26"/>
      <c r="C775" s="26"/>
    </row>
    <row r="776">
      <c r="A776" s="26"/>
      <c r="B776" s="26"/>
      <c r="C776" s="26"/>
    </row>
    <row r="777">
      <c r="A777" s="26"/>
      <c r="B777" s="26"/>
      <c r="C777" s="26"/>
    </row>
    <row r="778">
      <c r="A778" s="26"/>
      <c r="B778" s="26"/>
      <c r="C778" s="26"/>
    </row>
    <row r="779">
      <c r="A779" s="26"/>
      <c r="B779" s="26"/>
      <c r="C779" s="26"/>
    </row>
    <row r="780">
      <c r="A780" s="26"/>
      <c r="B780" s="26"/>
      <c r="C780" s="26"/>
    </row>
    <row r="781">
      <c r="A781" s="26"/>
      <c r="B781" s="26"/>
      <c r="C781" s="26"/>
    </row>
    <row r="782">
      <c r="A782" s="26"/>
      <c r="B782" s="26"/>
      <c r="C782" s="26"/>
    </row>
    <row r="783">
      <c r="A783" s="26"/>
      <c r="B783" s="26"/>
      <c r="C783" s="26"/>
    </row>
    <row r="784">
      <c r="A784" s="26"/>
      <c r="B784" s="26"/>
      <c r="C784" s="26"/>
    </row>
    <row r="785">
      <c r="A785" s="26"/>
      <c r="B785" s="26"/>
      <c r="C785" s="26"/>
    </row>
    <row r="786">
      <c r="A786" s="26"/>
      <c r="B786" s="26"/>
      <c r="C786" s="26"/>
    </row>
    <row r="787">
      <c r="A787" s="26"/>
      <c r="B787" s="26"/>
      <c r="C787" s="26"/>
    </row>
    <row r="788">
      <c r="A788" s="26"/>
      <c r="B788" s="26"/>
      <c r="C788" s="26"/>
    </row>
    <row r="789">
      <c r="A789" s="26"/>
      <c r="B789" s="26"/>
      <c r="C789" s="26"/>
    </row>
    <row r="790">
      <c r="A790" s="26"/>
      <c r="B790" s="26"/>
      <c r="C790" s="26"/>
    </row>
    <row r="791">
      <c r="A791" s="26"/>
      <c r="B791" s="26"/>
      <c r="C791" s="26"/>
    </row>
    <row r="792">
      <c r="A792" s="26"/>
      <c r="B792" s="26"/>
      <c r="C792" s="26"/>
    </row>
    <row r="793">
      <c r="A793" s="26"/>
      <c r="B793" s="26"/>
      <c r="C793" s="26"/>
    </row>
    <row r="794">
      <c r="A794" s="26"/>
      <c r="B794" s="26"/>
      <c r="C794" s="26"/>
    </row>
    <row r="795">
      <c r="A795" s="26"/>
      <c r="B795" s="26"/>
      <c r="C795" s="26"/>
    </row>
    <row r="796">
      <c r="A796" s="26"/>
      <c r="B796" s="26"/>
      <c r="C796" s="26"/>
    </row>
    <row r="797">
      <c r="A797" s="26"/>
      <c r="B797" s="26"/>
      <c r="C797" s="26"/>
    </row>
    <row r="798">
      <c r="A798" s="26"/>
      <c r="B798" s="26"/>
      <c r="C798" s="26"/>
    </row>
    <row r="799">
      <c r="A799" s="26"/>
      <c r="B799" s="26"/>
      <c r="C799" s="26"/>
    </row>
    <row r="800">
      <c r="A800" s="26"/>
      <c r="B800" s="26"/>
      <c r="C800" s="26"/>
    </row>
    <row r="801">
      <c r="A801" s="26"/>
      <c r="B801" s="26"/>
      <c r="C801" s="26"/>
    </row>
    <row r="802">
      <c r="A802" s="26"/>
      <c r="B802" s="26"/>
      <c r="C802" s="26"/>
    </row>
    <row r="803">
      <c r="A803" s="26"/>
      <c r="B803" s="26"/>
      <c r="C803" s="26"/>
    </row>
    <row r="804">
      <c r="A804" s="26"/>
      <c r="B804" s="26"/>
      <c r="C804" s="26"/>
    </row>
    <row r="805">
      <c r="A805" s="26"/>
      <c r="B805" s="26"/>
      <c r="C805" s="26"/>
    </row>
    <row r="806">
      <c r="A806" s="26"/>
      <c r="B806" s="26"/>
      <c r="C806" s="26"/>
    </row>
    <row r="807">
      <c r="A807" s="26"/>
      <c r="B807" s="26"/>
      <c r="C807" s="26"/>
    </row>
    <row r="808">
      <c r="A808" s="26"/>
      <c r="B808" s="26"/>
      <c r="C808" s="26"/>
    </row>
    <row r="809">
      <c r="A809" s="26"/>
      <c r="B809" s="26"/>
      <c r="C809" s="26"/>
    </row>
    <row r="810">
      <c r="A810" s="26"/>
      <c r="B810" s="26"/>
      <c r="C810" s="26"/>
    </row>
    <row r="811">
      <c r="A811" s="26"/>
      <c r="B811" s="26"/>
      <c r="C811" s="26"/>
    </row>
    <row r="812">
      <c r="A812" s="26"/>
      <c r="B812" s="26"/>
      <c r="C812" s="26"/>
    </row>
    <row r="813">
      <c r="A813" s="26"/>
      <c r="B813" s="26"/>
      <c r="C813" s="26"/>
    </row>
    <row r="814">
      <c r="A814" s="26"/>
      <c r="B814" s="26"/>
      <c r="C814" s="26"/>
    </row>
    <row r="815">
      <c r="A815" s="26"/>
      <c r="B815" s="26"/>
      <c r="C815" s="26"/>
    </row>
    <row r="816">
      <c r="A816" s="26"/>
      <c r="B816" s="26"/>
      <c r="C816" s="26"/>
    </row>
    <row r="817">
      <c r="A817" s="26"/>
      <c r="B817" s="26"/>
      <c r="C817" s="26"/>
    </row>
    <row r="818">
      <c r="A818" s="26"/>
      <c r="B818" s="26"/>
      <c r="C818" s="26"/>
    </row>
    <row r="819">
      <c r="A819" s="26"/>
      <c r="B819" s="26"/>
      <c r="C819" s="26"/>
    </row>
    <row r="820">
      <c r="A820" s="26"/>
      <c r="B820" s="26"/>
      <c r="C820" s="26"/>
    </row>
    <row r="821">
      <c r="A821" s="26"/>
      <c r="B821" s="26"/>
      <c r="C821" s="26"/>
    </row>
    <row r="822">
      <c r="A822" s="26"/>
      <c r="B822" s="26"/>
      <c r="C822" s="26"/>
    </row>
    <row r="823">
      <c r="A823" s="26"/>
      <c r="B823" s="26"/>
      <c r="C823" s="26"/>
    </row>
    <row r="824">
      <c r="A824" s="26"/>
      <c r="B824" s="26"/>
      <c r="C824" s="26"/>
    </row>
    <row r="825">
      <c r="A825" s="26"/>
      <c r="B825" s="26"/>
      <c r="C825" s="26"/>
    </row>
    <row r="826">
      <c r="A826" s="26"/>
      <c r="B826" s="26"/>
      <c r="C826" s="26"/>
    </row>
    <row r="827">
      <c r="A827" s="26"/>
      <c r="B827" s="26"/>
      <c r="C827" s="26"/>
    </row>
    <row r="828">
      <c r="A828" s="26"/>
      <c r="B828" s="26"/>
      <c r="C828" s="26"/>
    </row>
    <row r="829">
      <c r="A829" s="26"/>
      <c r="B829" s="26"/>
      <c r="C829" s="26"/>
    </row>
    <row r="830">
      <c r="A830" s="26"/>
      <c r="B830" s="26"/>
      <c r="C830" s="26"/>
    </row>
    <row r="831">
      <c r="A831" s="26"/>
      <c r="B831" s="26"/>
      <c r="C831" s="26"/>
    </row>
    <row r="832">
      <c r="A832" s="26"/>
      <c r="B832" s="26"/>
      <c r="C832" s="26"/>
    </row>
    <row r="833">
      <c r="A833" s="26"/>
      <c r="B833" s="26"/>
      <c r="C833" s="26"/>
    </row>
    <row r="834">
      <c r="A834" s="26"/>
      <c r="B834" s="26"/>
      <c r="C834" s="26"/>
    </row>
    <row r="835">
      <c r="A835" s="26"/>
      <c r="B835" s="26"/>
      <c r="C835" s="26"/>
    </row>
    <row r="836">
      <c r="A836" s="26"/>
      <c r="B836" s="26"/>
      <c r="C836" s="26"/>
    </row>
    <row r="837">
      <c r="A837" s="26"/>
      <c r="B837" s="26"/>
      <c r="C837" s="26"/>
    </row>
    <row r="838">
      <c r="A838" s="26"/>
      <c r="B838" s="26"/>
      <c r="C838" s="26"/>
    </row>
    <row r="839">
      <c r="A839" s="26"/>
      <c r="B839" s="26"/>
      <c r="C839" s="26"/>
    </row>
    <row r="840">
      <c r="A840" s="26"/>
      <c r="B840" s="26"/>
      <c r="C840" s="26"/>
    </row>
    <row r="841">
      <c r="A841" s="26"/>
      <c r="B841" s="26"/>
      <c r="C841" s="26"/>
    </row>
    <row r="842">
      <c r="A842" s="26"/>
      <c r="B842" s="26"/>
      <c r="C842" s="26"/>
    </row>
    <row r="843">
      <c r="A843" s="26"/>
      <c r="B843" s="26"/>
      <c r="C843" s="26"/>
    </row>
    <row r="844">
      <c r="A844" s="26"/>
      <c r="B844" s="26"/>
      <c r="C844" s="26"/>
    </row>
    <row r="845">
      <c r="A845" s="26"/>
      <c r="B845" s="26"/>
      <c r="C845" s="26"/>
    </row>
    <row r="846">
      <c r="A846" s="26"/>
      <c r="B846" s="26"/>
      <c r="C846" s="26"/>
    </row>
    <row r="847">
      <c r="A847" s="26"/>
      <c r="B847" s="26"/>
      <c r="C847" s="26"/>
    </row>
    <row r="848">
      <c r="A848" s="26"/>
      <c r="B848" s="26"/>
      <c r="C848" s="26"/>
    </row>
    <row r="849">
      <c r="A849" s="26"/>
      <c r="B849" s="26"/>
      <c r="C849" s="26"/>
    </row>
    <row r="850">
      <c r="A850" s="26"/>
      <c r="B850" s="26"/>
      <c r="C850" s="26"/>
    </row>
    <row r="851">
      <c r="A851" s="26"/>
      <c r="B851" s="26"/>
      <c r="C851" s="26"/>
    </row>
    <row r="852">
      <c r="A852" s="26"/>
      <c r="B852" s="26"/>
      <c r="C852" s="26"/>
    </row>
    <row r="853">
      <c r="A853" s="26"/>
      <c r="B853" s="26"/>
      <c r="C853" s="26"/>
    </row>
    <row r="854">
      <c r="A854" s="26"/>
      <c r="B854" s="26"/>
      <c r="C854" s="26"/>
    </row>
    <row r="855">
      <c r="A855" s="26"/>
      <c r="B855" s="26"/>
      <c r="C855" s="26"/>
    </row>
    <row r="856">
      <c r="A856" s="26"/>
      <c r="B856" s="26"/>
      <c r="C856" s="26"/>
    </row>
    <row r="857">
      <c r="A857" s="26"/>
      <c r="B857" s="26"/>
      <c r="C857" s="26"/>
    </row>
    <row r="858">
      <c r="A858" s="26"/>
      <c r="B858" s="26"/>
      <c r="C858" s="26"/>
    </row>
    <row r="859">
      <c r="A859" s="26"/>
      <c r="B859" s="26"/>
      <c r="C859" s="26"/>
    </row>
    <row r="860">
      <c r="A860" s="26"/>
      <c r="B860" s="26"/>
      <c r="C860" s="26"/>
    </row>
    <row r="861">
      <c r="A861" s="26"/>
      <c r="B861" s="26"/>
      <c r="C861" s="26"/>
    </row>
    <row r="862">
      <c r="A862" s="26"/>
      <c r="B862" s="26"/>
      <c r="C862" s="26"/>
    </row>
    <row r="863">
      <c r="A863" s="26"/>
      <c r="B863" s="26"/>
      <c r="C863" s="26"/>
    </row>
    <row r="864">
      <c r="A864" s="26"/>
      <c r="B864" s="26"/>
      <c r="C864" s="26"/>
    </row>
    <row r="865">
      <c r="A865" s="26"/>
      <c r="B865" s="26"/>
      <c r="C865" s="26"/>
    </row>
    <row r="866">
      <c r="A866" s="26"/>
      <c r="B866" s="26"/>
      <c r="C866" s="26"/>
    </row>
    <row r="867">
      <c r="A867" s="26"/>
      <c r="B867" s="26"/>
      <c r="C867" s="26"/>
    </row>
    <row r="868">
      <c r="A868" s="26"/>
      <c r="B868" s="26"/>
      <c r="C868" s="26"/>
    </row>
    <row r="869">
      <c r="A869" s="26"/>
      <c r="B869" s="26"/>
      <c r="C869" s="26"/>
    </row>
    <row r="870">
      <c r="A870" s="26"/>
      <c r="B870" s="26"/>
      <c r="C870" s="26"/>
    </row>
    <row r="871">
      <c r="A871" s="26"/>
      <c r="B871" s="26"/>
      <c r="C871" s="26"/>
    </row>
    <row r="872">
      <c r="A872" s="26"/>
      <c r="B872" s="26"/>
      <c r="C872" s="26"/>
    </row>
    <row r="873">
      <c r="A873" s="26"/>
      <c r="B873" s="26"/>
      <c r="C873" s="26"/>
    </row>
    <row r="874">
      <c r="A874" s="26"/>
      <c r="B874" s="26"/>
      <c r="C874" s="26"/>
    </row>
    <row r="875">
      <c r="A875" s="26"/>
      <c r="B875" s="26"/>
      <c r="C875" s="26"/>
    </row>
    <row r="876">
      <c r="A876" s="26"/>
      <c r="B876" s="26"/>
      <c r="C876" s="26"/>
    </row>
    <row r="877">
      <c r="A877" s="26"/>
      <c r="B877" s="26"/>
      <c r="C877" s="26"/>
    </row>
    <row r="878">
      <c r="A878" s="26"/>
      <c r="B878" s="26"/>
      <c r="C878" s="26"/>
    </row>
    <row r="879">
      <c r="A879" s="26"/>
      <c r="B879" s="26"/>
      <c r="C879" s="26"/>
    </row>
    <row r="880">
      <c r="A880" s="26"/>
      <c r="B880" s="26"/>
      <c r="C880" s="26"/>
    </row>
    <row r="881">
      <c r="A881" s="26"/>
      <c r="B881" s="26"/>
      <c r="C881" s="26"/>
    </row>
    <row r="882">
      <c r="A882" s="26"/>
      <c r="B882" s="26"/>
      <c r="C882" s="26"/>
    </row>
    <row r="883">
      <c r="A883" s="26"/>
      <c r="B883" s="26"/>
      <c r="C883" s="26"/>
    </row>
    <row r="884">
      <c r="A884" s="26"/>
      <c r="B884" s="26"/>
      <c r="C884" s="26"/>
    </row>
    <row r="885">
      <c r="A885" s="26"/>
      <c r="B885" s="26"/>
      <c r="C885" s="26"/>
    </row>
    <row r="886">
      <c r="A886" s="26"/>
      <c r="B886" s="26"/>
      <c r="C886" s="26"/>
    </row>
    <row r="887">
      <c r="A887" s="26"/>
      <c r="B887" s="26"/>
      <c r="C887" s="26"/>
    </row>
    <row r="888">
      <c r="A888" s="26"/>
      <c r="B888" s="26"/>
      <c r="C888" s="26"/>
    </row>
    <row r="889">
      <c r="A889" s="26"/>
      <c r="B889" s="26"/>
      <c r="C889" s="26"/>
    </row>
    <row r="890">
      <c r="A890" s="26"/>
      <c r="B890" s="26"/>
      <c r="C890" s="26"/>
    </row>
    <row r="891">
      <c r="A891" s="26"/>
      <c r="B891" s="26"/>
      <c r="C891" s="26"/>
    </row>
    <row r="892">
      <c r="A892" s="26"/>
      <c r="B892" s="26"/>
      <c r="C892" s="26"/>
    </row>
    <row r="893">
      <c r="A893" s="26"/>
      <c r="B893" s="26"/>
      <c r="C893" s="26"/>
    </row>
    <row r="894">
      <c r="A894" s="26"/>
      <c r="B894" s="26"/>
      <c r="C894" s="26"/>
    </row>
    <row r="895">
      <c r="A895" s="26"/>
      <c r="B895" s="26"/>
      <c r="C895" s="26"/>
    </row>
    <row r="896">
      <c r="A896" s="26"/>
      <c r="B896" s="26"/>
      <c r="C896" s="26"/>
    </row>
    <row r="897">
      <c r="A897" s="26"/>
      <c r="B897" s="26"/>
      <c r="C897" s="26"/>
    </row>
    <row r="898">
      <c r="A898" s="26"/>
      <c r="B898" s="26"/>
      <c r="C898" s="26"/>
    </row>
    <row r="899">
      <c r="A899" s="26"/>
      <c r="B899" s="26"/>
      <c r="C899" s="26"/>
    </row>
    <row r="900">
      <c r="A900" s="26"/>
      <c r="B900" s="26"/>
      <c r="C900" s="26"/>
    </row>
    <row r="901">
      <c r="A901" s="26"/>
      <c r="B901" s="26"/>
      <c r="C901" s="26"/>
    </row>
    <row r="902">
      <c r="A902" s="26"/>
      <c r="B902" s="26"/>
      <c r="C902" s="26"/>
    </row>
    <row r="903">
      <c r="A903" s="26"/>
      <c r="B903" s="26"/>
      <c r="C903" s="26"/>
    </row>
    <row r="904">
      <c r="A904" s="26"/>
      <c r="B904" s="26"/>
      <c r="C904" s="26"/>
    </row>
    <row r="905">
      <c r="A905" s="26"/>
      <c r="B905" s="26"/>
      <c r="C905" s="26"/>
    </row>
    <row r="906">
      <c r="A906" s="26"/>
      <c r="B906" s="26"/>
      <c r="C906" s="26"/>
    </row>
    <row r="907">
      <c r="A907" s="26"/>
      <c r="B907" s="26"/>
      <c r="C907" s="26"/>
    </row>
    <row r="908">
      <c r="A908" s="26"/>
      <c r="B908" s="26"/>
      <c r="C908" s="26"/>
    </row>
    <row r="909">
      <c r="A909" s="26"/>
      <c r="B909" s="26"/>
      <c r="C909" s="26"/>
    </row>
    <row r="910">
      <c r="A910" s="26"/>
      <c r="B910" s="26"/>
      <c r="C910" s="26"/>
    </row>
    <row r="911">
      <c r="A911" s="26"/>
      <c r="B911" s="26"/>
      <c r="C911" s="26"/>
    </row>
    <row r="912">
      <c r="A912" s="26"/>
      <c r="B912" s="26"/>
      <c r="C912" s="26"/>
    </row>
    <row r="913">
      <c r="A913" s="26"/>
      <c r="B913" s="26"/>
      <c r="C913" s="26"/>
    </row>
    <row r="914">
      <c r="A914" s="26"/>
      <c r="B914" s="26"/>
      <c r="C914" s="26"/>
    </row>
    <row r="915">
      <c r="A915" s="26"/>
      <c r="B915" s="26"/>
      <c r="C915" s="26"/>
    </row>
    <row r="916">
      <c r="A916" s="26"/>
      <c r="B916" s="26"/>
      <c r="C916" s="26"/>
    </row>
    <row r="917">
      <c r="A917" s="26"/>
      <c r="B917" s="26"/>
      <c r="C917" s="26"/>
    </row>
    <row r="918">
      <c r="A918" s="26"/>
      <c r="B918" s="26"/>
      <c r="C918" s="26"/>
    </row>
    <row r="919">
      <c r="A919" s="26"/>
      <c r="B919" s="26"/>
      <c r="C919" s="26"/>
    </row>
    <row r="920">
      <c r="A920" s="26"/>
      <c r="B920" s="26"/>
      <c r="C920" s="26"/>
    </row>
    <row r="921">
      <c r="A921" s="26"/>
      <c r="B921" s="26"/>
      <c r="C921" s="26"/>
    </row>
    <row r="922">
      <c r="A922" s="26"/>
      <c r="B922" s="26"/>
      <c r="C922" s="26"/>
    </row>
    <row r="923">
      <c r="A923" s="26"/>
      <c r="B923" s="26"/>
      <c r="C923" s="26"/>
    </row>
    <row r="924">
      <c r="A924" s="26"/>
      <c r="B924" s="26"/>
      <c r="C924" s="26"/>
    </row>
    <row r="925">
      <c r="A925" s="26"/>
      <c r="B925" s="26"/>
      <c r="C925" s="26"/>
    </row>
    <row r="926">
      <c r="A926" s="26"/>
      <c r="B926" s="26"/>
      <c r="C926" s="26"/>
    </row>
    <row r="927">
      <c r="A927" s="26"/>
      <c r="B927" s="26"/>
      <c r="C927" s="26"/>
    </row>
    <row r="928">
      <c r="A928" s="26"/>
      <c r="B928" s="26"/>
      <c r="C928" s="26"/>
    </row>
    <row r="929">
      <c r="A929" s="26"/>
      <c r="B929" s="26"/>
      <c r="C929" s="26"/>
    </row>
    <row r="930">
      <c r="A930" s="26"/>
      <c r="B930" s="26"/>
      <c r="C930" s="26"/>
    </row>
    <row r="931">
      <c r="A931" s="26"/>
      <c r="B931" s="26"/>
      <c r="C931" s="26"/>
    </row>
    <row r="932">
      <c r="A932" s="26"/>
      <c r="B932" s="26"/>
      <c r="C932" s="26"/>
    </row>
    <row r="933">
      <c r="A933" s="26"/>
      <c r="B933" s="26"/>
      <c r="C933" s="26"/>
    </row>
    <row r="934">
      <c r="A934" s="26"/>
      <c r="B934" s="26"/>
      <c r="C934" s="26"/>
    </row>
    <row r="935">
      <c r="A935" s="26"/>
      <c r="B935" s="26"/>
      <c r="C935" s="26"/>
    </row>
    <row r="936">
      <c r="A936" s="26"/>
      <c r="B936" s="26"/>
      <c r="C936" s="26"/>
    </row>
    <row r="937">
      <c r="A937" s="26"/>
      <c r="B937" s="26"/>
      <c r="C937" s="26"/>
    </row>
    <row r="938">
      <c r="A938" s="26"/>
      <c r="B938" s="26"/>
      <c r="C938" s="26"/>
    </row>
    <row r="939">
      <c r="A939" s="26"/>
      <c r="B939" s="26"/>
      <c r="C939" s="26"/>
    </row>
    <row r="940">
      <c r="A940" s="26"/>
      <c r="B940" s="26"/>
      <c r="C940" s="26"/>
    </row>
    <row r="941">
      <c r="A941" s="26"/>
      <c r="B941" s="26"/>
      <c r="C941" s="26"/>
    </row>
    <row r="942">
      <c r="A942" s="26"/>
      <c r="B942" s="26"/>
      <c r="C942" s="26"/>
    </row>
    <row r="943">
      <c r="A943" s="26"/>
      <c r="B943" s="26"/>
      <c r="C943" s="26"/>
    </row>
    <row r="944">
      <c r="A944" s="26"/>
      <c r="B944" s="26"/>
      <c r="C944" s="26"/>
    </row>
    <row r="945">
      <c r="A945" s="26"/>
      <c r="B945" s="26"/>
      <c r="C945" s="26"/>
    </row>
    <row r="946">
      <c r="A946" s="26"/>
      <c r="B946" s="26"/>
      <c r="C946" s="26"/>
    </row>
    <row r="947">
      <c r="A947" s="26"/>
      <c r="B947" s="26"/>
      <c r="C947" s="26"/>
    </row>
    <row r="948">
      <c r="A948" s="26"/>
      <c r="B948" s="26"/>
      <c r="C948" s="26"/>
    </row>
    <row r="949">
      <c r="A949" s="26"/>
      <c r="B949" s="26"/>
      <c r="C949" s="26"/>
    </row>
    <row r="950">
      <c r="A950" s="26"/>
      <c r="B950" s="26"/>
      <c r="C950" s="26"/>
    </row>
    <row r="951">
      <c r="A951" s="26"/>
      <c r="B951" s="26"/>
      <c r="C951" s="26"/>
    </row>
    <row r="952">
      <c r="A952" s="26"/>
      <c r="B952" s="26"/>
      <c r="C952" s="26"/>
    </row>
    <row r="953">
      <c r="A953" s="26"/>
      <c r="B953" s="26"/>
      <c r="C953" s="26"/>
    </row>
    <row r="954">
      <c r="A954" s="26"/>
      <c r="B954" s="26"/>
      <c r="C954" s="26"/>
    </row>
    <row r="955">
      <c r="A955" s="26"/>
      <c r="B955" s="26"/>
      <c r="C955" s="26"/>
    </row>
    <row r="956">
      <c r="A956" s="26"/>
      <c r="B956" s="26"/>
      <c r="C956" s="26"/>
    </row>
    <row r="957">
      <c r="A957" s="26"/>
      <c r="B957" s="26"/>
      <c r="C957" s="26"/>
    </row>
    <row r="958">
      <c r="A958" s="26"/>
      <c r="B958" s="26"/>
      <c r="C958" s="26"/>
    </row>
    <row r="959">
      <c r="A959" s="26"/>
      <c r="B959" s="26"/>
      <c r="C959" s="26"/>
    </row>
    <row r="960">
      <c r="A960" s="26"/>
      <c r="B960" s="26"/>
      <c r="C960" s="26"/>
    </row>
    <row r="961">
      <c r="A961" s="26"/>
      <c r="B961" s="26"/>
      <c r="C961" s="26"/>
    </row>
    <row r="962">
      <c r="A962" s="26"/>
      <c r="B962" s="26"/>
      <c r="C962" s="26"/>
    </row>
    <row r="963">
      <c r="A963" s="26"/>
      <c r="B963" s="26"/>
      <c r="C963" s="26"/>
    </row>
    <row r="964">
      <c r="A964" s="26"/>
      <c r="B964" s="26"/>
      <c r="C964" s="26"/>
    </row>
    <row r="965">
      <c r="A965" s="26"/>
      <c r="B965" s="26"/>
      <c r="C965" s="26"/>
    </row>
    <row r="966">
      <c r="A966" s="26"/>
      <c r="B966" s="26"/>
      <c r="C966" s="26"/>
    </row>
    <row r="967">
      <c r="A967" s="26"/>
      <c r="B967" s="26"/>
      <c r="C967" s="26"/>
    </row>
    <row r="968">
      <c r="A968" s="26"/>
      <c r="B968" s="26"/>
      <c r="C968" s="26"/>
    </row>
    <row r="969">
      <c r="A969" s="26"/>
      <c r="B969" s="26"/>
      <c r="C969" s="26"/>
    </row>
    <row r="970">
      <c r="A970" s="26"/>
      <c r="B970" s="26"/>
      <c r="C970" s="26"/>
    </row>
    <row r="971">
      <c r="A971" s="26"/>
      <c r="B971" s="26"/>
      <c r="C971" s="26"/>
    </row>
    <row r="972">
      <c r="A972" s="26"/>
      <c r="B972" s="26"/>
      <c r="C972" s="26"/>
    </row>
    <row r="973">
      <c r="A973" s="26"/>
      <c r="B973" s="26"/>
      <c r="C973" s="26"/>
    </row>
    <row r="974">
      <c r="A974" s="26"/>
      <c r="B974" s="26"/>
      <c r="C974" s="26"/>
    </row>
    <row r="975">
      <c r="A975" s="26"/>
      <c r="B975" s="26"/>
      <c r="C975" s="26"/>
    </row>
    <row r="976">
      <c r="A976" s="26"/>
      <c r="B976" s="26"/>
      <c r="C976" s="26"/>
    </row>
    <row r="977">
      <c r="A977" s="26"/>
      <c r="B977" s="26"/>
      <c r="C977" s="26"/>
    </row>
    <row r="978">
      <c r="A978" s="26"/>
      <c r="B978" s="26"/>
      <c r="C978" s="26"/>
    </row>
    <row r="979">
      <c r="A979" s="26"/>
      <c r="B979" s="26"/>
      <c r="C979" s="26"/>
    </row>
    <row r="980">
      <c r="A980" s="26"/>
      <c r="B980" s="26"/>
      <c r="C980" s="26"/>
    </row>
    <row r="981">
      <c r="A981" s="26"/>
      <c r="B981" s="26"/>
      <c r="C981" s="26"/>
    </row>
    <row r="982">
      <c r="A982" s="26"/>
      <c r="B982" s="26"/>
      <c r="C982" s="26"/>
    </row>
    <row r="983">
      <c r="A983" s="26"/>
      <c r="B983" s="26"/>
      <c r="C983" s="26"/>
    </row>
    <row r="984">
      <c r="A984" s="26"/>
      <c r="B984" s="26"/>
      <c r="C984" s="26"/>
    </row>
    <row r="985">
      <c r="A985" s="26"/>
      <c r="B985" s="26"/>
      <c r="C985" s="26"/>
    </row>
    <row r="986">
      <c r="A986" s="26"/>
      <c r="B986" s="26"/>
      <c r="C986" s="26"/>
    </row>
    <row r="987">
      <c r="A987" s="26"/>
      <c r="B987" s="26"/>
      <c r="C987" s="26"/>
    </row>
    <row r="988">
      <c r="A988" s="26"/>
      <c r="B988" s="26"/>
      <c r="C988" s="26"/>
    </row>
    <row r="989">
      <c r="A989" s="26"/>
      <c r="B989" s="26"/>
      <c r="C989" s="26"/>
    </row>
    <row r="990">
      <c r="A990" s="26"/>
      <c r="B990" s="26"/>
      <c r="C990" s="26"/>
    </row>
    <row r="991">
      <c r="A991" s="26"/>
      <c r="B991" s="26"/>
      <c r="C991" s="26"/>
    </row>
    <row r="992">
      <c r="A992" s="26"/>
      <c r="B992" s="26"/>
      <c r="C992" s="26"/>
    </row>
    <row r="993">
      <c r="A993" s="26"/>
      <c r="B993" s="26"/>
      <c r="C993" s="26"/>
    </row>
    <row r="994">
      <c r="A994" s="26"/>
      <c r="B994" s="26"/>
      <c r="C994" s="26"/>
    </row>
    <row r="995">
      <c r="A995" s="26"/>
      <c r="B995" s="26"/>
      <c r="C995" s="26"/>
    </row>
    <row r="996">
      <c r="A996" s="26"/>
      <c r="B996" s="26"/>
      <c r="C996" s="26"/>
    </row>
    <row r="997">
      <c r="A997" s="26"/>
      <c r="B997" s="26"/>
      <c r="C997" s="26"/>
    </row>
    <row r="998">
      <c r="A998" s="26"/>
      <c r="B998" s="26"/>
      <c r="C998" s="26"/>
    </row>
    <row r="999">
      <c r="A999" s="26"/>
      <c r="B999" s="26"/>
      <c r="C999" s="26"/>
    </row>
    <row r="1000">
      <c r="A1000" s="26"/>
      <c r="B1000" s="26"/>
      <c r="C1000" s="26"/>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25"/>
  </cols>
  <sheetData>
    <row r="1">
      <c r="A1" s="23" t="s">
        <v>373</v>
      </c>
      <c r="B1" s="23" t="s">
        <v>51</v>
      </c>
      <c r="C1" s="23" t="s">
        <v>52</v>
      </c>
      <c r="D1" s="2" t="s">
        <v>460</v>
      </c>
      <c r="E1" s="2" t="s">
        <v>443</v>
      </c>
      <c r="H1" s="108" t="s">
        <v>444</v>
      </c>
      <c r="I1" s="26"/>
      <c r="J1" s="26"/>
    </row>
    <row r="2">
      <c r="A2" s="131">
        <v>45261.0</v>
      </c>
      <c r="B2" s="132">
        <f>'Dec 2023'!E8</f>
        <v>77</v>
      </c>
      <c r="C2" s="132">
        <f>'Dec 2023'!F16</f>
        <v>32</v>
      </c>
      <c r="D2" s="30">
        <f t="shared" ref="D2:D26" si="1">C2/B2</f>
        <v>0.4155844156</v>
      </c>
      <c r="H2" s="133" t="s">
        <v>373</v>
      </c>
      <c r="I2" s="112">
        <v>2023.0</v>
      </c>
      <c r="J2" s="112">
        <v>2024.0</v>
      </c>
      <c r="K2" s="112">
        <v>2025.0</v>
      </c>
      <c r="L2" s="112">
        <v>2026.0</v>
      </c>
      <c r="M2" s="112">
        <v>2027.0</v>
      </c>
      <c r="N2" s="112">
        <v>2028.0</v>
      </c>
    </row>
    <row r="3">
      <c r="A3" s="109">
        <v>45292.0</v>
      </c>
      <c r="B3" s="51">
        <f>'Jan 2024'!E8</f>
        <v>302</v>
      </c>
      <c r="C3" s="51">
        <f>'Jan 2024'!F8</f>
        <v>184</v>
      </c>
      <c r="D3" s="27">
        <f t="shared" si="1"/>
        <v>0.6092715232</v>
      </c>
      <c r="H3" s="113" t="s">
        <v>383</v>
      </c>
      <c r="I3" s="114" t="str">
        <f>'Jan 2023'!B2</f>
        <v>n/a</v>
      </c>
      <c r="J3" s="128">
        <f t="shared" ref="J3:J14" si="2">C3</f>
        <v>184</v>
      </c>
      <c r="K3" s="115">
        <f t="shared" ref="K3:K14" si="3">C15</f>
        <v>5478</v>
      </c>
      <c r="L3" s="114"/>
      <c r="M3" s="114"/>
      <c r="N3" s="114"/>
    </row>
    <row r="4">
      <c r="A4" s="109">
        <v>45323.0</v>
      </c>
      <c r="B4" s="23">
        <v>295.0</v>
      </c>
      <c r="C4" s="51">
        <f>'Feb 2024'!F8</f>
        <v>209</v>
      </c>
      <c r="D4" s="27">
        <f t="shared" si="1"/>
        <v>0.7084745763</v>
      </c>
      <c r="H4" s="113" t="s">
        <v>384</v>
      </c>
      <c r="I4" s="114" t="str">
        <f>'Feb 2023'!B2</f>
        <v>n/a</v>
      </c>
      <c r="J4" s="115">
        <f t="shared" si="2"/>
        <v>209</v>
      </c>
      <c r="K4" s="115">
        <f t="shared" si="3"/>
        <v>4220</v>
      </c>
      <c r="L4" s="114"/>
      <c r="M4" s="114"/>
      <c r="N4" s="114"/>
    </row>
    <row r="5">
      <c r="A5" s="109">
        <v>45352.0</v>
      </c>
      <c r="B5" s="23">
        <v>412.0</v>
      </c>
      <c r="C5" s="51">
        <f>'Mar 2024'!F8</f>
        <v>270</v>
      </c>
      <c r="D5" s="27">
        <f t="shared" si="1"/>
        <v>0.6553398058</v>
      </c>
      <c r="H5" s="113" t="s">
        <v>445</v>
      </c>
      <c r="I5" s="114" t="str">
        <f>'March 2023'!B2</f>
        <v>n/a</v>
      </c>
      <c r="J5" s="115">
        <f t="shared" si="2"/>
        <v>270</v>
      </c>
      <c r="K5" s="115">
        <f t="shared" si="3"/>
        <v>4674</v>
      </c>
      <c r="L5" s="114"/>
      <c r="M5" s="114"/>
      <c r="N5" s="114"/>
    </row>
    <row r="6">
      <c r="A6" s="109">
        <v>45383.0</v>
      </c>
      <c r="B6" s="23">
        <v>1347.0</v>
      </c>
      <c r="C6" s="23">
        <v>880.0</v>
      </c>
      <c r="D6" s="27">
        <f t="shared" si="1"/>
        <v>0.6533036377</v>
      </c>
      <c r="H6" s="113" t="s">
        <v>446</v>
      </c>
      <c r="I6" s="114" t="str">
        <f>'Apr 2023'!B2</f>
        <v>n/a</v>
      </c>
      <c r="J6" s="114">
        <f t="shared" si="2"/>
        <v>880</v>
      </c>
      <c r="K6" s="115">
        <f t="shared" si="3"/>
        <v>4607</v>
      </c>
      <c r="L6" s="114"/>
      <c r="M6" s="114"/>
      <c r="N6" s="114"/>
    </row>
    <row r="7">
      <c r="A7" s="109">
        <v>45413.0</v>
      </c>
      <c r="B7" s="51">
        <f>'May 2024'!E8</f>
        <v>6938</v>
      </c>
      <c r="C7" s="51">
        <f>'May 2024'!F8</f>
        <v>4598</v>
      </c>
      <c r="D7" s="27">
        <f t="shared" si="1"/>
        <v>0.6627270107</v>
      </c>
      <c r="H7" s="113" t="s">
        <v>447</v>
      </c>
      <c r="I7" s="114" t="str">
        <f>'May 2023'!B2</f>
        <v>n/a</v>
      </c>
      <c r="J7" s="115">
        <f t="shared" si="2"/>
        <v>4598</v>
      </c>
      <c r="K7" s="115">
        <f t="shared" si="3"/>
        <v>4389</v>
      </c>
      <c r="L7" s="114"/>
      <c r="M7" s="114"/>
      <c r="N7" s="114"/>
    </row>
    <row r="8">
      <c r="A8" s="109">
        <v>45444.0</v>
      </c>
      <c r="B8" s="51">
        <f>'June 2024'!E8</f>
        <v>5930</v>
      </c>
      <c r="C8" s="51">
        <f>'June 2024'!F8</f>
        <v>4310</v>
      </c>
      <c r="D8" s="27">
        <f t="shared" si="1"/>
        <v>0.7268128162</v>
      </c>
      <c r="H8" s="113" t="s">
        <v>448</v>
      </c>
      <c r="I8" s="114" t="str">
        <f>'June 2023'!B2</f>
        <v>n/a</v>
      </c>
      <c r="J8" s="115">
        <f t="shared" si="2"/>
        <v>4310</v>
      </c>
      <c r="K8" s="115">
        <f t="shared" si="3"/>
        <v>5169</v>
      </c>
      <c r="L8" s="114"/>
      <c r="M8" s="114"/>
      <c r="N8" s="114"/>
    </row>
    <row r="9">
      <c r="A9" s="109">
        <v>45474.0</v>
      </c>
      <c r="B9" s="51">
        <f>'July 2024'!E8</f>
        <v>5253</v>
      </c>
      <c r="C9" s="51">
        <f>'July 2024'!F8</f>
        <v>4378</v>
      </c>
      <c r="D9" s="27">
        <f t="shared" si="1"/>
        <v>0.833428517</v>
      </c>
      <c r="H9" s="113" t="s">
        <v>449</v>
      </c>
      <c r="I9" s="114" t="str">
        <f>'July 2023'!B2</f>
        <v>n/a</v>
      </c>
      <c r="J9" s="115">
        <f t="shared" si="2"/>
        <v>4378</v>
      </c>
      <c r="K9" s="115">
        <f t="shared" si="3"/>
        <v>5202</v>
      </c>
      <c r="L9" s="114"/>
      <c r="M9" s="114"/>
      <c r="N9" s="114"/>
    </row>
    <row r="10">
      <c r="A10" s="109">
        <v>45505.0</v>
      </c>
      <c r="B10" s="51">
        <f>'Aug 2024'!E6</f>
        <v>4886</v>
      </c>
      <c r="C10" s="51">
        <f>'Aug 2024'!F6</f>
        <v>4276</v>
      </c>
      <c r="D10" s="27">
        <f t="shared" si="1"/>
        <v>0.8751534998</v>
      </c>
      <c r="H10" s="113" t="s">
        <v>450</v>
      </c>
      <c r="I10" s="114" t="str">
        <f>'Aug 2023'!B2</f>
        <v>n/a</v>
      </c>
      <c r="J10" s="115">
        <f t="shared" si="2"/>
        <v>4276</v>
      </c>
      <c r="K10" s="114" t="str">
        <f t="shared" si="3"/>
        <v>#REF!</v>
      </c>
      <c r="L10" s="114"/>
      <c r="M10" s="114"/>
      <c r="N10" s="114"/>
    </row>
    <row r="11">
      <c r="A11" s="109">
        <v>45536.0</v>
      </c>
      <c r="B11" s="51">
        <f>'Sept 2024'!E6</f>
        <v>4921</v>
      </c>
      <c r="C11" s="51">
        <f>'Sept 2024'!F6</f>
        <v>4329</v>
      </c>
      <c r="D11" s="27">
        <f t="shared" si="1"/>
        <v>0.8796992481</v>
      </c>
      <c r="H11" s="113" t="s">
        <v>451</v>
      </c>
      <c r="I11" s="114" t="str">
        <f>'Sept 2023'!B2</f>
        <v>n/a</v>
      </c>
      <c r="J11" s="115">
        <f t="shared" si="2"/>
        <v>4329</v>
      </c>
      <c r="K11" s="114" t="str">
        <f t="shared" si="3"/>
        <v>#REF!</v>
      </c>
      <c r="L11" s="114"/>
      <c r="M11" s="114"/>
      <c r="N11" s="114"/>
    </row>
    <row r="12">
      <c r="A12" s="109">
        <v>45566.0</v>
      </c>
      <c r="B12" s="51">
        <f>'Oct 2024'!E6</f>
        <v>6270</v>
      </c>
      <c r="C12" s="51">
        <f>'Oct 2024'!F6</f>
        <v>5213</v>
      </c>
      <c r="D12" s="27">
        <f t="shared" si="1"/>
        <v>0.8314194577</v>
      </c>
      <c r="H12" s="113" t="s">
        <v>452</v>
      </c>
      <c r="I12" s="114" t="str">
        <f>'Oct 2023'!B2</f>
        <v>n/a</v>
      </c>
      <c r="J12" s="115">
        <f t="shared" si="2"/>
        <v>5213</v>
      </c>
      <c r="K12" s="114" t="str">
        <f t="shared" si="3"/>
        <v>#REF!</v>
      </c>
      <c r="L12" s="114"/>
      <c r="M12" s="114"/>
      <c r="N12" s="114"/>
    </row>
    <row r="13">
      <c r="A13" s="109">
        <v>45597.0</v>
      </c>
      <c r="B13" s="51">
        <f>'Nov 2024'!E6</f>
        <v>5137</v>
      </c>
      <c r="C13" s="51">
        <f>'Nov 2024'!F6</f>
        <v>4696</v>
      </c>
      <c r="D13" s="27">
        <f t="shared" si="1"/>
        <v>0.9141522289</v>
      </c>
      <c r="H13" s="113" t="s">
        <v>453</v>
      </c>
      <c r="I13" s="114" t="str">
        <f>'Nov 2023'!B2</f>
        <v>n/a</v>
      </c>
      <c r="J13" s="115">
        <f t="shared" si="2"/>
        <v>4696</v>
      </c>
      <c r="K13" s="114" t="str">
        <f t="shared" si="3"/>
        <v>#REF!</v>
      </c>
      <c r="L13" s="114"/>
      <c r="M13" s="114"/>
      <c r="N13" s="114"/>
    </row>
    <row r="14">
      <c r="A14" s="131">
        <v>45627.0</v>
      </c>
      <c r="B14" s="132">
        <f>'Dec 2024'!E6</f>
        <v>5097</v>
      </c>
      <c r="C14" s="132">
        <f>'Dec 2024'!F6</f>
        <v>4549</v>
      </c>
      <c r="D14" s="33">
        <f t="shared" si="1"/>
        <v>0.8924857759</v>
      </c>
      <c r="H14" s="113" t="s">
        <v>454</v>
      </c>
      <c r="I14" s="115">
        <f>'Dec 2023'!F8</f>
        <v>49</v>
      </c>
      <c r="J14" s="115">
        <f t="shared" si="2"/>
        <v>4549</v>
      </c>
      <c r="K14" s="114" t="str">
        <f t="shared" si="3"/>
        <v>#REF!</v>
      </c>
      <c r="L14" s="114"/>
      <c r="M14" s="114"/>
      <c r="N14" s="114"/>
    </row>
    <row r="15">
      <c r="A15" s="109">
        <v>45658.0</v>
      </c>
      <c r="B15" s="119">
        <f>'Jan 2025'!E6</f>
        <v>5674</v>
      </c>
      <c r="C15" s="119">
        <f>'Jan 2025'!F6</f>
        <v>5478</v>
      </c>
      <c r="D15" s="27">
        <f t="shared" si="1"/>
        <v>0.9654564681</v>
      </c>
      <c r="H15" s="26"/>
      <c r="I15" s="26">
        <f t="shared" ref="I15:N15" si="4">sum(I3:I14)</f>
        <v>49</v>
      </c>
      <c r="J15" s="51">
        <f t="shared" si="4"/>
        <v>37892</v>
      </c>
      <c r="K15" s="26" t="str">
        <f t="shared" si="4"/>
        <v>#REF!</v>
      </c>
      <c r="L15" s="26">
        <f t="shared" si="4"/>
        <v>0</v>
      </c>
      <c r="M15" s="26">
        <f t="shared" si="4"/>
        <v>0</v>
      </c>
      <c r="N15" s="26">
        <f t="shared" si="4"/>
        <v>0</v>
      </c>
    </row>
    <row r="16">
      <c r="A16" s="109">
        <v>45689.0</v>
      </c>
      <c r="B16" s="119">
        <f>'Feb 2025'!E6</f>
        <v>4493</v>
      </c>
      <c r="C16" s="119">
        <f>'Feb 2025'!F6</f>
        <v>4220</v>
      </c>
      <c r="D16" s="27">
        <f t="shared" si="1"/>
        <v>0.9392388159</v>
      </c>
    </row>
    <row r="17">
      <c r="A17" s="109">
        <v>45717.0</v>
      </c>
      <c r="B17" s="119">
        <f>'Mar 2025'!E6</f>
        <v>4696</v>
      </c>
      <c r="C17" s="119">
        <f>'Mar 2025'!F6</f>
        <v>4674</v>
      </c>
      <c r="D17" s="27">
        <f t="shared" si="1"/>
        <v>0.9953151618</v>
      </c>
    </row>
    <row r="18">
      <c r="A18" s="109">
        <v>45748.0</v>
      </c>
      <c r="B18" s="119">
        <f>'Apr 2025'!E6</f>
        <v>4765</v>
      </c>
      <c r="C18" s="119">
        <f>'Apr 2025'!F6</f>
        <v>4607</v>
      </c>
      <c r="D18" s="27">
        <f t="shared" si="1"/>
        <v>0.966841553</v>
      </c>
    </row>
    <row r="19">
      <c r="A19" s="109">
        <v>45778.0</v>
      </c>
      <c r="B19" s="119">
        <f>'May 2025'!E6</f>
        <v>4549</v>
      </c>
      <c r="C19" s="119">
        <f>'May 2025'!F6</f>
        <v>4389</v>
      </c>
      <c r="D19" s="27">
        <f t="shared" si="1"/>
        <v>0.9648274346</v>
      </c>
    </row>
    <row r="20">
      <c r="A20" s="109">
        <v>45809.0</v>
      </c>
      <c r="B20" s="119">
        <f>'June 2025'!E6</f>
        <v>5482</v>
      </c>
      <c r="C20" s="119">
        <f>'June 2025'!F6</f>
        <v>5169</v>
      </c>
      <c r="D20" s="27">
        <f t="shared" si="1"/>
        <v>0.9429040496</v>
      </c>
    </row>
    <row r="21">
      <c r="A21" s="109">
        <v>45839.0</v>
      </c>
      <c r="B21" s="119">
        <f>'July 2025'!E6</f>
        <v>5235</v>
      </c>
      <c r="C21" s="119">
        <f>'July 2025'!F6</f>
        <v>5202</v>
      </c>
      <c r="D21" s="27">
        <f t="shared" si="1"/>
        <v>0.9936962751</v>
      </c>
    </row>
    <row r="22">
      <c r="A22" s="109">
        <v>45870.0</v>
      </c>
      <c r="B22" s="23" t="str">
        <f>'Aug 2025'!E6</f>
        <v>#REF!</v>
      </c>
      <c r="C22" s="23" t="str">
        <f>'aug 2025'!F6</f>
        <v>#REF!</v>
      </c>
      <c r="D22" s="27" t="str">
        <f t="shared" si="1"/>
        <v>#REF!</v>
      </c>
    </row>
    <row r="23">
      <c r="A23" s="109">
        <v>45901.0</v>
      </c>
      <c r="B23" s="23" t="str">
        <f t="shared" ref="B23:C23" si="5">'Sept 2025'!E6</f>
        <v>#REF!</v>
      </c>
      <c r="C23" s="23" t="str">
        <f t="shared" si="5"/>
        <v>#REF!</v>
      </c>
      <c r="D23" s="27" t="str">
        <f t="shared" si="1"/>
        <v>#REF!</v>
      </c>
    </row>
    <row r="24">
      <c r="A24" s="109">
        <v>45931.0</v>
      </c>
      <c r="B24" s="23" t="str">
        <f t="shared" ref="B24:C24" si="6">'Oct 2025'!E6</f>
        <v>#REF!</v>
      </c>
      <c r="C24" s="23" t="str">
        <f t="shared" si="6"/>
        <v>#REF!</v>
      </c>
      <c r="D24" s="27" t="str">
        <f t="shared" si="1"/>
        <v>#REF!</v>
      </c>
    </row>
    <row r="25">
      <c r="A25" s="109">
        <v>45962.0</v>
      </c>
      <c r="B25" s="23" t="str">
        <f>'Nov 2025'!E6</f>
        <v>#REF!</v>
      </c>
      <c r="C25" s="23" t="str">
        <f>'nov 2025'!F6</f>
        <v>#REF!</v>
      </c>
      <c r="D25" s="27" t="str">
        <f t="shared" si="1"/>
        <v>#REF!</v>
      </c>
    </row>
    <row r="26">
      <c r="A26" s="109">
        <v>45992.0</v>
      </c>
      <c r="B26" s="23" t="str">
        <f>'Dec 2025'!E6</f>
        <v>#REF!</v>
      </c>
      <c r="C26" s="23" t="str">
        <f>'dec 2025'!F6</f>
        <v>#REF!</v>
      </c>
      <c r="D26" s="27" t="str">
        <f t="shared" si="1"/>
        <v>#REF!</v>
      </c>
    </row>
    <row r="27">
      <c r="A27" s="109"/>
      <c r="B27" s="23"/>
      <c r="C27" s="23"/>
      <c r="D27" s="13"/>
    </row>
    <row r="28">
      <c r="A28" s="109"/>
      <c r="B28" s="23"/>
      <c r="C28" s="23"/>
      <c r="D28" s="13"/>
    </row>
    <row r="29">
      <c r="A29" s="109"/>
      <c r="B29" s="23"/>
      <c r="C29" s="23"/>
      <c r="D29" s="13"/>
    </row>
    <row r="30">
      <c r="A30" s="109"/>
      <c r="B30" s="23"/>
      <c r="C30" s="23"/>
      <c r="D30" s="13"/>
    </row>
    <row r="31">
      <c r="A31" s="109"/>
      <c r="B31" s="23"/>
      <c r="C31" s="23"/>
      <c r="D31" s="13"/>
    </row>
    <row r="32">
      <c r="A32" s="109"/>
      <c r="B32" s="23"/>
      <c r="C32" s="23"/>
      <c r="D32" s="13"/>
      <c r="J32" s="118"/>
    </row>
    <row r="33">
      <c r="A33" s="109"/>
      <c r="B33" s="23"/>
      <c r="C33" s="23"/>
      <c r="D33" s="13"/>
      <c r="J33" s="118"/>
    </row>
    <row r="34">
      <c r="A34" s="109"/>
      <c r="B34" s="23"/>
      <c r="C34" s="23"/>
      <c r="D34" s="13"/>
    </row>
    <row r="35">
      <c r="A35" s="109"/>
      <c r="B35" s="23"/>
      <c r="C35" s="23"/>
      <c r="D35" s="13"/>
    </row>
    <row r="36">
      <c r="A36" s="109"/>
      <c r="B36" s="23"/>
      <c r="C36" s="23"/>
      <c r="D36" s="13"/>
      <c r="J36" s="118"/>
      <c r="O36" s="118"/>
    </row>
    <row r="37">
      <c r="A37" s="109"/>
      <c r="B37" s="23"/>
      <c r="C37" s="23"/>
      <c r="D37" s="13"/>
      <c r="J37" s="118"/>
      <c r="O37" s="118"/>
    </row>
    <row r="38">
      <c r="A38" s="109"/>
      <c r="B38" s="26"/>
      <c r="C38" s="51"/>
      <c r="D38" s="13"/>
    </row>
    <row r="39">
      <c r="A39" s="109"/>
      <c r="B39" s="51"/>
      <c r="C39" s="51"/>
      <c r="D39" s="13"/>
    </row>
    <row r="40">
      <c r="A40" s="109"/>
      <c r="B40" s="51"/>
      <c r="C40" s="51"/>
      <c r="D40" s="13"/>
    </row>
    <row r="41">
      <c r="A41" s="109"/>
      <c r="B41" s="51"/>
      <c r="C41" s="51"/>
      <c r="D41" s="13"/>
    </row>
    <row r="42">
      <c r="A42" s="109"/>
      <c r="B42" s="51"/>
      <c r="C42" s="51"/>
      <c r="D42" s="13"/>
    </row>
    <row r="43">
      <c r="A43" s="109"/>
      <c r="B43" s="51"/>
      <c r="C43" s="51"/>
      <c r="D43" s="13"/>
    </row>
    <row r="44">
      <c r="A44" s="109"/>
      <c r="B44" s="51"/>
      <c r="C44" s="51"/>
      <c r="D44" s="13"/>
    </row>
    <row r="45">
      <c r="A45" s="109"/>
      <c r="B45" s="51"/>
      <c r="C45" s="51"/>
      <c r="D45" s="13"/>
    </row>
    <row r="46">
      <c r="A46" s="109"/>
      <c r="B46" s="51"/>
      <c r="C46" s="51"/>
      <c r="D46" s="13"/>
    </row>
    <row r="47">
      <c r="A47" s="109"/>
      <c r="B47" s="51"/>
      <c r="C47" s="51"/>
      <c r="D47" s="13"/>
    </row>
    <row r="48">
      <c r="A48" s="109"/>
      <c r="B48" s="51"/>
      <c r="C48" s="51"/>
      <c r="D48" s="13"/>
    </row>
    <row r="49">
      <c r="A49" s="109"/>
      <c r="B49" s="51"/>
      <c r="C49" s="51"/>
      <c r="D49" s="13"/>
    </row>
    <row r="50">
      <c r="A50" s="109"/>
    </row>
    <row r="51">
      <c r="A51" s="109"/>
    </row>
    <row r="52">
      <c r="A52" s="109"/>
    </row>
    <row r="53">
      <c r="A53" s="109"/>
    </row>
    <row r="54">
      <c r="A54" s="109"/>
      <c r="B54" s="26"/>
      <c r="C54" s="26"/>
    </row>
    <row r="55">
      <c r="A55" s="109"/>
      <c r="B55" s="26"/>
      <c r="C55" s="26"/>
    </row>
    <row r="56">
      <c r="A56" s="109"/>
      <c r="B56" s="26"/>
      <c r="C56" s="26"/>
    </row>
    <row r="57">
      <c r="A57" s="109"/>
      <c r="B57" s="26"/>
      <c r="C57" s="26"/>
    </row>
    <row r="58">
      <c r="A58" s="109"/>
      <c r="B58" s="26"/>
      <c r="C58" s="26"/>
    </row>
    <row r="59">
      <c r="A59" s="109"/>
      <c r="B59" s="26"/>
      <c r="C59" s="26"/>
    </row>
    <row r="60">
      <c r="A60" s="109"/>
      <c r="B60" s="26"/>
      <c r="C60" s="26"/>
    </row>
    <row r="61">
      <c r="A61" s="109"/>
      <c r="B61" s="26"/>
      <c r="C61" s="26"/>
    </row>
    <row r="62">
      <c r="A62" s="26"/>
      <c r="B62" s="26"/>
      <c r="C62" s="26"/>
    </row>
    <row r="63">
      <c r="A63" s="26"/>
      <c r="B63" s="26"/>
      <c r="C63" s="26"/>
    </row>
    <row r="64">
      <c r="A64" s="26"/>
      <c r="B64" s="26"/>
      <c r="C64" s="26"/>
    </row>
    <row r="65">
      <c r="A65" s="26"/>
      <c r="B65" s="26"/>
      <c r="C65" s="26"/>
    </row>
    <row r="66">
      <c r="A66" s="26"/>
      <c r="B66" s="26"/>
      <c r="C66" s="26"/>
    </row>
    <row r="67">
      <c r="A67" s="26"/>
      <c r="B67" s="26"/>
      <c r="C67" s="26"/>
    </row>
    <row r="68">
      <c r="A68" s="26"/>
      <c r="B68" s="26"/>
      <c r="C68" s="26"/>
    </row>
    <row r="69">
      <c r="A69" s="26"/>
      <c r="B69" s="26"/>
      <c r="C69" s="26"/>
    </row>
    <row r="70">
      <c r="A70" s="26"/>
      <c r="B70" s="26"/>
      <c r="C70" s="26"/>
    </row>
    <row r="71">
      <c r="A71" s="26"/>
      <c r="B71" s="26"/>
      <c r="C71" s="26"/>
    </row>
    <row r="72">
      <c r="A72" s="26"/>
      <c r="B72" s="26"/>
      <c r="C72" s="26"/>
    </row>
    <row r="73">
      <c r="A73" s="26"/>
      <c r="B73" s="26"/>
      <c r="C73" s="26"/>
    </row>
    <row r="74">
      <c r="A74" s="26"/>
      <c r="B74" s="26"/>
      <c r="C74" s="26"/>
    </row>
    <row r="75">
      <c r="A75" s="26"/>
      <c r="B75" s="26"/>
      <c r="C75" s="26"/>
    </row>
    <row r="76">
      <c r="A76" s="26"/>
      <c r="B76" s="26"/>
      <c r="C76" s="26"/>
    </row>
    <row r="77">
      <c r="A77" s="26"/>
      <c r="B77" s="26"/>
      <c r="C77" s="26"/>
    </row>
    <row r="78">
      <c r="A78" s="26"/>
      <c r="B78" s="26"/>
      <c r="C78" s="26"/>
    </row>
    <row r="79">
      <c r="A79" s="26"/>
      <c r="B79" s="26"/>
      <c r="C79" s="26"/>
    </row>
    <row r="80">
      <c r="A80" s="26"/>
      <c r="B80" s="26"/>
      <c r="C80" s="26"/>
    </row>
    <row r="81">
      <c r="A81" s="26"/>
      <c r="B81" s="26"/>
      <c r="C81" s="26"/>
    </row>
    <row r="82">
      <c r="A82" s="26"/>
      <c r="B82" s="26"/>
      <c r="C82" s="26"/>
    </row>
    <row r="83">
      <c r="A83" s="26"/>
      <c r="B83" s="26"/>
      <c r="C83" s="26"/>
    </row>
    <row r="84">
      <c r="A84" s="26"/>
      <c r="B84" s="26"/>
      <c r="C84" s="26"/>
    </row>
    <row r="85">
      <c r="A85" s="26"/>
      <c r="B85" s="26"/>
      <c r="C85" s="26"/>
    </row>
    <row r="86">
      <c r="A86" s="26"/>
      <c r="B86" s="26"/>
      <c r="C86" s="26"/>
    </row>
    <row r="87">
      <c r="A87" s="26"/>
      <c r="B87" s="26"/>
      <c r="C87" s="26"/>
    </row>
    <row r="88">
      <c r="A88" s="26"/>
      <c r="B88" s="26"/>
      <c r="C88" s="26"/>
    </row>
    <row r="89">
      <c r="A89" s="26"/>
      <c r="B89" s="26"/>
      <c r="C89" s="26"/>
    </row>
    <row r="90">
      <c r="A90" s="26"/>
      <c r="B90" s="26"/>
      <c r="C90" s="26"/>
    </row>
    <row r="91">
      <c r="A91" s="26"/>
      <c r="B91" s="26"/>
      <c r="C91" s="26"/>
    </row>
    <row r="92">
      <c r="A92" s="26"/>
      <c r="B92" s="26"/>
      <c r="C92" s="26"/>
    </row>
    <row r="93">
      <c r="A93" s="26"/>
      <c r="B93" s="26"/>
      <c r="C93" s="26"/>
    </row>
    <row r="94">
      <c r="A94" s="26"/>
      <c r="B94" s="26"/>
      <c r="C94" s="26"/>
    </row>
    <row r="95">
      <c r="A95" s="26"/>
      <c r="B95" s="26"/>
      <c r="C95" s="26"/>
    </row>
    <row r="96">
      <c r="A96" s="26"/>
      <c r="B96" s="26"/>
      <c r="C96" s="26"/>
    </row>
    <row r="97">
      <c r="A97" s="26"/>
      <c r="B97" s="26"/>
      <c r="C97" s="26"/>
    </row>
    <row r="98">
      <c r="A98" s="26"/>
      <c r="B98" s="26"/>
      <c r="C98" s="26"/>
    </row>
    <row r="99">
      <c r="A99" s="26"/>
      <c r="B99" s="26"/>
      <c r="C99" s="26"/>
    </row>
    <row r="100">
      <c r="A100" s="26"/>
      <c r="B100" s="26"/>
      <c r="C100" s="26"/>
    </row>
    <row r="101">
      <c r="A101" s="26"/>
      <c r="B101" s="26"/>
      <c r="C101" s="26"/>
    </row>
    <row r="102">
      <c r="A102" s="26"/>
      <c r="B102" s="26"/>
      <c r="C102" s="26"/>
    </row>
    <row r="103">
      <c r="A103" s="26"/>
      <c r="B103" s="26"/>
      <c r="C103" s="26"/>
    </row>
    <row r="104">
      <c r="A104" s="26"/>
      <c r="B104" s="26"/>
      <c r="C104" s="26"/>
    </row>
    <row r="105">
      <c r="A105" s="26"/>
      <c r="B105" s="26"/>
      <c r="C105" s="26"/>
    </row>
    <row r="106">
      <c r="A106" s="26"/>
      <c r="B106" s="26"/>
      <c r="C106" s="26"/>
    </row>
    <row r="107">
      <c r="A107" s="26"/>
      <c r="B107" s="26"/>
      <c r="C107" s="26"/>
    </row>
    <row r="108">
      <c r="A108" s="26"/>
      <c r="B108" s="26"/>
      <c r="C108" s="26"/>
    </row>
    <row r="109">
      <c r="A109" s="26"/>
      <c r="B109" s="26"/>
      <c r="C109" s="26"/>
    </row>
    <row r="110">
      <c r="A110" s="26"/>
      <c r="B110" s="26"/>
      <c r="C110" s="26"/>
    </row>
    <row r="111">
      <c r="A111" s="26"/>
      <c r="B111" s="26"/>
      <c r="C111" s="26"/>
    </row>
    <row r="112">
      <c r="A112" s="26"/>
      <c r="B112" s="26"/>
      <c r="C112" s="26"/>
    </row>
    <row r="113">
      <c r="A113" s="26"/>
      <c r="B113" s="26"/>
      <c r="C113" s="26"/>
    </row>
    <row r="114">
      <c r="A114" s="26"/>
      <c r="B114" s="26"/>
      <c r="C114" s="26"/>
    </row>
    <row r="115">
      <c r="A115" s="26"/>
      <c r="B115" s="26"/>
      <c r="C115" s="26"/>
    </row>
    <row r="116">
      <c r="A116" s="26"/>
      <c r="B116" s="26"/>
      <c r="C116" s="26"/>
    </row>
    <row r="117">
      <c r="A117" s="26"/>
      <c r="B117" s="26"/>
      <c r="C117" s="26"/>
    </row>
    <row r="118">
      <c r="A118" s="26"/>
      <c r="B118" s="26"/>
      <c r="C118" s="26"/>
    </row>
    <row r="119">
      <c r="A119" s="26"/>
      <c r="B119" s="26"/>
      <c r="C119" s="26"/>
    </row>
    <row r="120">
      <c r="A120" s="26"/>
      <c r="B120" s="26"/>
      <c r="C120" s="26"/>
    </row>
    <row r="121">
      <c r="A121" s="26"/>
      <c r="B121" s="26"/>
      <c r="C121" s="26"/>
    </row>
    <row r="122">
      <c r="A122" s="26"/>
      <c r="B122" s="26"/>
      <c r="C122" s="26"/>
    </row>
    <row r="123">
      <c r="A123" s="26"/>
      <c r="B123" s="26"/>
      <c r="C123" s="26"/>
    </row>
    <row r="124">
      <c r="A124" s="26"/>
      <c r="B124" s="26"/>
      <c r="C124" s="26"/>
    </row>
    <row r="125">
      <c r="A125" s="26"/>
      <c r="B125" s="26"/>
      <c r="C125" s="26"/>
    </row>
    <row r="126">
      <c r="A126" s="26"/>
      <c r="B126" s="26"/>
      <c r="C126" s="26"/>
    </row>
    <row r="127">
      <c r="A127" s="26"/>
      <c r="B127" s="26"/>
      <c r="C127" s="26"/>
    </row>
    <row r="128">
      <c r="A128" s="26"/>
      <c r="B128" s="26"/>
      <c r="C128" s="26"/>
    </row>
    <row r="129">
      <c r="A129" s="26"/>
      <c r="B129" s="26"/>
      <c r="C129" s="26"/>
    </row>
    <row r="130">
      <c r="A130" s="26"/>
      <c r="B130" s="26"/>
      <c r="C130" s="26"/>
    </row>
    <row r="131">
      <c r="A131" s="26"/>
      <c r="B131" s="26"/>
      <c r="C131" s="26"/>
    </row>
    <row r="132">
      <c r="A132" s="26"/>
      <c r="B132" s="26"/>
      <c r="C132" s="26"/>
    </row>
    <row r="133">
      <c r="A133" s="26"/>
      <c r="B133" s="26"/>
      <c r="C133" s="26"/>
    </row>
    <row r="134">
      <c r="A134" s="26"/>
      <c r="B134" s="26"/>
      <c r="C134" s="26"/>
    </row>
    <row r="135">
      <c r="A135" s="26"/>
      <c r="B135" s="26"/>
      <c r="C135" s="26"/>
    </row>
    <row r="136">
      <c r="A136" s="26"/>
      <c r="B136" s="26"/>
      <c r="C136" s="26"/>
    </row>
    <row r="137">
      <c r="A137" s="26"/>
      <c r="B137" s="26"/>
      <c r="C137" s="26"/>
    </row>
    <row r="138">
      <c r="A138" s="26"/>
      <c r="B138" s="26"/>
      <c r="C138" s="26"/>
    </row>
    <row r="139">
      <c r="A139" s="26"/>
      <c r="B139" s="26"/>
      <c r="C139" s="26"/>
    </row>
    <row r="140">
      <c r="A140" s="26"/>
      <c r="B140" s="26"/>
      <c r="C140" s="26"/>
    </row>
    <row r="141">
      <c r="A141" s="26"/>
      <c r="B141" s="26"/>
      <c r="C141" s="26"/>
    </row>
    <row r="142">
      <c r="A142" s="26"/>
      <c r="B142" s="26"/>
      <c r="C142" s="26"/>
    </row>
    <row r="143">
      <c r="A143" s="26"/>
      <c r="B143" s="26"/>
      <c r="C143" s="26"/>
    </row>
    <row r="144">
      <c r="A144" s="26"/>
      <c r="B144" s="26"/>
      <c r="C144" s="26"/>
    </row>
    <row r="145">
      <c r="A145" s="26"/>
      <c r="B145" s="26"/>
      <c r="C145" s="26"/>
    </row>
    <row r="146">
      <c r="A146" s="26"/>
      <c r="B146" s="26"/>
      <c r="C146" s="26"/>
    </row>
    <row r="147">
      <c r="A147" s="26"/>
      <c r="B147" s="26"/>
      <c r="C147" s="26"/>
    </row>
    <row r="148">
      <c r="A148" s="26"/>
      <c r="B148" s="26"/>
      <c r="C148" s="26"/>
    </row>
    <row r="149">
      <c r="A149" s="26"/>
      <c r="B149" s="26"/>
      <c r="C149" s="26"/>
    </row>
    <row r="150">
      <c r="A150" s="26"/>
      <c r="B150" s="26"/>
      <c r="C150" s="26"/>
    </row>
    <row r="151">
      <c r="A151" s="26"/>
      <c r="B151" s="26"/>
      <c r="C151" s="26"/>
    </row>
    <row r="152">
      <c r="A152" s="26"/>
      <c r="B152" s="26"/>
      <c r="C152" s="26"/>
    </row>
    <row r="153">
      <c r="A153" s="26"/>
      <c r="B153" s="26"/>
      <c r="C153" s="26"/>
    </row>
    <row r="154">
      <c r="A154" s="26"/>
      <c r="B154" s="26"/>
      <c r="C154" s="26"/>
    </row>
    <row r="155">
      <c r="A155" s="26"/>
      <c r="B155" s="26"/>
      <c r="C155" s="26"/>
    </row>
    <row r="156">
      <c r="A156" s="26"/>
      <c r="B156" s="26"/>
      <c r="C156" s="26"/>
    </row>
    <row r="157">
      <c r="A157" s="26"/>
      <c r="B157" s="26"/>
      <c r="C157" s="26"/>
    </row>
    <row r="158">
      <c r="A158" s="26"/>
      <c r="B158" s="26"/>
      <c r="C158" s="26"/>
    </row>
    <row r="159">
      <c r="A159" s="26"/>
      <c r="B159" s="26"/>
      <c r="C159" s="26"/>
    </row>
    <row r="160">
      <c r="A160" s="26"/>
      <c r="B160" s="26"/>
      <c r="C160" s="26"/>
    </row>
    <row r="161">
      <c r="A161" s="26"/>
      <c r="B161" s="26"/>
      <c r="C161" s="26"/>
    </row>
    <row r="162">
      <c r="A162" s="26"/>
      <c r="B162" s="26"/>
      <c r="C162" s="26"/>
    </row>
    <row r="163">
      <c r="A163" s="26"/>
      <c r="B163" s="26"/>
      <c r="C163" s="26"/>
    </row>
    <row r="164">
      <c r="A164" s="26"/>
      <c r="B164" s="26"/>
      <c r="C164" s="26"/>
    </row>
    <row r="165">
      <c r="A165" s="26"/>
      <c r="B165" s="26"/>
      <c r="C165" s="26"/>
    </row>
    <row r="166">
      <c r="A166" s="26"/>
      <c r="B166" s="26"/>
      <c r="C166" s="26"/>
    </row>
    <row r="167">
      <c r="A167" s="26"/>
      <c r="B167" s="26"/>
      <c r="C167" s="26"/>
    </row>
    <row r="168">
      <c r="A168" s="26"/>
      <c r="B168" s="26"/>
      <c r="C168" s="26"/>
    </row>
    <row r="169">
      <c r="A169" s="26"/>
      <c r="B169" s="26"/>
      <c r="C169" s="26"/>
    </row>
    <row r="170">
      <c r="A170" s="26"/>
      <c r="B170" s="26"/>
      <c r="C170" s="26"/>
    </row>
    <row r="171">
      <c r="A171" s="26"/>
      <c r="B171" s="26"/>
      <c r="C171" s="26"/>
    </row>
    <row r="172">
      <c r="A172" s="26"/>
      <c r="B172" s="26"/>
      <c r="C172" s="26"/>
    </row>
    <row r="173">
      <c r="A173" s="26"/>
      <c r="B173" s="26"/>
      <c r="C173" s="26"/>
    </row>
    <row r="174">
      <c r="A174" s="26"/>
      <c r="B174" s="26"/>
      <c r="C174" s="26"/>
    </row>
    <row r="175">
      <c r="A175" s="26"/>
      <c r="B175" s="26"/>
      <c r="C175" s="26"/>
    </row>
    <row r="176">
      <c r="A176" s="26"/>
      <c r="B176" s="26"/>
      <c r="C176" s="26"/>
    </row>
    <row r="177">
      <c r="A177" s="26"/>
      <c r="B177" s="26"/>
      <c r="C177" s="26"/>
    </row>
    <row r="178">
      <c r="A178" s="26"/>
      <c r="B178" s="26"/>
      <c r="C178" s="26"/>
    </row>
    <row r="179">
      <c r="A179" s="26"/>
      <c r="B179" s="26"/>
      <c r="C179" s="26"/>
    </row>
    <row r="180">
      <c r="A180" s="26"/>
      <c r="B180" s="26"/>
      <c r="C180" s="26"/>
    </row>
    <row r="181">
      <c r="A181" s="26"/>
      <c r="B181" s="26"/>
      <c r="C181" s="26"/>
    </row>
    <row r="182">
      <c r="A182" s="26"/>
      <c r="B182" s="26"/>
      <c r="C182" s="26"/>
    </row>
    <row r="183">
      <c r="A183" s="26"/>
      <c r="B183" s="26"/>
      <c r="C183" s="26"/>
    </row>
    <row r="184">
      <c r="A184" s="26"/>
      <c r="B184" s="26"/>
      <c r="C184" s="26"/>
    </row>
    <row r="185">
      <c r="A185" s="26"/>
      <c r="B185" s="26"/>
      <c r="C185" s="26"/>
    </row>
    <row r="186">
      <c r="A186" s="26"/>
      <c r="B186" s="26"/>
      <c r="C186" s="26"/>
    </row>
    <row r="187">
      <c r="A187" s="26"/>
      <c r="B187" s="26"/>
      <c r="C187" s="26"/>
    </row>
    <row r="188">
      <c r="A188" s="26"/>
      <c r="B188" s="26"/>
      <c r="C188" s="26"/>
    </row>
    <row r="189">
      <c r="A189" s="26"/>
      <c r="B189" s="26"/>
      <c r="C189" s="26"/>
    </row>
    <row r="190">
      <c r="A190" s="26"/>
      <c r="B190" s="26"/>
      <c r="C190" s="26"/>
    </row>
    <row r="191">
      <c r="A191" s="26"/>
      <c r="B191" s="26"/>
      <c r="C191" s="26"/>
    </row>
    <row r="192">
      <c r="A192" s="26"/>
      <c r="B192" s="26"/>
      <c r="C192" s="26"/>
    </row>
    <row r="193">
      <c r="A193" s="26"/>
      <c r="B193" s="26"/>
      <c r="C193" s="26"/>
    </row>
    <row r="194">
      <c r="A194" s="26"/>
      <c r="B194" s="26"/>
      <c r="C194" s="26"/>
    </row>
    <row r="195">
      <c r="A195" s="26"/>
      <c r="B195" s="26"/>
      <c r="C195" s="26"/>
    </row>
    <row r="196">
      <c r="A196" s="26"/>
      <c r="B196" s="26"/>
      <c r="C196" s="26"/>
    </row>
    <row r="197">
      <c r="A197" s="26"/>
      <c r="B197" s="26"/>
      <c r="C197" s="26"/>
    </row>
    <row r="198">
      <c r="A198" s="26"/>
      <c r="B198" s="26"/>
      <c r="C198" s="26"/>
    </row>
    <row r="199">
      <c r="A199" s="26"/>
      <c r="B199" s="26"/>
      <c r="C199" s="26"/>
    </row>
    <row r="200">
      <c r="A200" s="26"/>
      <c r="B200" s="26"/>
      <c r="C200" s="26"/>
    </row>
    <row r="201">
      <c r="A201" s="26"/>
      <c r="B201" s="26"/>
      <c r="C201" s="26"/>
    </row>
    <row r="202">
      <c r="A202" s="26"/>
      <c r="B202" s="26"/>
      <c r="C202" s="26"/>
    </row>
    <row r="203">
      <c r="A203" s="26"/>
      <c r="B203" s="26"/>
      <c r="C203" s="26"/>
    </row>
    <row r="204">
      <c r="A204" s="26"/>
      <c r="B204" s="26"/>
      <c r="C204" s="26"/>
    </row>
    <row r="205">
      <c r="A205" s="26"/>
      <c r="B205" s="26"/>
      <c r="C205" s="26"/>
    </row>
    <row r="206">
      <c r="A206" s="26"/>
      <c r="B206" s="26"/>
      <c r="C206" s="26"/>
    </row>
    <row r="207">
      <c r="A207" s="26"/>
      <c r="B207" s="26"/>
      <c r="C207" s="26"/>
    </row>
    <row r="208">
      <c r="A208" s="26"/>
      <c r="B208" s="26"/>
      <c r="C208" s="26"/>
    </row>
    <row r="209">
      <c r="A209" s="26"/>
      <c r="B209" s="26"/>
      <c r="C209" s="26"/>
    </row>
    <row r="210">
      <c r="A210" s="26"/>
      <c r="B210" s="26"/>
      <c r="C210" s="26"/>
    </row>
    <row r="211">
      <c r="A211" s="26"/>
      <c r="B211" s="26"/>
      <c r="C211" s="26"/>
    </row>
    <row r="212">
      <c r="A212" s="26"/>
      <c r="B212" s="26"/>
      <c r="C212" s="26"/>
    </row>
    <row r="213">
      <c r="A213" s="26"/>
      <c r="B213" s="26"/>
      <c r="C213" s="26"/>
    </row>
    <row r="214">
      <c r="A214" s="26"/>
      <c r="B214" s="26"/>
      <c r="C214" s="26"/>
    </row>
    <row r="215">
      <c r="A215" s="26"/>
      <c r="B215" s="26"/>
      <c r="C215" s="26"/>
    </row>
    <row r="216">
      <c r="A216" s="26"/>
      <c r="B216" s="26"/>
      <c r="C216" s="26"/>
    </row>
    <row r="217">
      <c r="A217" s="26"/>
      <c r="B217" s="26"/>
      <c r="C217" s="26"/>
    </row>
    <row r="218">
      <c r="A218" s="26"/>
      <c r="B218" s="26"/>
      <c r="C218" s="26"/>
    </row>
    <row r="219">
      <c r="A219" s="26"/>
      <c r="B219" s="26"/>
      <c r="C219" s="26"/>
    </row>
    <row r="220">
      <c r="A220" s="26"/>
      <c r="B220" s="26"/>
      <c r="C220" s="26"/>
    </row>
    <row r="221">
      <c r="A221" s="26"/>
      <c r="B221" s="26"/>
      <c r="C221" s="26"/>
    </row>
    <row r="222">
      <c r="A222" s="26"/>
      <c r="B222" s="26"/>
      <c r="C222" s="26"/>
    </row>
    <row r="223">
      <c r="A223" s="26"/>
      <c r="B223" s="26"/>
      <c r="C223" s="26"/>
    </row>
    <row r="224">
      <c r="A224" s="26"/>
      <c r="B224" s="26"/>
      <c r="C224" s="26"/>
    </row>
    <row r="225">
      <c r="A225" s="26"/>
      <c r="B225" s="26"/>
      <c r="C225" s="26"/>
    </row>
    <row r="226">
      <c r="A226" s="26"/>
      <c r="B226" s="26"/>
      <c r="C226" s="26"/>
    </row>
    <row r="227">
      <c r="A227" s="26"/>
      <c r="B227" s="26"/>
      <c r="C227" s="26"/>
    </row>
    <row r="228">
      <c r="A228" s="26"/>
      <c r="B228" s="26"/>
      <c r="C228" s="26"/>
    </row>
    <row r="229">
      <c r="A229" s="26"/>
      <c r="B229" s="26"/>
      <c r="C229" s="26"/>
    </row>
    <row r="230">
      <c r="A230" s="26"/>
      <c r="B230" s="26"/>
      <c r="C230" s="26"/>
    </row>
    <row r="231">
      <c r="A231" s="26"/>
      <c r="B231" s="26"/>
      <c r="C231" s="26"/>
    </row>
    <row r="232">
      <c r="A232" s="26"/>
      <c r="B232" s="26"/>
      <c r="C232" s="26"/>
    </row>
    <row r="233">
      <c r="A233" s="26"/>
      <c r="B233" s="26"/>
      <c r="C233" s="26"/>
    </row>
    <row r="234">
      <c r="A234" s="26"/>
      <c r="B234" s="26"/>
      <c r="C234" s="26"/>
    </row>
    <row r="235">
      <c r="A235" s="26"/>
      <c r="B235" s="26"/>
      <c r="C235" s="26"/>
    </row>
    <row r="236">
      <c r="A236" s="26"/>
      <c r="B236" s="26"/>
      <c r="C236" s="26"/>
    </row>
    <row r="237">
      <c r="A237" s="26"/>
      <c r="B237" s="26"/>
      <c r="C237" s="26"/>
    </row>
    <row r="238">
      <c r="A238" s="26"/>
      <c r="B238" s="26"/>
      <c r="C238" s="26"/>
    </row>
    <row r="239">
      <c r="A239" s="26"/>
      <c r="B239" s="26"/>
      <c r="C239" s="26"/>
    </row>
    <row r="240">
      <c r="A240" s="26"/>
      <c r="B240" s="26"/>
      <c r="C240" s="26"/>
    </row>
    <row r="241">
      <c r="A241" s="26"/>
      <c r="B241" s="26"/>
      <c r="C241" s="26"/>
    </row>
    <row r="242">
      <c r="A242" s="26"/>
      <c r="B242" s="26"/>
      <c r="C242" s="26"/>
    </row>
    <row r="243">
      <c r="A243" s="26"/>
      <c r="B243" s="26"/>
      <c r="C243" s="26"/>
    </row>
    <row r="244">
      <c r="A244" s="26"/>
      <c r="B244" s="26"/>
      <c r="C244" s="26"/>
    </row>
    <row r="245">
      <c r="A245" s="26"/>
      <c r="B245" s="26"/>
      <c r="C245" s="26"/>
    </row>
    <row r="246">
      <c r="A246" s="26"/>
      <c r="B246" s="26"/>
      <c r="C246" s="26"/>
    </row>
    <row r="247">
      <c r="A247" s="26"/>
      <c r="B247" s="26"/>
      <c r="C247" s="26"/>
    </row>
    <row r="248">
      <c r="A248" s="26"/>
      <c r="B248" s="26"/>
      <c r="C248" s="26"/>
    </row>
    <row r="249">
      <c r="A249" s="26"/>
      <c r="B249" s="26"/>
      <c r="C249" s="26"/>
    </row>
    <row r="250">
      <c r="A250" s="26"/>
      <c r="B250" s="26"/>
      <c r="C250" s="26"/>
    </row>
    <row r="251">
      <c r="A251" s="26"/>
      <c r="B251" s="26"/>
      <c r="C251" s="26"/>
    </row>
    <row r="252">
      <c r="A252" s="26"/>
      <c r="B252" s="26"/>
      <c r="C252" s="26"/>
    </row>
    <row r="253">
      <c r="A253" s="26"/>
      <c r="B253" s="26"/>
      <c r="C253" s="26"/>
    </row>
    <row r="254">
      <c r="A254" s="26"/>
      <c r="B254" s="26"/>
      <c r="C254" s="26"/>
    </row>
    <row r="255">
      <c r="A255" s="26"/>
      <c r="B255" s="26"/>
      <c r="C255" s="26"/>
    </row>
    <row r="256">
      <c r="A256" s="26"/>
      <c r="B256" s="26"/>
      <c r="C256" s="26"/>
    </row>
    <row r="257">
      <c r="A257" s="26"/>
      <c r="B257" s="26"/>
      <c r="C257" s="26"/>
    </row>
    <row r="258">
      <c r="A258" s="26"/>
      <c r="B258" s="26"/>
      <c r="C258" s="26"/>
    </row>
    <row r="259">
      <c r="A259" s="26"/>
      <c r="B259" s="26"/>
      <c r="C259" s="26"/>
    </row>
    <row r="260">
      <c r="A260" s="26"/>
      <c r="B260" s="26"/>
      <c r="C260" s="26"/>
    </row>
    <row r="261">
      <c r="A261" s="26"/>
      <c r="B261" s="26"/>
      <c r="C261" s="26"/>
    </row>
    <row r="262">
      <c r="A262" s="26"/>
      <c r="B262" s="26"/>
      <c r="C262" s="26"/>
    </row>
    <row r="263">
      <c r="A263" s="26"/>
      <c r="B263" s="26"/>
      <c r="C263" s="26"/>
    </row>
    <row r="264">
      <c r="A264" s="26"/>
      <c r="B264" s="26"/>
      <c r="C264" s="26"/>
    </row>
    <row r="265">
      <c r="A265" s="26"/>
      <c r="B265" s="26"/>
      <c r="C265" s="26"/>
    </row>
    <row r="266">
      <c r="A266" s="26"/>
      <c r="B266" s="26"/>
      <c r="C266" s="26"/>
    </row>
    <row r="267">
      <c r="A267" s="26"/>
      <c r="B267" s="26"/>
      <c r="C267" s="26"/>
    </row>
    <row r="268">
      <c r="A268" s="26"/>
      <c r="B268" s="26"/>
      <c r="C268" s="26"/>
    </row>
    <row r="269">
      <c r="A269" s="26"/>
      <c r="B269" s="26"/>
      <c r="C269" s="26"/>
    </row>
    <row r="270">
      <c r="A270" s="26"/>
      <c r="B270" s="26"/>
      <c r="C270" s="26"/>
    </row>
    <row r="271">
      <c r="A271" s="26"/>
      <c r="B271" s="26"/>
      <c r="C271" s="26"/>
    </row>
    <row r="272">
      <c r="A272" s="26"/>
      <c r="B272" s="26"/>
      <c r="C272" s="26"/>
    </row>
    <row r="273">
      <c r="A273" s="26"/>
      <c r="B273" s="26"/>
      <c r="C273" s="26"/>
    </row>
    <row r="274">
      <c r="A274" s="26"/>
      <c r="B274" s="26"/>
      <c r="C274" s="26"/>
    </row>
    <row r="275">
      <c r="A275" s="26"/>
      <c r="B275" s="26"/>
      <c r="C275" s="26"/>
    </row>
    <row r="276">
      <c r="A276" s="26"/>
      <c r="B276" s="26"/>
      <c r="C276" s="26"/>
    </row>
    <row r="277">
      <c r="A277" s="26"/>
      <c r="B277" s="26"/>
      <c r="C277" s="26"/>
    </row>
    <row r="278">
      <c r="A278" s="26"/>
      <c r="B278" s="26"/>
      <c r="C278" s="26"/>
    </row>
    <row r="279">
      <c r="A279" s="26"/>
      <c r="B279" s="26"/>
      <c r="C279" s="26"/>
    </row>
    <row r="280">
      <c r="A280" s="26"/>
      <c r="B280" s="26"/>
      <c r="C280" s="26"/>
    </row>
    <row r="281">
      <c r="A281" s="26"/>
      <c r="B281" s="26"/>
      <c r="C281" s="26"/>
    </row>
    <row r="282">
      <c r="A282" s="26"/>
      <c r="B282" s="26"/>
      <c r="C282" s="26"/>
    </row>
    <row r="283">
      <c r="A283" s="26"/>
      <c r="B283" s="26"/>
      <c r="C283" s="26"/>
    </row>
    <row r="284">
      <c r="A284" s="26"/>
      <c r="B284" s="26"/>
      <c r="C284" s="26"/>
    </row>
    <row r="285">
      <c r="A285" s="26"/>
      <c r="B285" s="26"/>
      <c r="C285" s="26"/>
    </row>
    <row r="286">
      <c r="A286" s="26"/>
      <c r="B286" s="26"/>
      <c r="C286" s="26"/>
    </row>
    <row r="287">
      <c r="A287" s="26"/>
      <c r="B287" s="26"/>
      <c r="C287" s="26"/>
    </row>
    <row r="288">
      <c r="A288" s="26"/>
      <c r="B288" s="26"/>
      <c r="C288" s="26"/>
    </row>
    <row r="289">
      <c r="A289" s="26"/>
      <c r="B289" s="26"/>
      <c r="C289" s="26"/>
    </row>
    <row r="290">
      <c r="A290" s="26"/>
      <c r="B290" s="26"/>
      <c r="C290" s="26"/>
    </row>
    <row r="291">
      <c r="A291" s="26"/>
      <c r="B291" s="26"/>
      <c r="C291" s="26"/>
    </row>
    <row r="292">
      <c r="A292" s="26"/>
      <c r="B292" s="26"/>
      <c r="C292" s="26"/>
    </row>
    <row r="293">
      <c r="A293" s="26"/>
      <c r="B293" s="26"/>
      <c r="C293" s="26"/>
    </row>
    <row r="294">
      <c r="A294" s="26"/>
      <c r="B294" s="26"/>
      <c r="C294" s="26"/>
    </row>
    <row r="295">
      <c r="A295" s="26"/>
      <c r="B295" s="26"/>
      <c r="C295" s="26"/>
    </row>
    <row r="296">
      <c r="A296" s="26"/>
      <c r="B296" s="26"/>
      <c r="C296" s="26"/>
    </row>
    <row r="297">
      <c r="A297" s="26"/>
      <c r="B297" s="26"/>
      <c r="C297" s="26"/>
    </row>
    <row r="298">
      <c r="A298" s="26"/>
      <c r="B298" s="26"/>
      <c r="C298" s="26"/>
    </row>
    <row r="299">
      <c r="A299" s="26"/>
      <c r="B299" s="26"/>
      <c r="C299" s="26"/>
    </row>
    <row r="300">
      <c r="A300" s="26"/>
      <c r="B300" s="26"/>
      <c r="C300" s="26"/>
    </row>
    <row r="301">
      <c r="A301" s="26"/>
      <c r="B301" s="26"/>
      <c r="C301" s="26"/>
    </row>
    <row r="302">
      <c r="A302" s="26"/>
      <c r="B302" s="26"/>
      <c r="C302" s="26"/>
    </row>
    <row r="303">
      <c r="A303" s="26"/>
      <c r="B303" s="26"/>
      <c r="C303" s="26"/>
    </row>
    <row r="304">
      <c r="A304" s="26"/>
      <c r="B304" s="26"/>
      <c r="C304" s="26"/>
    </row>
    <row r="305">
      <c r="A305" s="26"/>
      <c r="B305" s="26"/>
      <c r="C305" s="26"/>
    </row>
    <row r="306">
      <c r="A306" s="26"/>
      <c r="B306" s="26"/>
      <c r="C306" s="26"/>
    </row>
    <row r="307">
      <c r="A307" s="26"/>
      <c r="B307" s="26"/>
      <c r="C307" s="26"/>
    </row>
    <row r="308">
      <c r="A308" s="26"/>
      <c r="B308" s="26"/>
      <c r="C308" s="26"/>
    </row>
    <row r="309">
      <c r="A309" s="26"/>
      <c r="B309" s="26"/>
      <c r="C309" s="26"/>
    </row>
    <row r="310">
      <c r="A310" s="26"/>
      <c r="B310" s="26"/>
      <c r="C310" s="26"/>
    </row>
    <row r="311">
      <c r="A311" s="26"/>
      <c r="B311" s="26"/>
      <c r="C311" s="26"/>
    </row>
    <row r="312">
      <c r="A312" s="26"/>
      <c r="B312" s="26"/>
      <c r="C312" s="26"/>
    </row>
    <row r="313">
      <c r="A313" s="26"/>
      <c r="B313" s="26"/>
      <c r="C313" s="26"/>
    </row>
    <row r="314">
      <c r="A314" s="26"/>
      <c r="B314" s="26"/>
      <c r="C314" s="26"/>
    </row>
    <row r="315">
      <c r="A315" s="26"/>
      <c r="B315" s="26"/>
      <c r="C315" s="26"/>
    </row>
    <row r="316">
      <c r="A316" s="26"/>
      <c r="B316" s="26"/>
      <c r="C316" s="26"/>
    </row>
    <row r="317">
      <c r="A317" s="26"/>
      <c r="B317" s="26"/>
      <c r="C317" s="26"/>
    </row>
    <row r="318">
      <c r="A318" s="26"/>
      <c r="B318" s="26"/>
      <c r="C318" s="26"/>
    </row>
    <row r="319">
      <c r="A319" s="26"/>
      <c r="B319" s="26"/>
      <c r="C319" s="26"/>
    </row>
    <row r="320">
      <c r="A320" s="26"/>
      <c r="B320" s="26"/>
      <c r="C320" s="26"/>
    </row>
    <row r="321">
      <c r="A321" s="26"/>
      <c r="B321" s="26"/>
      <c r="C321" s="26"/>
    </row>
    <row r="322">
      <c r="A322" s="26"/>
      <c r="B322" s="26"/>
      <c r="C322" s="26"/>
    </row>
    <row r="323">
      <c r="A323" s="26"/>
      <c r="B323" s="26"/>
      <c r="C323" s="26"/>
    </row>
    <row r="324">
      <c r="A324" s="26"/>
      <c r="B324" s="26"/>
      <c r="C324" s="26"/>
    </row>
    <row r="325">
      <c r="A325" s="26"/>
      <c r="B325" s="26"/>
      <c r="C325" s="26"/>
    </row>
    <row r="326">
      <c r="A326" s="26"/>
      <c r="B326" s="26"/>
      <c r="C326" s="26"/>
    </row>
    <row r="327">
      <c r="A327" s="26"/>
      <c r="B327" s="26"/>
      <c r="C327" s="26"/>
    </row>
    <row r="328">
      <c r="A328" s="26"/>
      <c r="B328" s="26"/>
      <c r="C328" s="26"/>
    </row>
    <row r="329">
      <c r="A329" s="26"/>
      <c r="B329" s="26"/>
      <c r="C329" s="26"/>
    </row>
    <row r="330">
      <c r="A330" s="26"/>
      <c r="B330" s="26"/>
      <c r="C330" s="26"/>
    </row>
    <row r="331">
      <c r="A331" s="26"/>
      <c r="B331" s="26"/>
      <c r="C331" s="26"/>
    </row>
    <row r="332">
      <c r="A332" s="26"/>
      <c r="B332" s="26"/>
      <c r="C332" s="26"/>
    </row>
    <row r="333">
      <c r="A333" s="26"/>
      <c r="B333" s="26"/>
      <c r="C333" s="26"/>
    </row>
    <row r="334">
      <c r="A334" s="26"/>
      <c r="B334" s="26"/>
      <c r="C334" s="26"/>
    </row>
    <row r="335">
      <c r="A335" s="26"/>
      <c r="B335" s="26"/>
      <c r="C335" s="26"/>
    </row>
    <row r="336">
      <c r="A336" s="26"/>
      <c r="B336" s="26"/>
      <c r="C336" s="26"/>
    </row>
    <row r="337">
      <c r="A337" s="26"/>
      <c r="B337" s="26"/>
      <c r="C337" s="26"/>
    </row>
    <row r="338">
      <c r="A338" s="26"/>
      <c r="B338" s="26"/>
      <c r="C338" s="26"/>
    </row>
    <row r="339">
      <c r="A339" s="26"/>
      <c r="B339" s="26"/>
      <c r="C339" s="26"/>
    </row>
    <row r="340">
      <c r="A340" s="26"/>
      <c r="B340" s="26"/>
      <c r="C340" s="26"/>
    </row>
    <row r="341">
      <c r="A341" s="26"/>
      <c r="B341" s="26"/>
      <c r="C341" s="26"/>
    </row>
    <row r="342">
      <c r="A342" s="26"/>
      <c r="B342" s="26"/>
      <c r="C342" s="26"/>
    </row>
    <row r="343">
      <c r="A343" s="26"/>
      <c r="B343" s="26"/>
      <c r="C343" s="26"/>
    </row>
    <row r="344">
      <c r="A344" s="26"/>
      <c r="B344" s="26"/>
      <c r="C344" s="26"/>
    </row>
    <row r="345">
      <c r="A345" s="26"/>
      <c r="B345" s="26"/>
      <c r="C345" s="26"/>
    </row>
    <row r="346">
      <c r="A346" s="26"/>
      <c r="B346" s="26"/>
      <c r="C346" s="26"/>
    </row>
    <row r="347">
      <c r="A347" s="26"/>
      <c r="B347" s="26"/>
      <c r="C347" s="26"/>
    </row>
    <row r="348">
      <c r="A348" s="26"/>
      <c r="B348" s="26"/>
      <c r="C348" s="26"/>
    </row>
    <row r="349">
      <c r="A349" s="26"/>
      <c r="B349" s="26"/>
      <c r="C349" s="26"/>
    </row>
    <row r="350">
      <c r="A350" s="26"/>
      <c r="B350" s="26"/>
      <c r="C350" s="26"/>
    </row>
    <row r="351">
      <c r="A351" s="26"/>
      <c r="B351" s="26"/>
      <c r="C351" s="26"/>
    </row>
    <row r="352">
      <c r="A352" s="26"/>
      <c r="B352" s="26"/>
      <c r="C352" s="26"/>
    </row>
    <row r="353">
      <c r="A353" s="26"/>
      <c r="B353" s="26"/>
      <c r="C353" s="26"/>
    </row>
    <row r="354">
      <c r="A354" s="26"/>
      <c r="B354" s="26"/>
      <c r="C354" s="26"/>
    </row>
    <row r="355">
      <c r="A355" s="26"/>
      <c r="B355" s="26"/>
      <c r="C355" s="26"/>
    </row>
    <row r="356">
      <c r="A356" s="26"/>
      <c r="B356" s="26"/>
      <c r="C356" s="26"/>
    </row>
    <row r="357">
      <c r="A357" s="26"/>
      <c r="B357" s="26"/>
      <c r="C357" s="26"/>
    </row>
    <row r="358">
      <c r="A358" s="26"/>
      <c r="B358" s="26"/>
      <c r="C358" s="26"/>
    </row>
    <row r="359">
      <c r="A359" s="26"/>
      <c r="B359" s="26"/>
      <c r="C359" s="26"/>
    </row>
    <row r="360">
      <c r="A360" s="26"/>
      <c r="B360" s="26"/>
      <c r="C360" s="26"/>
    </row>
    <row r="361">
      <c r="A361" s="26"/>
      <c r="B361" s="26"/>
      <c r="C361" s="26"/>
    </row>
    <row r="362">
      <c r="A362" s="26"/>
      <c r="B362" s="26"/>
      <c r="C362" s="26"/>
    </row>
    <row r="363">
      <c r="A363" s="26"/>
      <c r="B363" s="26"/>
      <c r="C363" s="26"/>
    </row>
    <row r="364">
      <c r="A364" s="26"/>
      <c r="B364" s="26"/>
      <c r="C364" s="26"/>
    </row>
    <row r="365">
      <c r="A365" s="26"/>
      <c r="B365" s="26"/>
      <c r="C365" s="26"/>
    </row>
    <row r="366">
      <c r="A366" s="26"/>
      <c r="B366" s="26"/>
      <c r="C366" s="26"/>
    </row>
    <row r="367">
      <c r="A367" s="26"/>
      <c r="B367" s="26"/>
      <c r="C367" s="26"/>
    </row>
    <row r="368">
      <c r="A368" s="26"/>
      <c r="B368" s="26"/>
      <c r="C368" s="26"/>
    </row>
    <row r="369">
      <c r="A369" s="26"/>
      <c r="B369" s="26"/>
      <c r="C369" s="26"/>
    </row>
    <row r="370">
      <c r="A370" s="26"/>
      <c r="B370" s="26"/>
      <c r="C370" s="26"/>
    </row>
    <row r="371">
      <c r="A371" s="26"/>
      <c r="B371" s="26"/>
      <c r="C371" s="26"/>
    </row>
    <row r="372">
      <c r="A372" s="26"/>
      <c r="B372" s="26"/>
      <c r="C372" s="26"/>
    </row>
    <row r="373">
      <c r="A373" s="26"/>
      <c r="B373" s="26"/>
      <c r="C373" s="26"/>
    </row>
    <row r="374">
      <c r="A374" s="26"/>
      <c r="B374" s="26"/>
      <c r="C374" s="26"/>
    </row>
    <row r="375">
      <c r="A375" s="26"/>
      <c r="B375" s="26"/>
      <c r="C375" s="26"/>
    </row>
    <row r="376">
      <c r="A376" s="26"/>
      <c r="B376" s="26"/>
      <c r="C376" s="26"/>
    </row>
    <row r="377">
      <c r="A377" s="26"/>
      <c r="B377" s="26"/>
      <c r="C377" s="26"/>
    </row>
    <row r="378">
      <c r="A378" s="26"/>
      <c r="B378" s="26"/>
      <c r="C378" s="26"/>
    </row>
    <row r="379">
      <c r="A379" s="26"/>
      <c r="B379" s="26"/>
      <c r="C379" s="26"/>
    </row>
    <row r="380">
      <c r="A380" s="26"/>
      <c r="B380" s="26"/>
      <c r="C380" s="26"/>
    </row>
    <row r="381">
      <c r="A381" s="26"/>
      <c r="B381" s="26"/>
      <c r="C381" s="26"/>
    </row>
    <row r="382">
      <c r="A382" s="26"/>
      <c r="B382" s="26"/>
      <c r="C382" s="26"/>
    </row>
    <row r="383">
      <c r="A383" s="26"/>
      <c r="B383" s="26"/>
      <c r="C383" s="26"/>
    </row>
    <row r="384">
      <c r="A384" s="26"/>
      <c r="B384" s="26"/>
      <c r="C384" s="26"/>
    </row>
    <row r="385">
      <c r="A385" s="26"/>
      <c r="B385" s="26"/>
      <c r="C385" s="26"/>
    </row>
    <row r="386">
      <c r="A386" s="26"/>
      <c r="B386" s="26"/>
      <c r="C386" s="26"/>
    </row>
    <row r="387">
      <c r="A387" s="26"/>
      <c r="B387" s="26"/>
      <c r="C387" s="26"/>
    </row>
    <row r="388">
      <c r="A388" s="26"/>
      <c r="B388" s="26"/>
      <c r="C388" s="26"/>
    </row>
    <row r="389">
      <c r="A389" s="26"/>
      <c r="B389" s="26"/>
      <c r="C389" s="26"/>
    </row>
    <row r="390">
      <c r="A390" s="26"/>
      <c r="B390" s="26"/>
      <c r="C390" s="26"/>
    </row>
    <row r="391">
      <c r="A391" s="26"/>
      <c r="B391" s="26"/>
      <c r="C391" s="26"/>
    </row>
    <row r="392">
      <c r="A392" s="26"/>
      <c r="B392" s="26"/>
      <c r="C392" s="26"/>
    </row>
    <row r="393">
      <c r="A393" s="26"/>
      <c r="B393" s="26"/>
      <c r="C393" s="26"/>
    </row>
    <row r="394">
      <c r="A394" s="26"/>
      <c r="B394" s="26"/>
      <c r="C394" s="26"/>
    </row>
    <row r="395">
      <c r="A395" s="26"/>
      <c r="B395" s="26"/>
      <c r="C395" s="26"/>
    </row>
    <row r="396">
      <c r="A396" s="26"/>
      <c r="B396" s="26"/>
      <c r="C396" s="26"/>
    </row>
    <row r="397">
      <c r="A397" s="26"/>
      <c r="B397" s="26"/>
      <c r="C397" s="26"/>
    </row>
    <row r="398">
      <c r="A398" s="26"/>
      <c r="B398" s="26"/>
      <c r="C398" s="26"/>
    </row>
    <row r="399">
      <c r="A399" s="26"/>
      <c r="B399" s="26"/>
      <c r="C399" s="26"/>
    </row>
    <row r="400">
      <c r="A400" s="26"/>
      <c r="B400" s="26"/>
      <c r="C400" s="26"/>
    </row>
    <row r="401">
      <c r="A401" s="26"/>
      <c r="B401" s="26"/>
      <c r="C401" s="26"/>
    </row>
    <row r="402">
      <c r="A402" s="26"/>
      <c r="B402" s="26"/>
      <c r="C402" s="26"/>
    </row>
    <row r="403">
      <c r="A403" s="26"/>
      <c r="B403" s="26"/>
      <c r="C403" s="26"/>
    </row>
    <row r="404">
      <c r="A404" s="26"/>
      <c r="B404" s="26"/>
      <c r="C404" s="26"/>
    </row>
    <row r="405">
      <c r="A405" s="26"/>
      <c r="B405" s="26"/>
      <c r="C405" s="26"/>
    </row>
    <row r="406">
      <c r="A406" s="26"/>
      <c r="B406" s="26"/>
      <c r="C406" s="26"/>
    </row>
    <row r="407">
      <c r="A407" s="26"/>
      <c r="B407" s="26"/>
      <c r="C407" s="26"/>
    </row>
    <row r="408">
      <c r="A408" s="26"/>
      <c r="B408" s="26"/>
      <c r="C408" s="26"/>
    </row>
    <row r="409">
      <c r="A409" s="26"/>
      <c r="B409" s="26"/>
      <c r="C409" s="26"/>
    </row>
    <row r="410">
      <c r="A410" s="26"/>
      <c r="B410" s="26"/>
      <c r="C410" s="26"/>
    </row>
    <row r="411">
      <c r="A411" s="26"/>
      <c r="B411" s="26"/>
      <c r="C411" s="26"/>
    </row>
    <row r="412">
      <c r="A412" s="26"/>
      <c r="B412" s="26"/>
      <c r="C412" s="26"/>
    </row>
    <row r="413">
      <c r="A413" s="26"/>
      <c r="B413" s="26"/>
      <c r="C413" s="26"/>
    </row>
    <row r="414">
      <c r="A414" s="26"/>
      <c r="B414" s="26"/>
      <c r="C414" s="26"/>
    </row>
    <row r="415">
      <c r="A415" s="26"/>
      <c r="B415" s="26"/>
      <c r="C415" s="26"/>
    </row>
    <row r="416">
      <c r="A416" s="26"/>
      <c r="B416" s="26"/>
      <c r="C416" s="26"/>
    </row>
    <row r="417">
      <c r="A417" s="26"/>
      <c r="B417" s="26"/>
      <c r="C417" s="26"/>
    </row>
    <row r="418">
      <c r="A418" s="26"/>
      <c r="B418" s="26"/>
      <c r="C418" s="26"/>
    </row>
    <row r="419">
      <c r="A419" s="26"/>
      <c r="B419" s="26"/>
      <c r="C419" s="26"/>
    </row>
    <row r="420">
      <c r="A420" s="26"/>
      <c r="B420" s="26"/>
      <c r="C420" s="26"/>
    </row>
    <row r="421">
      <c r="A421" s="26"/>
      <c r="B421" s="26"/>
      <c r="C421" s="26"/>
    </row>
    <row r="422">
      <c r="A422" s="26"/>
      <c r="B422" s="26"/>
      <c r="C422" s="26"/>
    </row>
    <row r="423">
      <c r="A423" s="26"/>
      <c r="B423" s="26"/>
      <c r="C423" s="26"/>
    </row>
    <row r="424">
      <c r="A424" s="26"/>
      <c r="B424" s="26"/>
      <c r="C424" s="26"/>
    </row>
    <row r="425">
      <c r="A425" s="26"/>
      <c r="B425" s="26"/>
      <c r="C425" s="26"/>
    </row>
    <row r="426">
      <c r="A426" s="26"/>
      <c r="B426" s="26"/>
      <c r="C426" s="26"/>
    </row>
    <row r="427">
      <c r="A427" s="26"/>
      <c r="B427" s="26"/>
      <c r="C427" s="26"/>
    </row>
    <row r="428">
      <c r="A428" s="26"/>
      <c r="B428" s="26"/>
      <c r="C428" s="26"/>
    </row>
    <row r="429">
      <c r="A429" s="26"/>
      <c r="B429" s="26"/>
      <c r="C429" s="26"/>
    </row>
    <row r="430">
      <c r="A430" s="26"/>
      <c r="B430" s="26"/>
      <c r="C430" s="26"/>
    </row>
    <row r="431">
      <c r="A431" s="26"/>
      <c r="B431" s="26"/>
      <c r="C431" s="26"/>
    </row>
    <row r="432">
      <c r="A432" s="26"/>
      <c r="B432" s="26"/>
      <c r="C432" s="26"/>
    </row>
    <row r="433">
      <c r="A433" s="26"/>
      <c r="B433" s="26"/>
      <c r="C433" s="26"/>
    </row>
    <row r="434">
      <c r="A434" s="26"/>
      <c r="B434" s="26"/>
      <c r="C434" s="26"/>
    </row>
    <row r="435">
      <c r="A435" s="26"/>
      <c r="B435" s="26"/>
      <c r="C435" s="26"/>
    </row>
    <row r="436">
      <c r="A436" s="26"/>
      <c r="B436" s="26"/>
      <c r="C436" s="26"/>
    </row>
    <row r="437">
      <c r="A437" s="26"/>
      <c r="B437" s="26"/>
      <c r="C437" s="26"/>
    </row>
    <row r="438">
      <c r="A438" s="26"/>
      <c r="B438" s="26"/>
      <c r="C438" s="26"/>
    </row>
    <row r="439">
      <c r="A439" s="26"/>
      <c r="B439" s="26"/>
      <c r="C439" s="26"/>
    </row>
    <row r="440">
      <c r="A440" s="26"/>
      <c r="B440" s="26"/>
      <c r="C440" s="26"/>
    </row>
    <row r="441">
      <c r="A441" s="26"/>
      <c r="B441" s="26"/>
      <c r="C441" s="26"/>
    </row>
    <row r="442">
      <c r="A442" s="26"/>
      <c r="B442" s="26"/>
      <c r="C442" s="26"/>
    </row>
    <row r="443">
      <c r="A443" s="26"/>
      <c r="B443" s="26"/>
      <c r="C443" s="26"/>
    </row>
    <row r="444">
      <c r="A444" s="26"/>
      <c r="B444" s="26"/>
      <c r="C444" s="26"/>
    </row>
    <row r="445">
      <c r="A445" s="26"/>
      <c r="B445" s="26"/>
      <c r="C445" s="26"/>
    </row>
    <row r="446">
      <c r="A446" s="26"/>
      <c r="B446" s="26"/>
      <c r="C446" s="26"/>
    </row>
    <row r="447">
      <c r="A447" s="26"/>
      <c r="B447" s="26"/>
      <c r="C447" s="26"/>
    </row>
    <row r="448">
      <c r="A448" s="26"/>
      <c r="B448" s="26"/>
      <c r="C448" s="26"/>
    </row>
    <row r="449">
      <c r="A449" s="26"/>
      <c r="B449" s="26"/>
      <c r="C449" s="26"/>
    </row>
    <row r="450">
      <c r="A450" s="26"/>
      <c r="B450" s="26"/>
      <c r="C450" s="26"/>
    </row>
    <row r="451">
      <c r="A451" s="26"/>
      <c r="B451" s="26"/>
      <c r="C451" s="26"/>
    </row>
    <row r="452">
      <c r="A452" s="26"/>
      <c r="B452" s="26"/>
      <c r="C452" s="26"/>
    </row>
    <row r="453">
      <c r="A453" s="26"/>
      <c r="B453" s="26"/>
      <c r="C453" s="26"/>
    </row>
    <row r="454">
      <c r="A454" s="26"/>
      <c r="B454" s="26"/>
      <c r="C454" s="26"/>
    </row>
    <row r="455">
      <c r="A455" s="26"/>
      <c r="B455" s="26"/>
      <c r="C455" s="26"/>
    </row>
    <row r="456">
      <c r="A456" s="26"/>
      <c r="B456" s="26"/>
      <c r="C456" s="26"/>
    </row>
    <row r="457">
      <c r="A457" s="26"/>
      <c r="B457" s="26"/>
      <c r="C457" s="26"/>
    </row>
    <row r="458">
      <c r="A458" s="26"/>
      <c r="B458" s="26"/>
      <c r="C458" s="26"/>
    </row>
    <row r="459">
      <c r="A459" s="26"/>
      <c r="B459" s="26"/>
      <c r="C459" s="26"/>
    </row>
    <row r="460">
      <c r="A460" s="26"/>
      <c r="B460" s="26"/>
      <c r="C460" s="26"/>
    </row>
    <row r="461">
      <c r="A461" s="26"/>
      <c r="B461" s="26"/>
      <c r="C461" s="26"/>
    </row>
    <row r="462">
      <c r="A462" s="26"/>
      <c r="B462" s="26"/>
      <c r="C462" s="26"/>
    </row>
    <row r="463">
      <c r="A463" s="26"/>
      <c r="B463" s="26"/>
      <c r="C463" s="26"/>
    </row>
    <row r="464">
      <c r="A464" s="26"/>
      <c r="B464" s="26"/>
      <c r="C464" s="26"/>
    </row>
    <row r="465">
      <c r="A465" s="26"/>
      <c r="B465" s="26"/>
      <c r="C465" s="26"/>
    </row>
    <row r="466">
      <c r="A466" s="26"/>
      <c r="B466" s="26"/>
      <c r="C466" s="26"/>
    </row>
    <row r="467">
      <c r="A467" s="26"/>
      <c r="B467" s="26"/>
      <c r="C467" s="26"/>
    </row>
    <row r="468">
      <c r="A468" s="26"/>
      <c r="B468" s="26"/>
      <c r="C468" s="26"/>
    </row>
    <row r="469">
      <c r="A469" s="26"/>
      <c r="B469" s="26"/>
      <c r="C469" s="26"/>
    </row>
    <row r="470">
      <c r="A470" s="26"/>
      <c r="B470" s="26"/>
      <c r="C470" s="26"/>
    </row>
    <row r="471">
      <c r="A471" s="26"/>
      <c r="B471" s="26"/>
      <c r="C471" s="26"/>
    </row>
    <row r="472">
      <c r="A472" s="26"/>
      <c r="B472" s="26"/>
      <c r="C472" s="26"/>
    </row>
    <row r="473">
      <c r="A473" s="26"/>
      <c r="B473" s="26"/>
      <c r="C473" s="26"/>
    </row>
    <row r="474">
      <c r="A474" s="26"/>
      <c r="B474" s="26"/>
      <c r="C474" s="26"/>
    </row>
    <row r="475">
      <c r="A475" s="26"/>
      <c r="B475" s="26"/>
      <c r="C475" s="26"/>
    </row>
    <row r="476">
      <c r="A476" s="26"/>
      <c r="B476" s="26"/>
      <c r="C476" s="26"/>
    </row>
    <row r="477">
      <c r="A477" s="26"/>
      <c r="B477" s="26"/>
      <c r="C477" s="26"/>
    </row>
    <row r="478">
      <c r="A478" s="26"/>
      <c r="B478" s="26"/>
      <c r="C478" s="26"/>
    </row>
    <row r="479">
      <c r="A479" s="26"/>
      <c r="B479" s="26"/>
      <c r="C479" s="26"/>
    </row>
    <row r="480">
      <c r="A480" s="26"/>
      <c r="B480" s="26"/>
      <c r="C480" s="26"/>
    </row>
    <row r="481">
      <c r="A481" s="26"/>
      <c r="B481" s="26"/>
      <c r="C481" s="26"/>
    </row>
    <row r="482">
      <c r="A482" s="26"/>
      <c r="B482" s="26"/>
      <c r="C482" s="26"/>
    </row>
    <row r="483">
      <c r="A483" s="26"/>
      <c r="B483" s="26"/>
      <c r="C483" s="26"/>
    </row>
    <row r="484">
      <c r="A484" s="26"/>
      <c r="B484" s="26"/>
      <c r="C484" s="26"/>
    </row>
    <row r="485">
      <c r="A485" s="26"/>
      <c r="B485" s="26"/>
      <c r="C485" s="26"/>
    </row>
    <row r="486">
      <c r="A486" s="26"/>
      <c r="B486" s="26"/>
      <c r="C486" s="26"/>
    </row>
    <row r="487">
      <c r="A487" s="26"/>
      <c r="B487" s="26"/>
      <c r="C487" s="26"/>
    </row>
    <row r="488">
      <c r="A488" s="26"/>
      <c r="B488" s="26"/>
      <c r="C488" s="26"/>
    </row>
    <row r="489">
      <c r="A489" s="26"/>
      <c r="B489" s="26"/>
      <c r="C489" s="26"/>
    </row>
    <row r="490">
      <c r="A490" s="26"/>
      <c r="B490" s="26"/>
      <c r="C490" s="26"/>
    </row>
    <row r="491">
      <c r="A491" s="26"/>
      <c r="B491" s="26"/>
      <c r="C491" s="26"/>
    </row>
    <row r="492">
      <c r="A492" s="26"/>
      <c r="B492" s="26"/>
      <c r="C492" s="26"/>
    </row>
    <row r="493">
      <c r="A493" s="26"/>
      <c r="B493" s="26"/>
      <c r="C493" s="26"/>
    </row>
    <row r="494">
      <c r="A494" s="26"/>
      <c r="B494" s="26"/>
      <c r="C494" s="26"/>
    </row>
    <row r="495">
      <c r="A495" s="26"/>
      <c r="B495" s="26"/>
      <c r="C495" s="26"/>
    </row>
    <row r="496">
      <c r="A496" s="26"/>
      <c r="B496" s="26"/>
      <c r="C496" s="26"/>
    </row>
    <row r="497">
      <c r="A497" s="26"/>
      <c r="B497" s="26"/>
      <c r="C497" s="26"/>
    </row>
    <row r="498">
      <c r="A498" s="26"/>
      <c r="B498" s="26"/>
      <c r="C498" s="26"/>
    </row>
    <row r="499">
      <c r="A499" s="26"/>
      <c r="B499" s="26"/>
      <c r="C499" s="26"/>
    </row>
    <row r="500">
      <c r="A500" s="26"/>
      <c r="B500" s="26"/>
      <c r="C500" s="26"/>
    </row>
    <row r="501">
      <c r="A501" s="26"/>
      <c r="B501" s="26"/>
      <c r="C501" s="26"/>
    </row>
    <row r="502">
      <c r="A502" s="26"/>
      <c r="B502" s="26"/>
      <c r="C502" s="26"/>
    </row>
    <row r="503">
      <c r="A503" s="26"/>
      <c r="B503" s="26"/>
      <c r="C503" s="26"/>
    </row>
    <row r="504">
      <c r="A504" s="26"/>
      <c r="B504" s="26"/>
      <c r="C504" s="26"/>
    </row>
    <row r="505">
      <c r="A505" s="26"/>
      <c r="B505" s="26"/>
      <c r="C505" s="26"/>
    </row>
    <row r="506">
      <c r="A506" s="26"/>
      <c r="B506" s="26"/>
      <c r="C506" s="26"/>
    </row>
    <row r="507">
      <c r="A507" s="26"/>
      <c r="B507" s="26"/>
      <c r="C507" s="26"/>
    </row>
    <row r="508">
      <c r="A508" s="26"/>
      <c r="B508" s="26"/>
      <c r="C508" s="26"/>
    </row>
    <row r="509">
      <c r="A509" s="26"/>
      <c r="B509" s="26"/>
      <c r="C509" s="26"/>
    </row>
    <row r="510">
      <c r="A510" s="26"/>
      <c r="B510" s="26"/>
      <c r="C510" s="26"/>
    </row>
    <row r="511">
      <c r="A511" s="26"/>
      <c r="B511" s="26"/>
      <c r="C511" s="26"/>
    </row>
    <row r="512">
      <c r="A512" s="26"/>
      <c r="B512" s="26"/>
      <c r="C512" s="26"/>
    </row>
    <row r="513">
      <c r="A513" s="26"/>
      <c r="B513" s="26"/>
      <c r="C513" s="26"/>
    </row>
    <row r="514">
      <c r="A514" s="26"/>
      <c r="B514" s="26"/>
      <c r="C514" s="26"/>
    </row>
    <row r="515">
      <c r="A515" s="26"/>
      <c r="B515" s="26"/>
      <c r="C515" s="26"/>
    </row>
    <row r="516">
      <c r="A516" s="26"/>
      <c r="B516" s="26"/>
      <c r="C516" s="26"/>
    </row>
    <row r="517">
      <c r="A517" s="26"/>
      <c r="B517" s="26"/>
      <c r="C517" s="26"/>
    </row>
    <row r="518">
      <c r="A518" s="26"/>
      <c r="B518" s="26"/>
      <c r="C518" s="26"/>
    </row>
    <row r="519">
      <c r="A519" s="26"/>
      <c r="B519" s="26"/>
      <c r="C519" s="26"/>
    </row>
    <row r="520">
      <c r="A520" s="26"/>
      <c r="B520" s="26"/>
      <c r="C520" s="26"/>
    </row>
    <row r="521">
      <c r="A521" s="26"/>
      <c r="B521" s="26"/>
      <c r="C521" s="26"/>
    </row>
    <row r="522">
      <c r="A522" s="26"/>
      <c r="B522" s="26"/>
      <c r="C522" s="26"/>
    </row>
    <row r="523">
      <c r="A523" s="26"/>
      <c r="B523" s="26"/>
      <c r="C523" s="26"/>
    </row>
    <row r="524">
      <c r="A524" s="26"/>
      <c r="B524" s="26"/>
      <c r="C524" s="26"/>
    </row>
    <row r="525">
      <c r="A525" s="26"/>
      <c r="B525" s="26"/>
      <c r="C525" s="26"/>
    </row>
    <row r="526">
      <c r="A526" s="26"/>
      <c r="B526" s="26"/>
      <c r="C526" s="26"/>
    </row>
    <row r="527">
      <c r="A527" s="26"/>
      <c r="B527" s="26"/>
      <c r="C527" s="26"/>
    </row>
    <row r="528">
      <c r="A528" s="26"/>
      <c r="B528" s="26"/>
      <c r="C528" s="26"/>
    </row>
    <row r="529">
      <c r="A529" s="26"/>
      <c r="B529" s="26"/>
      <c r="C529" s="26"/>
    </row>
    <row r="530">
      <c r="A530" s="26"/>
      <c r="B530" s="26"/>
      <c r="C530" s="26"/>
    </row>
    <row r="531">
      <c r="A531" s="26"/>
      <c r="B531" s="26"/>
      <c r="C531" s="26"/>
    </row>
    <row r="532">
      <c r="A532" s="26"/>
      <c r="B532" s="26"/>
      <c r="C532" s="26"/>
    </row>
    <row r="533">
      <c r="A533" s="26"/>
      <c r="B533" s="26"/>
      <c r="C533" s="26"/>
    </row>
    <row r="534">
      <c r="A534" s="26"/>
      <c r="B534" s="26"/>
      <c r="C534" s="26"/>
    </row>
    <row r="535">
      <c r="A535" s="26"/>
      <c r="B535" s="26"/>
      <c r="C535" s="26"/>
    </row>
    <row r="536">
      <c r="A536" s="26"/>
      <c r="B536" s="26"/>
      <c r="C536" s="26"/>
    </row>
    <row r="537">
      <c r="A537" s="26"/>
      <c r="B537" s="26"/>
      <c r="C537" s="26"/>
    </row>
    <row r="538">
      <c r="A538" s="26"/>
      <c r="B538" s="26"/>
      <c r="C538" s="26"/>
    </row>
    <row r="539">
      <c r="A539" s="26"/>
      <c r="B539" s="26"/>
      <c r="C539" s="26"/>
    </row>
    <row r="540">
      <c r="A540" s="26"/>
      <c r="B540" s="26"/>
      <c r="C540" s="26"/>
    </row>
    <row r="541">
      <c r="A541" s="26"/>
      <c r="B541" s="26"/>
      <c r="C541" s="26"/>
    </row>
    <row r="542">
      <c r="A542" s="26"/>
      <c r="B542" s="26"/>
      <c r="C542" s="26"/>
    </row>
    <row r="543">
      <c r="A543" s="26"/>
      <c r="B543" s="26"/>
      <c r="C543" s="26"/>
    </row>
    <row r="544">
      <c r="A544" s="26"/>
      <c r="B544" s="26"/>
      <c r="C544" s="26"/>
    </row>
    <row r="545">
      <c r="A545" s="26"/>
      <c r="B545" s="26"/>
      <c r="C545" s="26"/>
    </row>
    <row r="546">
      <c r="A546" s="26"/>
      <c r="B546" s="26"/>
      <c r="C546" s="26"/>
    </row>
    <row r="547">
      <c r="A547" s="26"/>
      <c r="B547" s="26"/>
      <c r="C547" s="26"/>
    </row>
    <row r="548">
      <c r="A548" s="26"/>
      <c r="B548" s="26"/>
      <c r="C548" s="26"/>
    </row>
    <row r="549">
      <c r="A549" s="26"/>
      <c r="B549" s="26"/>
      <c r="C549" s="26"/>
    </row>
    <row r="550">
      <c r="A550" s="26"/>
      <c r="B550" s="26"/>
      <c r="C550" s="26"/>
    </row>
    <row r="551">
      <c r="A551" s="26"/>
      <c r="B551" s="26"/>
      <c r="C551" s="26"/>
    </row>
    <row r="552">
      <c r="A552" s="26"/>
      <c r="B552" s="26"/>
      <c r="C552" s="26"/>
    </row>
    <row r="553">
      <c r="A553" s="26"/>
      <c r="B553" s="26"/>
      <c r="C553" s="26"/>
    </row>
    <row r="554">
      <c r="A554" s="26"/>
      <c r="B554" s="26"/>
      <c r="C554" s="26"/>
    </row>
    <row r="555">
      <c r="A555" s="26"/>
      <c r="B555" s="26"/>
      <c r="C555" s="26"/>
    </row>
    <row r="556">
      <c r="A556" s="26"/>
      <c r="B556" s="26"/>
      <c r="C556" s="26"/>
    </row>
    <row r="557">
      <c r="A557" s="26"/>
      <c r="B557" s="26"/>
      <c r="C557" s="26"/>
    </row>
    <row r="558">
      <c r="A558" s="26"/>
      <c r="B558" s="26"/>
      <c r="C558" s="26"/>
    </row>
    <row r="559">
      <c r="A559" s="26"/>
      <c r="B559" s="26"/>
      <c r="C559" s="26"/>
    </row>
    <row r="560">
      <c r="A560" s="26"/>
      <c r="B560" s="26"/>
      <c r="C560" s="26"/>
    </row>
    <row r="561">
      <c r="A561" s="26"/>
      <c r="B561" s="26"/>
      <c r="C561" s="26"/>
    </row>
    <row r="562">
      <c r="A562" s="26"/>
      <c r="B562" s="26"/>
      <c r="C562" s="26"/>
    </row>
    <row r="563">
      <c r="A563" s="26"/>
      <c r="B563" s="26"/>
      <c r="C563" s="26"/>
    </row>
    <row r="564">
      <c r="A564" s="26"/>
      <c r="B564" s="26"/>
      <c r="C564" s="26"/>
    </row>
    <row r="565">
      <c r="A565" s="26"/>
      <c r="B565" s="26"/>
      <c r="C565" s="26"/>
    </row>
    <row r="566">
      <c r="A566" s="26"/>
      <c r="B566" s="26"/>
      <c r="C566" s="26"/>
    </row>
    <row r="567">
      <c r="A567" s="26"/>
      <c r="B567" s="26"/>
      <c r="C567" s="26"/>
    </row>
    <row r="568">
      <c r="A568" s="26"/>
      <c r="B568" s="26"/>
      <c r="C568" s="26"/>
    </row>
    <row r="569">
      <c r="A569" s="26"/>
      <c r="B569" s="26"/>
      <c r="C569" s="26"/>
    </row>
    <row r="570">
      <c r="A570" s="26"/>
      <c r="B570" s="26"/>
      <c r="C570" s="26"/>
    </row>
    <row r="571">
      <c r="A571" s="26"/>
      <c r="B571" s="26"/>
      <c r="C571" s="26"/>
    </row>
    <row r="572">
      <c r="A572" s="26"/>
      <c r="B572" s="26"/>
      <c r="C572" s="26"/>
    </row>
    <row r="573">
      <c r="A573" s="26"/>
      <c r="B573" s="26"/>
      <c r="C573" s="26"/>
    </row>
    <row r="574">
      <c r="A574" s="26"/>
      <c r="B574" s="26"/>
      <c r="C574" s="26"/>
    </row>
    <row r="575">
      <c r="A575" s="26"/>
      <c r="B575" s="26"/>
      <c r="C575" s="26"/>
    </row>
    <row r="576">
      <c r="A576" s="26"/>
      <c r="B576" s="26"/>
      <c r="C576" s="26"/>
    </row>
    <row r="577">
      <c r="A577" s="26"/>
      <c r="B577" s="26"/>
      <c r="C577" s="26"/>
    </row>
    <row r="578">
      <c r="A578" s="26"/>
      <c r="B578" s="26"/>
      <c r="C578" s="26"/>
    </row>
    <row r="579">
      <c r="A579" s="26"/>
      <c r="B579" s="26"/>
      <c r="C579" s="26"/>
    </row>
    <row r="580">
      <c r="A580" s="26"/>
      <c r="B580" s="26"/>
      <c r="C580" s="26"/>
    </row>
    <row r="581">
      <c r="A581" s="26"/>
      <c r="B581" s="26"/>
      <c r="C581" s="26"/>
    </row>
    <row r="582">
      <c r="A582" s="26"/>
      <c r="B582" s="26"/>
      <c r="C582" s="26"/>
    </row>
    <row r="583">
      <c r="A583" s="26"/>
      <c r="B583" s="26"/>
      <c r="C583" s="26"/>
    </row>
    <row r="584">
      <c r="A584" s="26"/>
      <c r="B584" s="26"/>
      <c r="C584" s="26"/>
    </row>
    <row r="585">
      <c r="A585" s="26"/>
      <c r="B585" s="26"/>
      <c r="C585" s="26"/>
    </row>
    <row r="586">
      <c r="A586" s="26"/>
      <c r="B586" s="26"/>
      <c r="C586" s="26"/>
    </row>
    <row r="587">
      <c r="A587" s="26"/>
      <c r="B587" s="26"/>
      <c r="C587" s="26"/>
    </row>
    <row r="588">
      <c r="A588" s="26"/>
      <c r="B588" s="26"/>
      <c r="C588" s="26"/>
    </row>
    <row r="589">
      <c r="A589" s="26"/>
      <c r="B589" s="26"/>
      <c r="C589" s="26"/>
    </row>
    <row r="590">
      <c r="A590" s="26"/>
      <c r="B590" s="26"/>
      <c r="C590" s="26"/>
    </row>
    <row r="591">
      <c r="A591" s="26"/>
      <c r="B591" s="26"/>
      <c r="C591" s="26"/>
    </row>
    <row r="592">
      <c r="A592" s="26"/>
      <c r="B592" s="26"/>
      <c r="C592" s="26"/>
    </row>
    <row r="593">
      <c r="A593" s="26"/>
      <c r="B593" s="26"/>
      <c r="C593" s="26"/>
    </row>
    <row r="594">
      <c r="A594" s="26"/>
      <c r="B594" s="26"/>
      <c r="C594" s="26"/>
    </row>
    <row r="595">
      <c r="A595" s="26"/>
      <c r="B595" s="26"/>
      <c r="C595" s="26"/>
    </row>
    <row r="596">
      <c r="A596" s="26"/>
      <c r="B596" s="26"/>
      <c r="C596" s="26"/>
    </row>
    <row r="597">
      <c r="A597" s="26"/>
      <c r="B597" s="26"/>
      <c r="C597" s="26"/>
    </row>
    <row r="598">
      <c r="A598" s="26"/>
      <c r="B598" s="26"/>
      <c r="C598" s="26"/>
    </row>
    <row r="599">
      <c r="A599" s="26"/>
      <c r="B599" s="26"/>
      <c r="C599" s="26"/>
    </row>
    <row r="600">
      <c r="A600" s="26"/>
      <c r="B600" s="26"/>
      <c r="C600" s="26"/>
    </row>
    <row r="601">
      <c r="A601" s="26"/>
      <c r="B601" s="26"/>
      <c r="C601" s="26"/>
    </row>
    <row r="602">
      <c r="A602" s="26"/>
      <c r="B602" s="26"/>
      <c r="C602" s="26"/>
    </row>
    <row r="603">
      <c r="A603" s="26"/>
      <c r="B603" s="26"/>
      <c r="C603" s="26"/>
    </row>
    <row r="604">
      <c r="A604" s="26"/>
      <c r="B604" s="26"/>
      <c r="C604" s="26"/>
    </row>
    <row r="605">
      <c r="A605" s="26"/>
      <c r="B605" s="26"/>
      <c r="C605" s="26"/>
    </row>
    <row r="606">
      <c r="A606" s="26"/>
      <c r="B606" s="26"/>
      <c r="C606" s="26"/>
    </row>
    <row r="607">
      <c r="A607" s="26"/>
      <c r="B607" s="26"/>
      <c r="C607" s="26"/>
    </row>
    <row r="608">
      <c r="A608" s="26"/>
      <c r="B608" s="26"/>
      <c r="C608" s="26"/>
    </row>
    <row r="609">
      <c r="A609" s="26"/>
      <c r="B609" s="26"/>
      <c r="C609" s="26"/>
    </row>
    <row r="610">
      <c r="A610" s="26"/>
      <c r="B610" s="26"/>
      <c r="C610" s="26"/>
    </row>
    <row r="611">
      <c r="A611" s="26"/>
      <c r="B611" s="26"/>
      <c r="C611" s="26"/>
    </row>
    <row r="612">
      <c r="A612" s="26"/>
      <c r="B612" s="26"/>
      <c r="C612" s="26"/>
    </row>
    <row r="613">
      <c r="A613" s="26"/>
      <c r="B613" s="26"/>
      <c r="C613" s="26"/>
    </row>
    <row r="614">
      <c r="A614" s="26"/>
      <c r="B614" s="26"/>
      <c r="C614" s="26"/>
    </row>
    <row r="615">
      <c r="A615" s="26"/>
      <c r="B615" s="26"/>
      <c r="C615" s="26"/>
    </row>
    <row r="616">
      <c r="A616" s="26"/>
      <c r="B616" s="26"/>
      <c r="C616" s="26"/>
    </row>
    <row r="617">
      <c r="A617" s="26"/>
      <c r="B617" s="26"/>
      <c r="C617" s="26"/>
    </row>
    <row r="618">
      <c r="A618" s="26"/>
      <c r="B618" s="26"/>
      <c r="C618" s="26"/>
    </row>
    <row r="619">
      <c r="A619" s="26"/>
      <c r="B619" s="26"/>
      <c r="C619" s="26"/>
    </row>
    <row r="620">
      <c r="A620" s="26"/>
      <c r="B620" s="26"/>
      <c r="C620" s="26"/>
    </row>
    <row r="621">
      <c r="A621" s="26"/>
      <c r="B621" s="26"/>
      <c r="C621" s="26"/>
    </row>
    <row r="622">
      <c r="A622" s="26"/>
      <c r="B622" s="26"/>
      <c r="C622" s="26"/>
    </row>
    <row r="623">
      <c r="A623" s="26"/>
      <c r="B623" s="26"/>
      <c r="C623" s="26"/>
    </row>
    <row r="624">
      <c r="A624" s="26"/>
      <c r="B624" s="26"/>
      <c r="C624" s="26"/>
    </row>
    <row r="625">
      <c r="A625" s="26"/>
      <c r="B625" s="26"/>
      <c r="C625" s="26"/>
    </row>
    <row r="626">
      <c r="A626" s="26"/>
      <c r="B626" s="26"/>
      <c r="C626" s="26"/>
    </row>
    <row r="627">
      <c r="A627" s="26"/>
      <c r="B627" s="26"/>
      <c r="C627" s="26"/>
    </row>
    <row r="628">
      <c r="A628" s="26"/>
      <c r="B628" s="26"/>
      <c r="C628" s="26"/>
    </row>
    <row r="629">
      <c r="A629" s="26"/>
      <c r="B629" s="26"/>
      <c r="C629" s="26"/>
    </row>
    <row r="630">
      <c r="A630" s="26"/>
      <c r="B630" s="26"/>
      <c r="C630" s="26"/>
    </row>
    <row r="631">
      <c r="A631" s="26"/>
      <c r="B631" s="26"/>
      <c r="C631" s="26"/>
    </row>
    <row r="632">
      <c r="A632" s="26"/>
      <c r="B632" s="26"/>
      <c r="C632" s="26"/>
    </row>
    <row r="633">
      <c r="A633" s="26"/>
      <c r="B633" s="26"/>
      <c r="C633" s="26"/>
    </row>
    <row r="634">
      <c r="A634" s="26"/>
      <c r="B634" s="26"/>
      <c r="C634" s="26"/>
    </row>
    <row r="635">
      <c r="A635" s="26"/>
      <c r="B635" s="26"/>
      <c r="C635" s="26"/>
    </row>
    <row r="636">
      <c r="A636" s="26"/>
      <c r="B636" s="26"/>
      <c r="C636" s="26"/>
    </row>
    <row r="637">
      <c r="A637" s="26"/>
      <c r="B637" s="26"/>
      <c r="C637" s="26"/>
    </row>
    <row r="638">
      <c r="A638" s="26"/>
      <c r="B638" s="26"/>
      <c r="C638" s="26"/>
    </row>
    <row r="639">
      <c r="A639" s="26"/>
      <c r="B639" s="26"/>
      <c r="C639" s="26"/>
    </row>
    <row r="640">
      <c r="A640" s="26"/>
      <c r="B640" s="26"/>
      <c r="C640" s="26"/>
    </row>
    <row r="641">
      <c r="A641" s="26"/>
      <c r="B641" s="26"/>
      <c r="C641" s="26"/>
    </row>
    <row r="642">
      <c r="A642" s="26"/>
      <c r="B642" s="26"/>
      <c r="C642" s="26"/>
    </row>
    <row r="643">
      <c r="A643" s="26"/>
      <c r="B643" s="26"/>
      <c r="C643" s="26"/>
    </row>
    <row r="644">
      <c r="A644" s="26"/>
      <c r="B644" s="26"/>
      <c r="C644" s="26"/>
    </row>
    <row r="645">
      <c r="A645" s="26"/>
      <c r="B645" s="26"/>
      <c r="C645" s="26"/>
    </row>
    <row r="646">
      <c r="A646" s="26"/>
      <c r="B646" s="26"/>
      <c r="C646" s="26"/>
    </row>
    <row r="647">
      <c r="A647" s="26"/>
      <c r="B647" s="26"/>
      <c r="C647" s="26"/>
    </row>
    <row r="648">
      <c r="A648" s="26"/>
      <c r="B648" s="26"/>
      <c r="C648" s="26"/>
    </row>
    <row r="649">
      <c r="A649" s="26"/>
      <c r="B649" s="26"/>
      <c r="C649" s="26"/>
    </row>
    <row r="650">
      <c r="A650" s="26"/>
      <c r="B650" s="26"/>
      <c r="C650" s="26"/>
    </row>
    <row r="651">
      <c r="A651" s="26"/>
      <c r="B651" s="26"/>
      <c r="C651" s="26"/>
    </row>
    <row r="652">
      <c r="A652" s="26"/>
      <c r="B652" s="26"/>
      <c r="C652" s="26"/>
    </row>
    <row r="653">
      <c r="A653" s="26"/>
      <c r="B653" s="26"/>
      <c r="C653" s="26"/>
    </row>
    <row r="654">
      <c r="A654" s="26"/>
      <c r="B654" s="26"/>
      <c r="C654" s="26"/>
    </row>
    <row r="655">
      <c r="A655" s="26"/>
      <c r="B655" s="26"/>
      <c r="C655" s="26"/>
    </row>
    <row r="656">
      <c r="A656" s="26"/>
      <c r="B656" s="26"/>
      <c r="C656" s="26"/>
    </row>
    <row r="657">
      <c r="A657" s="26"/>
      <c r="B657" s="26"/>
      <c r="C657" s="26"/>
    </row>
    <row r="658">
      <c r="A658" s="26"/>
      <c r="B658" s="26"/>
      <c r="C658" s="26"/>
    </row>
    <row r="659">
      <c r="A659" s="26"/>
      <c r="B659" s="26"/>
      <c r="C659" s="26"/>
    </row>
    <row r="660">
      <c r="A660" s="26"/>
      <c r="B660" s="26"/>
      <c r="C660" s="26"/>
    </row>
    <row r="661">
      <c r="A661" s="26"/>
      <c r="B661" s="26"/>
      <c r="C661" s="26"/>
    </row>
    <row r="662">
      <c r="A662" s="26"/>
      <c r="B662" s="26"/>
      <c r="C662" s="26"/>
    </row>
    <row r="663">
      <c r="A663" s="26"/>
      <c r="B663" s="26"/>
      <c r="C663" s="26"/>
    </row>
    <row r="664">
      <c r="A664" s="26"/>
      <c r="B664" s="26"/>
      <c r="C664" s="26"/>
    </row>
    <row r="665">
      <c r="A665" s="26"/>
      <c r="B665" s="26"/>
      <c r="C665" s="26"/>
    </row>
    <row r="666">
      <c r="A666" s="26"/>
      <c r="B666" s="26"/>
      <c r="C666" s="26"/>
    </row>
    <row r="667">
      <c r="A667" s="26"/>
      <c r="B667" s="26"/>
      <c r="C667" s="26"/>
    </row>
    <row r="668">
      <c r="A668" s="26"/>
      <c r="B668" s="26"/>
      <c r="C668" s="26"/>
    </row>
    <row r="669">
      <c r="A669" s="26"/>
      <c r="B669" s="26"/>
      <c r="C669" s="26"/>
    </row>
    <row r="670">
      <c r="A670" s="26"/>
      <c r="B670" s="26"/>
      <c r="C670" s="26"/>
    </row>
    <row r="671">
      <c r="A671" s="26"/>
      <c r="B671" s="26"/>
      <c r="C671" s="26"/>
    </row>
    <row r="672">
      <c r="A672" s="26"/>
      <c r="B672" s="26"/>
      <c r="C672" s="26"/>
    </row>
    <row r="673">
      <c r="A673" s="26"/>
      <c r="B673" s="26"/>
      <c r="C673" s="26"/>
    </row>
    <row r="674">
      <c r="A674" s="26"/>
      <c r="B674" s="26"/>
      <c r="C674" s="26"/>
    </row>
    <row r="675">
      <c r="A675" s="26"/>
      <c r="B675" s="26"/>
      <c r="C675" s="26"/>
    </row>
    <row r="676">
      <c r="A676" s="26"/>
      <c r="B676" s="26"/>
      <c r="C676" s="26"/>
    </row>
    <row r="677">
      <c r="A677" s="26"/>
      <c r="B677" s="26"/>
      <c r="C677" s="26"/>
    </row>
    <row r="678">
      <c r="A678" s="26"/>
      <c r="B678" s="26"/>
      <c r="C678" s="26"/>
    </row>
    <row r="679">
      <c r="A679" s="26"/>
      <c r="B679" s="26"/>
      <c r="C679" s="26"/>
    </row>
    <row r="680">
      <c r="A680" s="26"/>
      <c r="B680" s="26"/>
      <c r="C680" s="26"/>
    </row>
    <row r="681">
      <c r="A681" s="26"/>
      <c r="B681" s="26"/>
      <c r="C681" s="26"/>
    </row>
    <row r="682">
      <c r="A682" s="26"/>
      <c r="B682" s="26"/>
      <c r="C682" s="26"/>
    </row>
    <row r="683">
      <c r="A683" s="26"/>
      <c r="B683" s="26"/>
      <c r="C683" s="26"/>
    </row>
    <row r="684">
      <c r="A684" s="26"/>
      <c r="B684" s="26"/>
      <c r="C684" s="26"/>
    </row>
    <row r="685">
      <c r="A685" s="26"/>
      <c r="B685" s="26"/>
      <c r="C685" s="26"/>
    </row>
    <row r="686">
      <c r="A686" s="26"/>
      <c r="B686" s="26"/>
      <c r="C686" s="26"/>
    </row>
    <row r="687">
      <c r="A687" s="26"/>
      <c r="B687" s="26"/>
      <c r="C687" s="26"/>
    </row>
    <row r="688">
      <c r="A688" s="26"/>
      <c r="B688" s="26"/>
      <c r="C688" s="26"/>
    </row>
    <row r="689">
      <c r="A689" s="26"/>
      <c r="B689" s="26"/>
      <c r="C689" s="26"/>
    </row>
    <row r="690">
      <c r="A690" s="26"/>
      <c r="B690" s="26"/>
      <c r="C690" s="26"/>
    </row>
    <row r="691">
      <c r="A691" s="26"/>
      <c r="B691" s="26"/>
      <c r="C691" s="26"/>
    </row>
    <row r="692">
      <c r="A692" s="26"/>
      <c r="B692" s="26"/>
      <c r="C692" s="26"/>
    </row>
    <row r="693">
      <c r="A693" s="26"/>
      <c r="B693" s="26"/>
      <c r="C693" s="26"/>
    </row>
    <row r="694">
      <c r="A694" s="26"/>
      <c r="B694" s="26"/>
      <c r="C694" s="26"/>
    </row>
    <row r="695">
      <c r="A695" s="26"/>
      <c r="B695" s="26"/>
      <c r="C695" s="26"/>
    </row>
    <row r="696">
      <c r="A696" s="26"/>
      <c r="B696" s="26"/>
      <c r="C696" s="26"/>
    </row>
    <row r="697">
      <c r="A697" s="26"/>
      <c r="B697" s="26"/>
      <c r="C697" s="26"/>
    </row>
    <row r="698">
      <c r="A698" s="26"/>
      <c r="B698" s="26"/>
      <c r="C698" s="26"/>
    </row>
    <row r="699">
      <c r="A699" s="26"/>
      <c r="B699" s="26"/>
      <c r="C699" s="26"/>
    </row>
    <row r="700">
      <c r="A700" s="26"/>
      <c r="B700" s="26"/>
      <c r="C700" s="26"/>
    </row>
    <row r="701">
      <c r="A701" s="26"/>
      <c r="B701" s="26"/>
      <c r="C701" s="26"/>
    </row>
    <row r="702">
      <c r="A702" s="26"/>
      <c r="B702" s="26"/>
      <c r="C702" s="26"/>
    </row>
    <row r="703">
      <c r="A703" s="26"/>
      <c r="B703" s="26"/>
      <c r="C703" s="26"/>
    </row>
    <row r="704">
      <c r="A704" s="26"/>
      <c r="B704" s="26"/>
      <c r="C704" s="26"/>
    </row>
    <row r="705">
      <c r="A705" s="26"/>
      <c r="B705" s="26"/>
      <c r="C705" s="26"/>
    </row>
    <row r="706">
      <c r="A706" s="26"/>
      <c r="B706" s="26"/>
      <c r="C706" s="26"/>
    </row>
    <row r="707">
      <c r="A707" s="26"/>
      <c r="B707" s="26"/>
      <c r="C707" s="26"/>
    </row>
    <row r="708">
      <c r="A708" s="26"/>
      <c r="B708" s="26"/>
      <c r="C708" s="26"/>
    </row>
    <row r="709">
      <c r="A709" s="26"/>
      <c r="B709" s="26"/>
      <c r="C709" s="26"/>
    </row>
    <row r="710">
      <c r="A710" s="26"/>
      <c r="B710" s="26"/>
      <c r="C710" s="26"/>
    </row>
    <row r="711">
      <c r="A711" s="26"/>
      <c r="B711" s="26"/>
      <c r="C711" s="26"/>
    </row>
    <row r="712">
      <c r="A712" s="26"/>
      <c r="B712" s="26"/>
      <c r="C712" s="26"/>
    </row>
    <row r="713">
      <c r="A713" s="26"/>
      <c r="B713" s="26"/>
      <c r="C713" s="26"/>
    </row>
    <row r="714">
      <c r="A714" s="26"/>
      <c r="B714" s="26"/>
      <c r="C714" s="26"/>
    </row>
    <row r="715">
      <c r="A715" s="26"/>
      <c r="B715" s="26"/>
      <c r="C715" s="26"/>
    </row>
    <row r="716">
      <c r="A716" s="26"/>
      <c r="B716" s="26"/>
      <c r="C716" s="26"/>
    </row>
    <row r="717">
      <c r="A717" s="26"/>
      <c r="B717" s="26"/>
      <c r="C717" s="26"/>
    </row>
    <row r="718">
      <c r="A718" s="26"/>
      <c r="B718" s="26"/>
      <c r="C718" s="26"/>
    </row>
    <row r="719">
      <c r="A719" s="26"/>
      <c r="B719" s="26"/>
      <c r="C719" s="26"/>
    </row>
    <row r="720">
      <c r="A720" s="26"/>
      <c r="B720" s="26"/>
      <c r="C720" s="26"/>
    </row>
    <row r="721">
      <c r="A721" s="26"/>
      <c r="B721" s="26"/>
      <c r="C721" s="26"/>
    </row>
    <row r="722">
      <c r="A722" s="26"/>
      <c r="B722" s="26"/>
      <c r="C722" s="26"/>
    </row>
    <row r="723">
      <c r="A723" s="26"/>
      <c r="B723" s="26"/>
      <c r="C723" s="26"/>
    </row>
    <row r="724">
      <c r="A724" s="26"/>
      <c r="B724" s="26"/>
      <c r="C724" s="26"/>
    </row>
    <row r="725">
      <c r="A725" s="26"/>
      <c r="B725" s="26"/>
      <c r="C725" s="26"/>
    </row>
    <row r="726">
      <c r="A726" s="26"/>
      <c r="B726" s="26"/>
      <c r="C726" s="26"/>
    </row>
    <row r="727">
      <c r="A727" s="26"/>
      <c r="B727" s="26"/>
      <c r="C727" s="26"/>
    </row>
    <row r="728">
      <c r="A728" s="26"/>
      <c r="B728" s="26"/>
      <c r="C728" s="26"/>
    </row>
    <row r="729">
      <c r="A729" s="26"/>
      <c r="B729" s="26"/>
      <c r="C729" s="26"/>
    </row>
    <row r="730">
      <c r="A730" s="26"/>
      <c r="B730" s="26"/>
      <c r="C730" s="26"/>
    </row>
    <row r="731">
      <c r="A731" s="26"/>
      <c r="B731" s="26"/>
      <c r="C731" s="26"/>
    </row>
    <row r="732">
      <c r="A732" s="26"/>
      <c r="B732" s="26"/>
      <c r="C732" s="26"/>
    </row>
    <row r="733">
      <c r="A733" s="26"/>
      <c r="B733" s="26"/>
      <c r="C733" s="26"/>
    </row>
    <row r="734">
      <c r="A734" s="26"/>
      <c r="B734" s="26"/>
      <c r="C734" s="26"/>
    </row>
    <row r="735">
      <c r="A735" s="26"/>
      <c r="B735" s="26"/>
      <c r="C735" s="26"/>
    </row>
    <row r="736">
      <c r="A736" s="26"/>
      <c r="B736" s="26"/>
      <c r="C736" s="26"/>
    </row>
    <row r="737">
      <c r="A737" s="26"/>
      <c r="B737" s="26"/>
      <c r="C737" s="26"/>
    </row>
    <row r="738">
      <c r="A738" s="26"/>
      <c r="B738" s="26"/>
      <c r="C738" s="26"/>
    </row>
    <row r="739">
      <c r="A739" s="26"/>
      <c r="B739" s="26"/>
      <c r="C739" s="26"/>
    </row>
    <row r="740">
      <c r="A740" s="26"/>
      <c r="B740" s="26"/>
      <c r="C740" s="26"/>
    </row>
    <row r="741">
      <c r="A741" s="26"/>
      <c r="B741" s="26"/>
      <c r="C741" s="26"/>
    </row>
    <row r="742">
      <c r="A742" s="26"/>
      <c r="B742" s="26"/>
      <c r="C742" s="26"/>
    </row>
    <row r="743">
      <c r="A743" s="26"/>
      <c r="B743" s="26"/>
      <c r="C743" s="26"/>
    </row>
    <row r="744">
      <c r="A744" s="26"/>
      <c r="B744" s="26"/>
      <c r="C744" s="26"/>
    </row>
    <row r="745">
      <c r="A745" s="26"/>
      <c r="B745" s="26"/>
      <c r="C745" s="26"/>
    </row>
    <row r="746">
      <c r="A746" s="26"/>
      <c r="B746" s="26"/>
      <c r="C746" s="26"/>
    </row>
    <row r="747">
      <c r="A747" s="26"/>
      <c r="B747" s="26"/>
      <c r="C747" s="26"/>
    </row>
    <row r="748">
      <c r="A748" s="26"/>
      <c r="B748" s="26"/>
      <c r="C748" s="26"/>
    </row>
    <row r="749">
      <c r="A749" s="26"/>
      <c r="B749" s="26"/>
      <c r="C749" s="26"/>
    </row>
    <row r="750">
      <c r="A750" s="26"/>
      <c r="B750" s="26"/>
      <c r="C750" s="26"/>
    </row>
    <row r="751">
      <c r="A751" s="26"/>
      <c r="B751" s="26"/>
      <c r="C751" s="26"/>
    </row>
    <row r="752">
      <c r="A752" s="26"/>
      <c r="B752" s="26"/>
      <c r="C752" s="26"/>
    </row>
    <row r="753">
      <c r="A753" s="26"/>
      <c r="B753" s="26"/>
      <c r="C753" s="26"/>
    </row>
    <row r="754">
      <c r="A754" s="26"/>
      <c r="B754" s="26"/>
      <c r="C754" s="26"/>
    </row>
    <row r="755">
      <c r="A755" s="26"/>
      <c r="B755" s="26"/>
      <c r="C755" s="26"/>
    </row>
    <row r="756">
      <c r="A756" s="26"/>
      <c r="B756" s="26"/>
      <c r="C756" s="26"/>
    </row>
    <row r="757">
      <c r="A757" s="26"/>
      <c r="B757" s="26"/>
      <c r="C757" s="26"/>
    </row>
    <row r="758">
      <c r="A758" s="26"/>
      <c r="B758" s="26"/>
      <c r="C758" s="26"/>
    </row>
    <row r="759">
      <c r="A759" s="26"/>
      <c r="B759" s="26"/>
      <c r="C759" s="26"/>
    </row>
    <row r="760">
      <c r="A760" s="26"/>
      <c r="B760" s="26"/>
      <c r="C760" s="26"/>
    </row>
    <row r="761">
      <c r="A761" s="26"/>
      <c r="B761" s="26"/>
      <c r="C761" s="26"/>
    </row>
    <row r="762">
      <c r="A762" s="26"/>
      <c r="B762" s="26"/>
      <c r="C762" s="26"/>
    </row>
    <row r="763">
      <c r="A763" s="26"/>
      <c r="B763" s="26"/>
      <c r="C763" s="26"/>
    </row>
    <row r="764">
      <c r="A764" s="26"/>
      <c r="B764" s="26"/>
      <c r="C764" s="26"/>
    </row>
    <row r="765">
      <c r="A765" s="26"/>
      <c r="B765" s="26"/>
      <c r="C765" s="26"/>
    </row>
    <row r="766">
      <c r="A766" s="26"/>
      <c r="B766" s="26"/>
      <c r="C766" s="26"/>
    </row>
    <row r="767">
      <c r="A767" s="26"/>
      <c r="B767" s="26"/>
      <c r="C767" s="26"/>
    </row>
    <row r="768">
      <c r="A768" s="26"/>
      <c r="B768" s="26"/>
      <c r="C768" s="26"/>
    </row>
    <row r="769">
      <c r="A769" s="26"/>
      <c r="B769" s="26"/>
      <c r="C769" s="26"/>
    </row>
    <row r="770">
      <c r="A770" s="26"/>
      <c r="B770" s="26"/>
      <c r="C770" s="26"/>
    </row>
    <row r="771">
      <c r="A771" s="26"/>
      <c r="B771" s="26"/>
      <c r="C771" s="26"/>
    </row>
    <row r="772">
      <c r="A772" s="26"/>
      <c r="B772" s="26"/>
      <c r="C772" s="26"/>
    </row>
    <row r="773">
      <c r="A773" s="26"/>
      <c r="B773" s="26"/>
      <c r="C773" s="26"/>
    </row>
    <row r="774">
      <c r="A774" s="26"/>
      <c r="B774" s="26"/>
      <c r="C774" s="26"/>
    </row>
    <row r="775">
      <c r="A775" s="26"/>
      <c r="B775" s="26"/>
      <c r="C775" s="26"/>
    </row>
    <row r="776">
      <c r="A776" s="26"/>
      <c r="B776" s="26"/>
      <c r="C776" s="26"/>
    </row>
    <row r="777">
      <c r="A777" s="26"/>
      <c r="B777" s="26"/>
      <c r="C777" s="26"/>
    </row>
    <row r="778">
      <c r="A778" s="26"/>
      <c r="B778" s="26"/>
      <c r="C778" s="26"/>
    </row>
    <row r="779">
      <c r="A779" s="26"/>
      <c r="B779" s="26"/>
      <c r="C779" s="26"/>
    </row>
    <row r="780">
      <c r="A780" s="26"/>
      <c r="B780" s="26"/>
      <c r="C780" s="26"/>
    </row>
    <row r="781">
      <c r="A781" s="26"/>
      <c r="B781" s="26"/>
      <c r="C781" s="26"/>
    </row>
    <row r="782">
      <c r="A782" s="26"/>
      <c r="B782" s="26"/>
      <c r="C782" s="26"/>
    </row>
    <row r="783">
      <c r="A783" s="26"/>
      <c r="B783" s="26"/>
      <c r="C783" s="26"/>
    </row>
    <row r="784">
      <c r="A784" s="26"/>
      <c r="B784" s="26"/>
      <c r="C784" s="26"/>
    </row>
    <row r="785">
      <c r="A785" s="26"/>
      <c r="B785" s="26"/>
      <c r="C785" s="26"/>
    </row>
    <row r="786">
      <c r="A786" s="26"/>
      <c r="B786" s="26"/>
      <c r="C786" s="26"/>
    </row>
    <row r="787">
      <c r="A787" s="26"/>
      <c r="B787" s="26"/>
      <c r="C787" s="26"/>
    </row>
    <row r="788">
      <c r="A788" s="26"/>
      <c r="B788" s="26"/>
      <c r="C788" s="26"/>
    </row>
    <row r="789">
      <c r="A789" s="26"/>
      <c r="B789" s="26"/>
      <c r="C789" s="26"/>
    </row>
    <row r="790">
      <c r="A790" s="26"/>
      <c r="B790" s="26"/>
      <c r="C790" s="26"/>
    </row>
    <row r="791">
      <c r="A791" s="26"/>
      <c r="B791" s="26"/>
      <c r="C791" s="26"/>
    </row>
    <row r="792">
      <c r="A792" s="26"/>
      <c r="B792" s="26"/>
      <c r="C792" s="26"/>
    </row>
    <row r="793">
      <c r="A793" s="26"/>
      <c r="B793" s="26"/>
      <c r="C793" s="26"/>
    </row>
    <row r="794">
      <c r="A794" s="26"/>
      <c r="B794" s="26"/>
      <c r="C794" s="26"/>
    </row>
    <row r="795">
      <c r="A795" s="26"/>
      <c r="B795" s="26"/>
      <c r="C795" s="26"/>
    </row>
    <row r="796">
      <c r="A796" s="26"/>
      <c r="B796" s="26"/>
      <c r="C796" s="26"/>
    </row>
    <row r="797">
      <c r="A797" s="26"/>
      <c r="B797" s="26"/>
      <c r="C797" s="26"/>
    </row>
    <row r="798">
      <c r="A798" s="26"/>
      <c r="B798" s="26"/>
      <c r="C798" s="26"/>
    </row>
    <row r="799">
      <c r="A799" s="26"/>
      <c r="B799" s="26"/>
      <c r="C799" s="26"/>
    </row>
    <row r="800">
      <c r="A800" s="26"/>
      <c r="B800" s="26"/>
      <c r="C800" s="26"/>
    </row>
    <row r="801">
      <c r="A801" s="26"/>
      <c r="B801" s="26"/>
      <c r="C801" s="26"/>
    </row>
    <row r="802">
      <c r="A802" s="26"/>
      <c r="B802" s="26"/>
      <c r="C802" s="26"/>
    </row>
    <row r="803">
      <c r="A803" s="26"/>
      <c r="B803" s="26"/>
      <c r="C803" s="26"/>
    </row>
    <row r="804">
      <c r="A804" s="26"/>
      <c r="B804" s="26"/>
      <c r="C804" s="26"/>
    </row>
    <row r="805">
      <c r="A805" s="26"/>
      <c r="B805" s="26"/>
      <c r="C805" s="26"/>
    </row>
    <row r="806">
      <c r="A806" s="26"/>
      <c r="B806" s="26"/>
      <c r="C806" s="26"/>
    </row>
    <row r="807">
      <c r="A807" s="26"/>
      <c r="B807" s="26"/>
      <c r="C807" s="26"/>
    </row>
    <row r="808">
      <c r="A808" s="26"/>
      <c r="B808" s="26"/>
      <c r="C808" s="26"/>
    </row>
    <row r="809">
      <c r="A809" s="26"/>
      <c r="B809" s="26"/>
      <c r="C809" s="26"/>
    </row>
    <row r="810">
      <c r="A810" s="26"/>
      <c r="B810" s="26"/>
      <c r="C810" s="26"/>
    </row>
    <row r="811">
      <c r="A811" s="26"/>
      <c r="B811" s="26"/>
      <c r="C811" s="26"/>
    </row>
    <row r="812">
      <c r="A812" s="26"/>
      <c r="B812" s="26"/>
      <c r="C812" s="26"/>
    </row>
    <row r="813">
      <c r="A813" s="26"/>
      <c r="B813" s="26"/>
      <c r="C813" s="26"/>
    </row>
    <row r="814">
      <c r="A814" s="26"/>
      <c r="B814" s="26"/>
      <c r="C814" s="26"/>
    </row>
    <row r="815">
      <c r="A815" s="26"/>
      <c r="B815" s="26"/>
      <c r="C815" s="26"/>
    </row>
    <row r="816">
      <c r="A816" s="26"/>
      <c r="B816" s="26"/>
      <c r="C816" s="26"/>
    </row>
    <row r="817">
      <c r="A817" s="26"/>
      <c r="B817" s="26"/>
      <c r="C817" s="26"/>
    </row>
    <row r="818">
      <c r="A818" s="26"/>
      <c r="B818" s="26"/>
      <c r="C818" s="26"/>
    </row>
    <row r="819">
      <c r="A819" s="26"/>
      <c r="B819" s="26"/>
      <c r="C819" s="26"/>
    </row>
    <row r="820">
      <c r="A820" s="26"/>
      <c r="B820" s="26"/>
      <c r="C820" s="26"/>
    </row>
    <row r="821">
      <c r="A821" s="26"/>
      <c r="B821" s="26"/>
      <c r="C821" s="26"/>
    </row>
    <row r="822">
      <c r="A822" s="26"/>
      <c r="B822" s="26"/>
      <c r="C822" s="26"/>
    </row>
    <row r="823">
      <c r="A823" s="26"/>
      <c r="B823" s="26"/>
      <c r="C823" s="26"/>
    </row>
    <row r="824">
      <c r="A824" s="26"/>
      <c r="B824" s="26"/>
      <c r="C824" s="26"/>
    </row>
    <row r="825">
      <c r="A825" s="26"/>
      <c r="B825" s="26"/>
      <c r="C825" s="26"/>
    </row>
    <row r="826">
      <c r="A826" s="26"/>
      <c r="B826" s="26"/>
      <c r="C826" s="26"/>
    </row>
    <row r="827">
      <c r="A827" s="26"/>
      <c r="B827" s="26"/>
      <c r="C827" s="26"/>
    </row>
    <row r="828">
      <c r="A828" s="26"/>
      <c r="B828" s="26"/>
      <c r="C828" s="26"/>
    </row>
    <row r="829">
      <c r="A829" s="26"/>
      <c r="B829" s="26"/>
      <c r="C829" s="26"/>
    </row>
    <row r="830">
      <c r="A830" s="26"/>
      <c r="B830" s="26"/>
      <c r="C830" s="26"/>
    </row>
    <row r="831">
      <c r="A831" s="26"/>
      <c r="B831" s="26"/>
      <c r="C831" s="26"/>
    </row>
    <row r="832">
      <c r="A832" s="26"/>
      <c r="B832" s="26"/>
      <c r="C832" s="26"/>
    </row>
    <row r="833">
      <c r="A833" s="26"/>
      <c r="B833" s="26"/>
      <c r="C833" s="26"/>
    </row>
    <row r="834">
      <c r="A834" s="26"/>
      <c r="B834" s="26"/>
      <c r="C834" s="26"/>
    </row>
    <row r="835">
      <c r="A835" s="26"/>
      <c r="B835" s="26"/>
      <c r="C835" s="26"/>
    </row>
    <row r="836">
      <c r="A836" s="26"/>
      <c r="B836" s="26"/>
      <c r="C836" s="26"/>
    </row>
    <row r="837">
      <c r="A837" s="26"/>
      <c r="B837" s="26"/>
      <c r="C837" s="26"/>
    </row>
    <row r="838">
      <c r="A838" s="26"/>
      <c r="B838" s="26"/>
      <c r="C838" s="26"/>
    </row>
    <row r="839">
      <c r="A839" s="26"/>
      <c r="B839" s="26"/>
      <c r="C839" s="26"/>
    </row>
    <row r="840">
      <c r="A840" s="26"/>
      <c r="B840" s="26"/>
      <c r="C840" s="26"/>
    </row>
    <row r="841">
      <c r="A841" s="26"/>
      <c r="B841" s="26"/>
      <c r="C841" s="26"/>
    </row>
    <row r="842">
      <c r="A842" s="26"/>
      <c r="B842" s="26"/>
      <c r="C842" s="26"/>
    </row>
    <row r="843">
      <c r="A843" s="26"/>
      <c r="B843" s="26"/>
      <c r="C843" s="26"/>
    </row>
    <row r="844">
      <c r="A844" s="26"/>
      <c r="B844" s="26"/>
      <c r="C844" s="26"/>
    </row>
    <row r="845">
      <c r="A845" s="26"/>
      <c r="B845" s="26"/>
      <c r="C845" s="26"/>
    </row>
    <row r="846">
      <c r="A846" s="26"/>
      <c r="B846" s="26"/>
      <c r="C846" s="26"/>
    </row>
    <row r="847">
      <c r="A847" s="26"/>
      <c r="B847" s="26"/>
      <c r="C847" s="26"/>
    </row>
    <row r="848">
      <c r="A848" s="26"/>
      <c r="B848" s="26"/>
      <c r="C848" s="26"/>
    </row>
    <row r="849">
      <c r="A849" s="26"/>
      <c r="B849" s="26"/>
      <c r="C849" s="26"/>
    </row>
    <row r="850">
      <c r="A850" s="26"/>
      <c r="B850" s="26"/>
      <c r="C850" s="26"/>
    </row>
    <row r="851">
      <c r="A851" s="26"/>
      <c r="B851" s="26"/>
      <c r="C851" s="26"/>
    </row>
    <row r="852">
      <c r="A852" s="26"/>
      <c r="B852" s="26"/>
      <c r="C852" s="26"/>
    </row>
    <row r="853">
      <c r="A853" s="26"/>
      <c r="B853" s="26"/>
      <c r="C853" s="26"/>
    </row>
    <row r="854">
      <c r="A854" s="26"/>
      <c r="B854" s="26"/>
      <c r="C854" s="26"/>
    </row>
    <row r="855">
      <c r="A855" s="26"/>
      <c r="B855" s="26"/>
      <c r="C855" s="26"/>
    </row>
    <row r="856">
      <c r="A856" s="26"/>
      <c r="B856" s="26"/>
      <c r="C856" s="26"/>
    </row>
    <row r="857">
      <c r="A857" s="26"/>
      <c r="B857" s="26"/>
      <c r="C857" s="26"/>
    </row>
    <row r="858">
      <c r="A858" s="26"/>
      <c r="B858" s="26"/>
      <c r="C858" s="26"/>
    </row>
    <row r="859">
      <c r="A859" s="26"/>
      <c r="B859" s="26"/>
      <c r="C859" s="26"/>
    </row>
    <row r="860">
      <c r="A860" s="26"/>
      <c r="B860" s="26"/>
      <c r="C860" s="26"/>
    </row>
    <row r="861">
      <c r="A861" s="26"/>
      <c r="B861" s="26"/>
      <c r="C861" s="26"/>
    </row>
    <row r="862">
      <c r="A862" s="26"/>
      <c r="B862" s="26"/>
      <c r="C862" s="26"/>
    </row>
    <row r="863">
      <c r="A863" s="26"/>
      <c r="B863" s="26"/>
      <c r="C863" s="26"/>
    </row>
    <row r="864">
      <c r="A864" s="26"/>
      <c r="B864" s="26"/>
      <c r="C864" s="26"/>
    </row>
    <row r="865">
      <c r="A865" s="26"/>
      <c r="B865" s="26"/>
      <c r="C865" s="26"/>
    </row>
    <row r="866">
      <c r="A866" s="26"/>
      <c r="B866" s="26"/>
      <c r="C866" s="26"/>
    </row>
    <row r="867">
      <c r="A867" s="26"/>
      <c r="B867" s="26"/>
      <c r="C867" s="26"/>
    </row>
    <row r="868">
      <c r="A868" s="26"/>
      <c r="B868" s="26"/>
      <c r="C868" s="26"/>
    </row>
    <row r="869">
      <c r="A869" s="26"/>
      <c r="B869" s="26"/>
      <c r="C869" s="26"/>
    </row>
    <row r="870">
      <c r="A870" s="26"/>
      <c r="B870" s="26"/>
      <c r="C870" s="26"/>
    </row>
    <row r="871">
      <c r="A871" s="26"/>
      <c r="B871" s="26"/>
      <c r="C871" s="26"/>
    </row>
    <row r="872">
      <c r="A872" s="26"/>
      <c r="B872" s="26"/>
      <c r="C872" s="26"/>
    </row>
    <row r="873">
      <c r="A873" s="26"/>
      <c r="B873" s="26"/>
      <c r="C873" s="26"/>
    </row>
    <row r="874">
      <c r="A874" s="26"/>
      <c r="B874" s="26"/>
      <c r="C874" s="26"/>
    </row>
    <row r="875">
      <c r="A875" s="26"/>
      <c r="B875" s="26"/>
      <c r="C875" s="26"/>
    </row>
    <row r="876">
      <c r="A876" s="26"/>
      <c r="B876" s="26"/>
      <c r="C876" s="26"/>
    </row>
    <row r="877">
      <c r="A877" s="26"/>
      <c r="B877" s="26"/>
      <c r="C877" s="26"/>
    </row>
    <row r="878">
      <c r="A878" s="26"/>
      <c r="B878" s="26"/>
      <c r="C878" s="26"/>
    </row>
    <row r="879">
      <c r="A879" s="26"/>
      <c r="B879" s="26"/>
      <c r="C879" s="26"/>
    </row>
    <row r="880">
      <c r="A880" s="26"/>
      <c r="B880" s="26"/>
      <c r="C880" s="26"/>
    </row>
    <row r="881">
      <c r="A881" s="26"/>
      <c r="B881" s="26"/>
      <c r="C881" s="26"/>
    </row>
    <row r="882">
      <c r="A882" s="26"/>
      <c r="B882" s="26"/>
      <c r="C882" s="26"/>
    </row>
    <row r="883">
      <c r="A883" s="26"/>
      <c r="B883" s="26"/>
      <c r="C883" s="26"/>
    </row>
    <row r="884">
      <c r="A884" s="26"/>
      <c r="B884" s="26"/>
      <c r="C884" s="26"/>
    </row>
    <row r="885">
      <c r="A885" s="26"/>
      <c r="B885" s="26"/>
      <c r="C885" s="26"/>
    </row>
    <row r="886">
      <c r="A886" s="26"/>
      <c r="B886" s="26"/>
      <c r="C886" s="26"/>
    </row>
    <row r="887">
      <c r="A887" s="26"/>
      <c r="B887" s="26"/>
      <c r="C887" s="26"/>
    </row>
    <row r="888">
      <c r="A888" s="26"/>
      <c r="B888" s="26"/>
      <c r="C888" s="26"/>
    </row>
    <row r="889">
      <c r="A889" s="26"/>
      <c r="B889" s="26"/>
      <c r="C889" s="26"/>
    </row>
    <row r="890">
      <c r="A890" s="26"/>
      <c r="B890" s="26"/>
      <c r="C890" s="26"/>
    </row>
    <row r="891">
      <c r="A891" s="26"/>
      <c r="B891" s="26"/>
      <c r="C891" s="26"/>
    </row>
    <row r="892">
      <c r="A892" s="26"/>
      <c r="B892" s="26"/>
      <c r="C892" s="26"/>
    </row>
    <row r="893">
      <c r="A893" s="26"/>
      <c r="B893" s="26"/>
      <c r="C893" s="26"/>
    </row>
    <row r="894">
      <c r="A894" s="26"/>
      <c r="B894" s="26"/>
      <c r="C894" s="26"/>
    </row>
    <row r="895">
      <c r="A895" s="26"/>
      <c r="B895" s="26"/>
      <c r="C895" s="26"/>
    </row>
    <row r="896">
      <c r="A896" s="26"/>
      <c r="B896" s="26"/>
      <c r="C896" s="26"/>
    </row>
    <row r="897">
      <c r="A897" s="26"/>
      <c r="B897" s="26"/>
      <c r="C897" s="26"/>
    </row>
    <row r="898">
      <c r="A898" s="26"/>
      <c r="B898" s="26"/>
      <c r="C898" s="26"/>
    </row>
    <row r="899">
      <c r="A899" s="26"/>
      <c r="B899" s="26"/>
      <c r="C899" s="26"/>
    </row>
    <row r="900">
      <c r="A900" s="26"/>
      <c r="B900" s="26"/>
      <c r="C900" s="26"/>
    </row>
    <row r="901">
      <c r="A901" s="26"/>
      <c r="B901" s="26"/>
      <c r="C901" s="26"/>
    </row>
    <row r="902">
      <c r="A902" s="26"/>
      <c r="B902" s="26"/>
      <c r="C902" s="26"/>
    </row>
    <row r="903">
      <c r="A903" s="26"/>
      <c r="B903" s="26"/>
      <c r="C903" s="26"/>
    </row>
    <row r="904">
      <c r="A904" s="26"/>
      <c r="B904" s="26"/>
      <c r="C904" s="26"/>
    </row>
    <row r="905">
      <c r="A905" s="26"/>
      <c r="B905" s="26"/>
      <c r="C905" s="26"/>
    </row>
    <row r="906">
      <c r="A906" s="26"/>
      <c r="B906" s="26"/>
      <c r="C906" s="26"/>
    </row>
    <row r="907">
      <c r="A907" s="26"/>
      <c r="B907" s="26"/>
      <c r="C907" s="26"/>
    </row>
    <row r="908">
      <c r="A908" s="26"/>
      <c r="B908" s="26"/>
      <c r="C908" s="26"/>
    </row>
    <row r="909">
      <c r="A909" s="26"/>
      <c r="B909" s="26"/>
      <c r="C909" s="26"/>
    </row>
    <row r="910">
      <c r="A910" s="26"/>
      <c r="B910" s="26"/>
      <c r="C910" s="26"/>
    </row>
    <row r="911">
      <c r="A911" s="26"/>
      <c r="B911" s="26"/>
      <c r="C911" s="26"/>
    </row>
    <row r="912">
      <c r="A912" s="26"/>
      <c r="B912" s="26"/>
      <c r="C912" s="26"/>
    </row>
    <row r="913">
      <c r="A913" s="26"/>
      <c r="B913" s="26"/>
      <c r="C913" s="26"/>
    </row>
    <row r="914">
      <c r="A914" s="26"/>
      <c r="B914" s="26"/>
      <c r="C914" s="26"/>
    </row>
    <row r="915">
      <c r="A915" s="26"/>
      <c r="B915" s="26"/>
      <c r="C915" s="26"/>
    </row>
    <row r="916">
      <c r="A916" s="26"/>
      <c r="B916" s="26"/>
      <c r="C916" s="26"/>
    </row>
    <row r="917">
      <c r="A917" s="26"/>
      <c r="B917" s="26"/>
      <c r="C917" s="26"/>
    </row>
    <row r="918">
      <c r="A918" s="26"/>
      <c r="B918" s="26"/>
      <c r="C918" s="26"/>
    </row>
    <row r="919">
      <c r="A919" s="26"/>
      <c r="B919" s="26"/>
      <c r="C919" s="26"/>
    </row>
    <row r="920">
      <c r="A920" s="26"/>
      <c r="B920" s="26"/>
      <c r="C920" s="26"/>
    </row>
    <row r="921">
      <c r="A921" s="26"/>
      <c r="B921" s="26"/>
      <c r="C921" s="26"/>
    </row>
    <row r="922">
      <c r="A922" s="26"/>
      <c r="B922" s="26"/>
      <c r="C922" s="26"/>
    </row>
    <row r="923">
      <c r="A923" s="26"/>
      <c r="B923" s="26"/>
      <c r="C923" s="26"/>
    </row>
    <row r="924">
      <c r="A924" s="26"/>
      <c r="B924" s="26"/>
      <c r="C924" s="26"/>
    </row>
    <row r="925">
      <c r="A925" s="26"/>
      <c r="B925" s="26"/>
      <c r="C925" s="26"/>
    </row>
    <row r="926">
      <c r="A926" s="26"/>
      <c r="B926" s="26"/>
      <c r="C926" s="26"/>
    </row>
    <row r="927">
      <c r="A927" s="26"/>
      <c r="B927" s="26"/>
      <c r="C927" s="26"/>
    </row>
    <row r="928">
      <c r="A928" s="26"/>
      <c r="B928" s="26"/>
      <c r="C928" s="26"/>
    </row>
    <row r="929">
      <c r="A929" s="26"/>
      <c r="B929" s="26"/>
      <c r="C929" s="26"/>
    </row>
    <row r="930">
      <c r="A930" s="26"/>
      <c r="B930" s="26"/>
      <c r="C930" s="26"/>
    </row>
    <row r="931">
      <c r="A931" s="26"/>
      <c r="B931" s="26"/>
      <c r="C931" s="26"/>
    </row>
    <row r="932">
      <c r="A932" s="26"/>
      <c r="B932" s="26"/>
      <c r="C932" s="26"/>
    </row>
    <row r="933">
      <c r="A933" s="26"/>
      <c r="B933" s="26"/>
      <c r="C933" s="26"/>
    </row>
    <row r="934">
      <c r="A934" s="26"/>
      <c r="B934" s="26"/>
      <c r="C934" s="26"/>
    </row>
    <row r="935">
      <c r="A935" s="26"/>
      <c r="B935" s="26"/>
      <c r="C935" s="26"/>
    </row>
    <row r="936">
      <c r="A936" s="26"/>
      <c r="B936" s="26"/>
      <c r="C936" s="26"/>
    </row>
    <row r="937">
      <c r="A937" s="26"/>
      <c r="B937" s="26"/>
      <c r="C937" s="26"/>
    </row>
    <row r="938">
      <c r="A938" s="26"/>
      <c r="B938" s="26"/>
      <c r="C938" s="26"/>
    </row>
    <row r="939">
      <c r="A939" s="26"/>
      <c r="B939" s="26"/>
      <c r="C939" s="26"/>
    </row>
    <row r="940">
      <c r="A940" s="26"/>
      <c r="B940" s="26"/>
      <c r="C940" s="26"/>
    </row>
    <row r="941">
      <c r="A941" s="26"/>
      <c r="B941" s="26"/>
      <c r="C941" s="26"/>
    </row>
    <row r="942">
      <c r="A942" s="26"/>
      <c r="B942" s="26"/>
      <c r="C942" s="26"/>
    </row>
    <row r="943">
      <c r="A943" s="26"/>
      <c r="B943" s="26"/>
      <c r="C943" s="26"/>
    </row>
    <row r="944">
      <c r="A944" s="26"/>
      <c r="B944" s="26"/>
      <c r="C944" s="26"/>
    </row>
    <row r="945">
      <c r="A945" s="26"/>
      <c r="B945" s="26"/>
      <c r="C945" s="26"/>
    </row>
    <row r="946">
      <c r="A946" s="26"/>
      <c r="B946" s="26"/>
      <c r="C946" s="26"/>
    </row>
    <row r="947">
      <c r="A947" s="26"/>
      <c r="B947" s="26"/>
      <c r="C947" s="26"/>
    </row>
    <row r="948">
      <c r="A948" s="26"/>
      <c r="B948" s="26"/>
      <c r="C948" s="26"/>
    </row>
    <row r="949">
      <c r="A949" s="26"/>
      <c r="B949" s="26"/>
      <c r="C949" s="26"/>
    </row>
    <row r="950">
      <c r="A950" s="26"/>
      <c r="B950" s="26"/>
      <c r="C950" s="26"/>
    </row>
    <row r="951">
      <c r="A951" s="26"/>
      <c r="B951" s="26"/>
      <c r="C951" s="26"/>
    </row>
    <row r="952">
      <c r="A952" s="26"/>
      <c r="B952" s="26"/>
      <c r="C952" s="26"/>
    </row>
    <row r="953">
      <c r="A953" s="26"/>
      <c r="B953" s="26"/>
      <c r="C953" s="26"/>
    </row>
    <row r="954">
      <c r="A954" s="26"/>
      <c r="B954" s="26"/>
      <c r="C954" s="26"/>
    </row>
    <row r="955">
      <c r="A955" s="26"/>
      <c r="B955" s="26"/>
      <c r="C955" s="26"/>
    </row>
    <row r="956">
      <c r="A956" s="26"/>
      <c r="B956" s="26"/>
      <c r="C956" s="26"/>
    </row>
    <row r="957">
      <c r="A957" s="26"/>
      <c r="B957" s="26"/>
      <c r="C957" s="26"/>
    </row>
    <row r="958">
      <c r="A958" s="26"/>
      <c r="B958" s="26"/>
      <c r="C958" s="26"/>
    </row>
    <row r="959">
      <c r="A959" s="26"/>
      <c r="B959" s="26"/>
      <c r="C959" s="26"/>
    </row>
    <row r="960">
      <c r="A960" s="26"/>
      <c r="B960" s="26"/>
      <c r="C960" s="26"/>
    </row>
    <row r="961">
      <c r="A961" s="26"/>
      <c r="B961" s="26"/>
      <c r="C961" s="26"/>
    </row>
    <row r="962">
      <c r="A962" s="26"/>
      <c r="B962" s="26"/>
      <c r="C962" s="26"/>
    </row>
    <row r="963">
      <c r="A963" s="26"/>
      <c r="B963" s="26"/>
      <c r="C963" s="26"/>
    </row>
    <row r="964">
      <c r="A964" s="26"/>
      <c r="B964" s="26"/>
      <c r="C964" s="26"/>
    </row>
    <row r="965">
      <c r="A965" s="26"/>
      <c r="B965" s="26"/>
      <c r="C965" s="26"/>
    </row>
    <row r="966">
      <c r="A966" s="26"/>
      <c r="B966" s="26"/>
      <c r="C966" s="26"/>
    </row>
    <row r="967">
      <c r="A967" s="26"/>
      <c r="B967" s="26"/>
      <c r="C967" s="26"/>
    </row>
    <row r="968">
      <c r="A968" s="26"/>
      <c r="B968" s="26"/>
      <c r="C968" s="26"/>
    </row>
    <row r="969">
      <c r="A969" s="26"/>
      <c r="B969" s="26"/>
      <c r="C969" s="26"/>
    </row>
    <row r="970">
      <c r="A970" s="26"/>
      <c r="B970" s="26"/>
      <c r="C970" s="26"/>
    </row>
    <row r="971">
      <c r="A971" s="26"/>
      <c r="B971" s="26"/>
      <c r="C971" s="26"/>
    </row>
    <row r="972">
      <c r="A972" s="26"/>
      <c r="B972" s="26"/>
      <c r="C972" s="26"/>
    </row>
    <row r="973">
      <c r="A973" s="26"/>
      <c r="B973" s="26"/>
      <c r="C973" s="26"/>
    </row>
    <row r="974">
      <c r="A974" s="26"/>
      <c r="B974" s="26"/>
      <c r="C974" s="26"/>
    </row>
    <row r="975">
      <c r="A975" s="26"/>
      <c r="B975" s="26"/>
      <c r="C975" s="26"/>
    </row>
    <row r="976">
      <c r="A976" s="26"/>
      <c r="B976" s="26"/>
      <c r="C976" s="26"/>
    </row>
    <row r="977">
      <c r="A977" s="26"/>
      <c r="B977" s="26"/>
      <c r="C977" s="26"/>
    </row>
    <row r="978">
      <c r="A978" s="26"/>
      <c r="B978" s="26"/>
      <c r="C978" s="26"/>
    </row>
    <row r="979">
      <c r="A979" s="26"/>
      <c r="B979" s="26"/>
      <c r="C979" s="26"/>
    </row>
    <row r="980">
      <c r="A980" s="26"/>
      <c r="B980" s="26"/>
      <c r="C980" s="26"/>
    </row>
    <row r="981">
      <c r="A981" s="26"/>
      <c r="B981" s="26"/>
      <c r="C981" s="26"/>
    </row>
    <row r="982">
      <c r="A982" s="26"/>
      <c r="B982" s="26"/>
      <c r="C982" s="26"/>
    </row>
    <row r="983">
      <c r="A983" s="26"/>
      <c r="B983" s="26"/>
      <c r="C983" s="26"/>
    </row>
    <row r="984">
      <c r="A984" s="26"/>
      <c r="B984" s="26"/>
      <c r="C984" s="26"/>
    </row>
    <row r="985">
      <c r="A985" s="26"/>
      <c r="B985" s="26"/>
      <c r="C985" s="26"/>
    </row>
    <row r="986">
      <c r="A986" s="26"/>
      <c r="B986" s="26"/>
      <c r="C986" s="26"/>
    </row>
    <row r="987">
      <c r="A987" s="26"/>
      <c r="B987" s="26"/>
      <c r="C987" s="26"/>
    </row>
    <row r="988">
      <c r="A988" s="26"/>
      <c r="B988" s="26"/>
      <c r="C988" s="26"/>
    </row>
    <row r="989">
      <c r="A989" s="26"/>
      <c r="B989" s="26"/>
      <c r="C989" s="26"/>
    </row>
    <row r="990">
      <c r="A990" s="26"/>
      <c r="B990" s="26"/>
      <c r="C990" s="26"/>
    </row>
    <row r="991">
      <c r="A991" s="26"/>
      <c r="B991" s="26"/>
      <c r="C991" s="26"/>
    </row>
    <row r="992">
      <c r="A992" s="26"/>
      <c r="B992" s="26"/>
      <c r="C992" s="26"/>
    </row>
    <row r="993">
      <c r="A993" s="26"/>
      <c r="B993" s="26"/>
      <c r="C993" s="26"/>
    </row>
    <row r="994">
      <c r="A994" s="26"/>
      <c r="B994" s="26"/>
      <c r="C994" s="26"/>
    </row>
    <row r="995">
      <c r="A995" s="26"/>
      <c r="B995" s="26"/>
      <c r="C995" s="26"/>
    </row>
    <row r="996">
      <c r="A996" s="26"/>
      <c r="B996" s="26"/>
      <c r="C996" s="26"/>
    </row>
    <row r="997">
      <c r="A997" s="26"/>
      <c r="B997" s="26"/>
      <c r="C997" s="26"/>
    </row>
    <row r="998">
      <c r="A998" s="26"/>
      <c r="B998" s="26"/>
      <c r="C998" s="26"/>
    </row>
    <row r="999">
      <c r="A999" s="26"/>
      <c r="B999" s="26"/>
      <c r="C999" s="26"/>
    </row>
    <row r="1000">
      <c r="A1000" s="26"/>
      <c r="B1000" s="26"/>
      <c r="C1000" s="26"/>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5"/>
    <col customWidth="1" min="7" max="7" width="19.25"/>
    <col customWidth="1" min="8" max="8" width="16.13"/>
    <col customWidth="1" min="15" max="15" width="9.75"/>
    <col customWidth="1" min="16" max="16" width="19.88"/>
  </cols>
  <sheetData>
    <row r="1">
      <c r="A1" s="2" t="s">
        <v>373</v>
      </c>
      <c r="B1" s="2" t="s">
        <v>51</v>
      </c>
      <c r="C1" s="2" t="s">
        <v>461</v>
      </c>
      <c r="D1" s="2" t="s">
        <v>462</v>
      </c>
      <c r="E1" s="2" t="s">
        <v>463</v>
      </c>
      <c r="G1" s="134" t="s">
        <v>464</v>
      </c>
    </row>
    <row r="2">
      <c r="A2" s="2" t="s">
        <v>465</v>
      </c>
      <c r="B2" s="2">
        <v>961.0</v>
      </c>
      <c r="C2" s="2">
        <v>961.0</v>
      </c>
      <c r="D2" s="13">
        <f t="shared" ref="D2:D7" si="1">C2/B2</f>
        <v>1</v>
      </c>
      <c r="E2" s="18">
        <v>0.0837</v>
      </c>
      <c r="N2" s="134" t="s">
        <v>466</v>
      </c>
    </row>
    <row r="3">
      <c r="A3" s="2" t="s">
        <v>467</v>
      </c>
      <c r="B3" s="2">
        <v>3382.0</v>
      </c>
      <c r="C3" s="2">
        <v>3421.0</v>
      </c>
      <c r="D3" s="13">
        <f t="shared" si="1"/>
        <v>1.011531638</v>
      </c>
      <c r="E3" s="18">
        <v>0.3145</v>
      </c>
      <c r="G3" s="13">
        <f>average(E3:E6)</f>
        <v>0.305575</v>
      </c>
      <c r="N3" s="3">
        <v>45099.0</v>
      </c>
      <c r="O3" s="135"/>
      <c r="P3" s="135"/>
    </row>
    <row r="4">
      <c r="A4" s="2" t="s">
        <v>468</v>
      </c>
      <c r="B4" s="2">
        <v>3102.0</v>
      </c>
      <c r="C4" s="2">
        <v>3114.0</v>
      </c>
      <c r="D4" s="13">
        <f t="shared" si="1"/>
        <v>1.003868472</v>
      </c>
      <c r="E4" s="18">
        <v>0.3008</v>
      </c>
      <c r="O4" s="119"/>
      <c r="P4" s="72"/>
    </row>
    <row r="5">
      <c r="A5" s="2" t="s">
        <v>469</v>
      </c>
      <c r="B5" s="2">
        <v>3734.0</v>
      </c>
      <c r="C5" s="2">
        <v>3760.0</v>
      </c>
      <c r="D5" s="13">
        <f t="shared" si="1"/>
        <v>1.006963042</v>
      </c>
      <c r="E5" s="18">
        <v>0.2998</v>
      </c>
    </row>
    <row r="6">
      <c r="A6" s="2" t="s">
        <v>470</v>
      </c>
      <c r="B6" s="2">
        <v>3269.0</v>
      </c>
      <c r="C6" s="2">
        <v>3358.0</v>
      </c>
      <c r="D6" s="13">
        <f t="shared" si="1"/>
        <v>1.027225451</v>
      </c>
      <c r="E6" s="18">
        <v>0.3072</v>
      </c>
    </row>
    <row r="7">
      <c r="A7" s="2" t="s">
        <v>471</v>
      </c>
      <c r="B7" s="2">
        <v>3650.0</v>
      </c>
      <c r="C7" s="2">
        <v>3790.0</v>
      </c>
      <c r="D7" s="13">
        <f t="shared" si="1"/>
        <v>1.038356164</v>
      </c>
      <c r="E7" s="18">
        <v>0.2996</v>
      </c>
    </row>
    <row r="8">
      <c r="A8" s="2" t="s">
        <v>472</v>
      </c>
      <c r="B8" s="2">
        <v>3358.0</v>
      </c>
      <c r="C8" s="23" t="s">
        <v>473</v>
      </c>
      <c r="D8" s="23" t="s">
        <v>473</v>
      </c>
      <c r="E8" s="23" t="s">
        <v>473</v>
      </c>
    </row>
    <row r="9">
      <c r="A9" s="2" t="s">
        <v>414</v>
      </c>
      <c r="B9" s="2">
        <v>3604.0</v>
      </c>
      <c r="C9" s="2">
        <v>3680.0</v>
      </c>
      <c r="D9" s="13">
        <f t="shared" ref="D9:D40" si="2">C9/B9</f>
        <v>1.02108768</v>
      </c>
      <c r="E9" s="18">
        <v>0.3101</v>
      </c>
    </row>
    <row r="10">
      <c r="A10" s="46" t="s">
        <v>415</v>
      </c>
      <c r="B10" s="136">
        <v>3679.0</v>
      </c>
      <c r="C10" s="136">
        <v>3788.0</v>
      </c>
      <c r="D10" s="13">
        <f t="shared" si="2"/>
        <v>1.029627616</v>
      </c>
      <c r="E10" s="18">
        <v>0.3092</v>
      </c>
    </row>
    <row r="11">
      <c r="A11" s="2" t="s">
        <v>416</v>
      </c>
      <c r="B11" s="2">
        <v>3915.0</v>
      </c>
      <c r="C11" s="2">
        <v>4051.0</v>
      </c>
      <c r="D11" s="13">
        <f t="shared" si="2"/>
        <v>1.034738186</v>
      </c>
      <c r="E11" s="18">
        <v>0.3094</v>
      </c>
      <c r="F11" s="137"/>
      <c r="G11" s="137"/>
    </row>
    <row r="12">
      <c r="A12" s="2" t="s">
        <v>474</v>
      </c>
      <c r="B12" s="2">
        <v>5193.0</v>
      </c>
      <c r="C12" s="2">
        <v>5356.0</v>
      </c>
      <c r="D12" s="13">
        <f t="shared" si="2"/>
        <v>1.031388407</v>
      </c>
      <c r="E12" s="18">
        <v>0.2315</v>
      </c>
      <c r="F12" s="138"/>
    </row>
    <row r="13">
      <c r="A13" s="2" t="s">
        <v>475</v>
      </c>
      <c r="B13" s="2">
        <v>5775.0</v>
      </c>
      <c r="C13" s="2">
        <v>6307.0</v>
      </c>
      <c r="D13" s="13">
        <f t="shared" si="2"/>
        <v>1.092121212</v>
      </c>
      <c r="E13" s="18">
        <v>0.2315</v>
      </c>
    </row>
    <row r="14">
      <c r="A14" s="2" t="s">
        <v>476</v>
      </c>
      <c r="B14" s="2">
        <v>3763.0</v>
      </c>
      <c r="C14" s="2">
        <v>3958.0</v>
      </c>
      <c r="D14" s="13">
        <f t="shared" si="2"/>
        <v>1.051820356</v>
      </c>
      <c r="E14" s="18">
        <v>0.3063</v>
      </c>
    </row>
    <row r="15">
      <c r="A15" s="2" t="s">
        <v>477</v>
      </c>
      <c r="B15" s="2">
        <v>3527.0</v>
      </c>
      <c r="C15" s="2">
        <v>3767.0</v>
      </c>
      <c r="D15" s="13">
        <f t="shared" si="2"/>
        <v>1.068046498</v>
      </c>
      <c r="E15" s="18">
        <v>0.3154</v>
      </c>
    </row>
    <row r="16">
      <c r="A16" s="28" t="s">
        <v>478</v>
      </c>
      <c r="B16" s="28">
        <v>3396.0</v>
      </c>
      <c r="C16" s="28">
        <v>3618.0</v>
      </c>
      <c r="D16" s="30">
        <f t="shared" si="2"/>
        <v>1.065371025</v>
      </c>
      <c r="E16" s="139">
        <v>0.3213</v>
      </c>
    </row>
    <row r="17">
      <c r="A17" s="109">
        <v>45292.0</v>
      </c>
      <c r="B17" s="2">
        <v>4095.0</v>
      </c>
      <c r="C17" s="2">
        <v>4340.0</v>
      </c>
      <c r="D17" s="13">
        <f t="shared" si="2"/>
        <v>1.05982906</v>
      </c>
      <c r="E17" s="18">
        <v>0.3209</v>
      </c>
    </row>
    <row r="18">
      <c r="A18" s="109">
        <v>45323.0</v>
      </c>
      <c r="B18" s="2">
        <v>3597.0</v>
      </c>
      <c r="C18" s="2">
        <v>3799.0</v>
      </c>
      <c r="D18" s="13">
        <f t="shared" si="2"/>
        <v>1.056157909</v>
      </c>
      <c r="E18" s="18">
        <v>0.3194</v>
      </c>
    </row>
    <row r="19">
      <c r="A19" s="109">
        <v>45352.0</v>
      </c>
      <c r="B19" s="2">
        <v>4102.0</v>
      </c>
      <c r="C19" s="2">
        <v>4217.0</v>
      </c>
      <c r="D19" s="13">
        <f t="shared" si="2"/>
        <v>1.028035105</v>
      </c>
      <c r="E19" s="18">
        <v>0.2383</v>
      </c>
      <c r="F19" s="2" t="s">
        <v>479</v>
      </c>
    </row>
    <row r="20">
      <c r="A20" s="109">
        <v>45383.0</v>
      </c>
      <c r="B20" s="2">
        <v>4096.0</v>
      </c>
      <c r="C20" s="2">
        <v>4296.0</v>
      </c>
      <c r="D20" s="13">
        <f t="shared" si="2"/>
        <v>1.048828125</v>
      </c>
      <c r="E20" s="18">
        <v>0.269</v>
      </c>
    </row>
    <row r="21">
      <c r="A21" s="109">
        <v>45413.0</v>
      </c>
      <c r="B21" s="2">
        <v>3803.0</v>
      </c>
      <c r="C21" s="2">
        <v>4093.0</v>
      </c>
      <c r="D21" s="13">
        <f t="shared" si="2"/>
        <v>1.076255588</v>
      </c>
      <c r="E21" s="18">
        <v>0.2883</v>
      </c>
    </row>
    <row r="22">
      <c r="A22" s="109">
        <v>45444.0</v>
      </c>
      <c r="B22" s="2">
        <v>3994.0</v>
      </c>
      <c r="C22" s="2">
        <v>4059.0</v>
      </c>
      <c r="D22" s="13">
        <f t="shared" si="2"/>
        <v>1.016274412</v>
      </c>
      <c r="E22" s="18">
        <v>0.297</v>
      </c>
    </row>
    <row r="23">
      <c r="A23" s="109">
        <v>45474.0</v>
      </c>
      <c r="B23" s="2">
        <v>4769.0</v>
      </c>
      <c r="C23" s="2">
        <v>4733.0</v>
      </c>
      <c r="D23" s="13">
        <f t="shared" si="2"/>
        <v>0.9924512476</v>
      </c>
      <c r="E23" s="18">
        <v>0.3136</v>
      </c>
    </row>
    <row r="24">
      <c r="A24" s="109">
        <v>45505.0</v>
      </c>
      <c r="B24" s="2">
        <v>4597.0</v>
      </c>
      <c r="C24" s="2">
        <v>4587.0</v>
      </c>
      <c r="D24" s="13">
        <f t="shared" si="2"/>
        <v>0.9978246683</v>
      </c>
      <c r="E24" s="18">
        <v>0.3162</v>
      </c>
    </row>
    <row r="25">
      <c r="A25" s="109">
        <v>45536.0</v>
      </c>
      <c r="B25" s="2">
        <v>4247.0</v>
      </c>
      <c r="C25" s="2">
        <v>4164.0</v>
      </c>
      <c r="D25" s="13">
        <f t="shared" si="2"/>
        <v>0.980456793</v>
      </c>
      <c r="E25" s="18">
        <v>0.306</v>
      </c>
    </row>
    <row r="26">
      <c r="A26" s="109">
        <v>45566.0</v>
      </c>
      <c r="B26" s="2">
        <v>8490.0</v>
      </c>
      <c r="C26" s="2">
        <v>6478.0</v>
      </c>
      <c r="D26" s="13">
        <f t="shared" si="2"/>
        <v>0.7630153121</v>
      </c>
      <c r="E26" s="18">
        <v>0.3253</v>
      </c>
    </row>
    <row r="27">
      <c r="A27" s="109">
        <v>45597.0</v>
      </c>
      <c r="B27" s="2">
        <v>7461.0</v>
      </c>
      <c r="C27" s="2">
        <v>6703.0</v>
      </c>
      <c r="D27" s="13">
        <f t="shared" si="2"/>
        <v>0.8984050395</v>
      </c>
      <c r="E27" s="18">
        <v>0.3114</v>
      </c>
    </row>
    <row r="28">
      <c r="A28" s="131">
        <v>45627.0</v>
      </c>
      <c r="B28" s="28">
        <v>7484.0</v>
      </c>
      <c r="C28" s="28">
        <v>6856.0</v>
      </c>
      <c r="D28" s="30">
        <f t="shared" si="2"/>
        <v>0.9160876537</v>
      </c>
      <c r="E28" s="139">
        <v>0.3191</v>
      </c>
    </row>
    <row r="29">
      <c r="A29" s="109">
        <v>45658.0</v>
      </c>
      <c r="B29" s="2">
        <v>9424.0</v>
      </c>
      <c r="C29" s="2">
        <v>8119.0</v>
      </c>
      <c r="D29" s="13">
        <f t="shared" si="2"/>
        <v>0.8615237691</v>
      </c>
      <c r="E29" s="18">
        <v>0.3261</v>
      </c>
      <c r="J29" s="2">
        <v>4120.0</v>
      </c>
    </row>
    <row r="30">
      <c r="A30" s="109">
        <v>45689.0</v>
      </c>
      <c r="B30" s="2">
        <v>7921.0</v>
      </c>
      <c r="C30" s="2">
        <v>6829.0</v>
      </c>
      <c r="D30" s="13">
        <f t="shared" si="2"/>
        <v>0.8621386189</v>
      </c>
      <c r="E30" s="18">
        <v>0.3163</v>
      </c>
      <c r="J30" s="2">
        <v>4025.0</v>
      </c>
    </row>
    <row r="31">
      <c r="A31" s="109">
        <v>45717.0</v>
      </c>
      <c r="B31" s="2">
        <v>8706.0</v>
      </c>
      <c r="C31" s="2">
        <v>7440.0</v>
      </c>
      <c r="D31" s="13">
        <f t="shared" si="2"/>
        <v>0.8545830462</v>
      </c>
      <c r="E31" s="18">
        <v>0.3257</v>
      </c>
    </row>
    <row r="32">
      <c r="A32" s="109">
        <v>45748.0</v>
      </c>
      <c r="B32" s="2">
        <v>8145.0</v>
      </c>
      <c r="C32" s="2">
        <v>6645.0</v>
      </c>
      <c r="D32" s="13">
        <f t="shared" si="2"/>
        <v>0.8158379374</v>
      </c>
      <c r="E32" s="18">
        <v>0.313</v>
      </c>
    </row>
    <row r="33">
      <c r="A33" s="109">
        <v>45778.0</v>
      </c>
      <c r="B33" s="2">
        <v>8367.0</v>
      </c>
      <c r="C33" s="2">
        <v>6576.0</v>
      </c>
      <c r="D33" s="13">
        <f t="shared" si="2"/>
        <v>0.7859447831</v>
      </c>
      <c r="E33" s="18">
        <v>0.3281</v>
      </c>
    </row>
    <row r="34">
      <c r="A34" s="109">
        <v>45809.0</v>
      </c>
      <c r="B34" s="2">
        <v>4749.0</v>
      </c>
      <c r="C34" s="2">
        <v>7408.0</v>
      </c>
      <c r="D34" s="13">
        <f t="shared" si="2"/>
        <v>1.559907349</v>
      </c>
      <c r="E34" s="18">
        <v>0.3321</v>
      </c>
    </row>
    <row r="35">
      <c r="A35" s="109">
        <v>45839.0</v>
      </c>
      <c r="B35" s="2">
        <v>5506.0</v>
      </c>
      <c r="C35" s="2">
        <v>8538.0</v>
      </c>
      <c r="D35" s="13">
        <f t="shared" si="2"/>
        <v>1.550671994</v>
      </c>
      <c r="E35" s="18">
        <v>0.3466</v>
      </c>
    </row>
    <row r="36">
      <c r="A36" s="109">
        <v>45870.0</v>
      </c>
      <c r="D36" s="13" t="str">
        <f t="shared" si="2"/>
        <v>#DIV/0!</v>
      </c>
      <c r="E36" s="18"/>
    </row>
    <row r="37">
      <c r="A37" s="109">
        <v>45901.0</v>
      </c>
      <c r="D37" s="13" t="str">
        <f t="shared" si="2"/>
        <v>#DIV/0!</v>
      </c>
      <c r="E37" s="18"/>
    </row>
    <row r="38">
      <c r="A38" s="109">
        <v>45931.0</v>
      </c>
      <c r="D38" s="13" t="str">
        <f t="shared" si="2"/>
        <v>#DIV/0!</v>
      </c>
      <c r="E38" s="18"/>
    </row>
    <row r="39">
      <c r="A39" s="109">
        <v>45962.0</v>
      </c>
      <c r="D39" s="13" t="str">
        <f t="shared" si="2"/>
        <v>#DIV/0!</v>
      </c>
      <c r="E39" s="18"/>
    </row>
    <row r="40">
      <c r="A40" s="109">
        <v>45992.0</v>
      </c>
      <c r="D40" s="13" t="str">
        <f t="shared" si="2"/>
        <v>#DIV/0!</v>
      </c>
      <c r="E40" s="18"/>
    </row>
    <row r="46">
      <c r="A46" s="2" t="s">
        <v>455</v>
      </c>
      <c r="B46" s="10">
        <f t="shared" ref="B46:C46" si="3">sum(B2:B28)</f>
        <v>115043</v>
      </c>
      <c r="C46" s="10">
        <f t="shared" si="3"/>
        <v>111254</v>
      </c>
      <c r="D46" s="13">
        <f>average(D2:D28)</f>
        <v>1.012144872</v>
      </c>
      <c r="E46" s="13">
        <f>AVERAGE(E3:E28)</f>
        <v>0.299244</v>
      </c>
    </row>
    <row r="64">
      <c r="A64" s="2" t="s">
        <v>480</v>
      </c>
      <c r="B64" s="140" t="s">
        <v>327</v>
      </c>
      <c r="C64" s="67" t="s">
        <v>481</v>
      </c>
    </row>
    <row r="65">
      <c r="A65" s="96" t="s">
        <v>482</v>
      </c>
    </row>
    <row r="66">
      <c r="A66" s="2" t="s">
        <v>365</v>
      </c>
    </row>
    <row r="74">
      <c r="C74" s="40" t="s">
        <v>483</v>
      </c>
      <c r="D74" s="40" t="s">
        <v>484</v>
      </c>
    </row>
    <row r="75">
      <c r="C75" s="2" t="s">
        <v>485</v>
      </c>
      <c r="D75" s="73">
        <v>30698.0</v>
      </c>
    </row>
    <row r="76">
      <c r="C76" s="2" t="s">
        <v>486</v>
      </c>
      <c r="D76" s="73">
        <v>12380.0</v>
      </c>
    </row>
    <row r="77">
      <c r="C77" s="2" t="s">
        <v>487</v>
      </c>
      <c r="D77" s="73">
        <v>9821.0</v>
      </c>
    </row>
    <row r="78">
      <c r="E78" s="87">
        <f>SUM(D75:D77)</f>
        <v>52899</v>
      </c>
    </row>
    <row r="79">
      <c r="E79" s="13">
        <f>D75/E78</f>
        <v>0.5803134275</v>
      </c>
    </row>
  </sheetData>
  <hyperlinks>
    <hyperlink r:id="rId1" location="/report/content-event-events/a50123418w177519031p184624291/_u.date00=20221101&amp;_u.date01=20221114&amp;explorer-segmentExplorer.segmentId=analytics.eventLabel&amp;explorer-table.plotKeys=%5B%5D&amp;explorer-table.filter=hca-short-form-flow/" ref="B64"/>
    <hyperlink r:id="rId2" ref="C64"/>
  </hyperlinks>
  <drawing r:id="rId3"/>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3" max="3" width="18.0"/>
  </cols>
  <sheetData>
    <row r="1">
      <c r="A1" s="141" t="s">
        <v>30</v>
      </c>
    </row>
    <row r="2">
      <c r="A2" s="4" t="s">
        <v>373</v>
      </c>
      <c r="B2" s="4" t="s">
        <v>488</v>
      </c>
      <c r="C2" s="4" t="s">
        <v>489</v>
      </c>
    </row>
    <row r="3">
      <c r="A3" s="4" t="s">
        <v>490</v>
      </c>
      <c r="B3" s="37">
        <f>'Aug 2022'!J2</f>
        <v>854</v>
      </c>
      <c r="C3" s="17">
        <f>'Aug 2022'!J3</f>
        <v>0.07336769759</v>
      </c>
    </row>
    <row r="4">
      <c r="A4" s="4" t="s">
        <v>491</v>
      </c>
      <c r="B4" s="37">
        <f>'Sept 2022'!J2</f>
        <v>950</v>
      </c>
      <c r="C4" s="17">
        <f>'Aug 2022'!J3</f>
        <v>0.07336769759</v>
      </c>
    </row>
    <row r="5">
      <c r="A5" s="4" t="s">
        <v>465</v>
      </c>
      <c r="B5" s="37">
        <f>'Oct 2022'!J2</f>
        <v>894</v>
      </c>
      <c r="C5" s="17">
        <f>'Oct 2022'!J3</f>
        <v>0.07917109458</v>
      </c>
    </row>
    <row r="6">
      <c r="A6" s="4" t="s">
        <v>467</v>
      </c>
      <c r="B6" s="37">
        <f>'Nov 2022'!J2</f>
        <v>719</v>
      </c>
      <c r="C6" s="17">
        <f>'Nov 2022'!J3</f>
        <v>0.06609670895</v>
      </c>
    </row>
    <row r="7">
      <c r="A7" s="4" t="s">
        <v>468</v>
      </c>
      <c r="B7" s="37">
        <f>'Dec 2022'!J2</f>
        <v>787</v>
      </c>
      <c r="C7" s="17">
        <f>'Dec 2022'!J3</f>
        <v>0.07609010925</v>
      </c>
    </row>
    <row r="8">
      <c r="A8" s="4" t="s">
        <v>469</v>
      </c>
      <c r="B8" s="37">
        <f>'Jan 2023'!J2</f>
        <v>927</v>
      </c>
      <c r="C8" s="17">
        <f>'Jan 2023'!J3</f>
        <v>0.07388809182</v>
      </c>
    </row>
    <row r="9">
      <c r="A9" s="4" t="s">
        <v>470</v>
      </c>
      <c r="B9" s="37">
        <f>'Feb 2023'!J2</f>
        <v>847</v>
      </c>
      <c r="C9" s="17">
        <f>'Feb 2023'!J3</f>
        <v>0.07756410256</v>
      </c>
    </row>
    <row r="10">
      <c r="A10" s="4" t="s">
        <v>471</v>
      </c>
      <c r="B10" s="37">
        <f>'March 2023'!J2</f>
        <v>1134</v>
      </c>
      <c r="C10" s="17">
        <f>'March 2023'!J3</f>
        <v>0.08953809712</v>
      </c>
    </row>
    <row r="11">
      <c r="A11" s="4" t="s">
        <v>472</v>
      </c>
      <c r="B11" s="37">
        <f>'Apr 2023'!J2</f>
        <v>1060</v>
      </c>
      <c r="C11" s="17">
        <f>'Apr 2023'!J3</f>
        <v>0.1021194605</v>
      </c>
    </row>
    <row r="12">
      <c r="A12" s="4" t="s">
        <v>414</v>
      </c>
      <c r="B12" s="37">
        <f>'May 2023'!J2</f>
        <v>1141</v>
      </c>
      <c r="C12" s="17">
        <f>'May 2023'!J3</f>
        <v>0.09614898458</v>
      </c>
    </row>
    <row r="13">
      <c r="A13" s="4" t="s">
        <v>415</v>
      </c>
      <c r="B13" s="37">
        <f>'June 2023'!J2</f>
        <v>1133</v>
      </c>
      <c r="C13" s="17">
        <f>'June 2023'!J3</f>
        <v>0.09233151332</v>
      </c>
    </row>
    <row r="14">
      <c r="A14" s="4" t="s">
        <v>416</v>
      </c>
      <c r="B14" s="37">
        <f>'July 2023'!J2</f>
        <v>1103</v>
      </c>
      <c r="C14" s="17">
        <f>'July 2023'!J3</f>
        <v>0.08428855265</v>
      </c>
    </row>
    <row r="15">
      <c r="A15" s="4" t="s">
        <v>474</v>
      </c>
      <c r="B15" s="37">
        <f>'Aug 2023'!J2</f>
        <v>1298</v>
      </c>
      <c r="C15" s="17">
        <f>'Aug 2023'!J3</f>
        <v>0.05607880411</v>
      </c>
    </row>
    <row r="16">
      <c r="A16" s="4" t="s">
        <v>475</v>
      </c>
      <c r="B16" s="37">
        <f>'Sept 2023'!J2</f>
        <v>1160</v>
      </c>
      <c r="C16" s="17">
        <f>'Sept 2023'!J3</f>
        <v>0.02927075448</v>
      </c>
    </row>
    <row r="17">
      <c r="A17" s="4" t="s">
        <v>476</v>
      </c>
      <c r="B17" s="37">
        <f>'Oct 2023'!J2</f>
        <v>995</v>
      </c>
      <c r="C17" s="17">
        <f>'Oct 2023'!J3</f>
        <v>0.07797805643</v>
      </c>
    </row>
    <row r="18">
      <c r="A18" s="4" t="s">
        <v>477</v>
      </c>
      <c r="B18" s="37">
        <f>'Nov 2023'!J2</f>
        <v>813</v>
      </c>
      <c r="C18" s="17">
        <f>'Nov 2023'!J3</f>
        <v>0.06801639756</v>
      </c>
    </row>
    <row r="19">
      <c r="A19" s="4" t="s">
        <v>478</v>
      </c>
      <c r="B19" s="37">
        <f>'Dec 2023'!J2</f>
        <v>894</v>
      </c>
      <c r="C19" s="17">
        <f>'Dec 2023'!J3</f>
        <v>0.07939609236</v>
      </c>
    </row>
    <row r="20">
      <c r="A20" s="4" t="s">
        <v>492</v>
      </c>
      <c r="B20" s="37">
        <f>'Jan 2024'!J2</f>
        <v>1227</v>
      </c>
      <c r="C20" s="17">
        <f>'Jan 2024'!J3</f>
        <v>0.09088888889</v>
      </c>
    </row>
    <row r="21">
      <c r="A21" s="4" t="s">
        <v>493</v>
      </c>
      <c r="B21" s="37">
        <f>'Feb 2024'!J2</f>
        <v>1156</v>
      </c>
      <c r="C21" s="17">
        <f>'Feb 2024'!J3</f>
        <v>0.0988372093</v>
      </c>
    </row>
    <row r="22">
      <c r="A22" s="4" t="s">
        <v>494</v>
      </c>
      <c r="B22" s="37">
        <f>'Mar 2024'!J2</f>
        <v>1368</v>
      </c>
      <c r="C22" s="17">
        <f>'Mar 2024'!J3</f>
        <v>0.0774018332</v>
      </c>
    </row>
    <row r="23">
      <c r="A23" s="4" t="s">
        <v>495</v>
      </c>
      <c r="B23" s="37">
        <f>'Apr 2024'!J2</f>
        <v>1518</v>
      </c>
      <c r="C23" s="17">
        <f>'Apr 2024'!J3</f>
        <v>0.09512470234</v>
      </c>
    </row>
    <row r="24">
      <c r="A24" s="4" t="s">
        <v>426</v>
      </c>
      <c r="B24" s="37">
        <f>'May 2024'!J2</f>
        <v>1312</v>
      </c>
      <c r="C24" s="17">
        <f>'May 2024'!J3</f>
        <v>0.09230336288</v>
      </c>
    </row>
    <row r="25">
      <c r="A25" s="4" t="s">
        <v>427</v>
      </c>
      <c r="B25" s="37">
        <f>'June 2024'!J2</f>
        <v>1260</v>
      </c>
      <c r="C25" s="17">
        <f>'June 2024'!J3</f>
        <v>0.09210526316</v>
      </c>
    </row>
    <row r="26">
      <c r="A26" s="4" t="s">
        <v>37</v>
      </c>
      <c r="B26" s="37">
        <f>'July 2024'!J2</f>
        <v>1399</v>
      </c>
      <c r="C26" s="17">
        <f>'July 2024'!J3</f>
        <v>0.09268583543</v>
      </c>
    </row>
    <row r="27">
      <c r="A27" s="4" t="s">
        <v>38</v>
      </c>
      <c r="B27" s="37">
        <f>'Aug 2024'!J2</f>
        <v>1280</v>
      </c>
      <c r="C27" s="17">
        <f>'Aug 2024'!J3</f>
        <v>0.0882332667</v>
      </c>
    </row>
    <row r="28">
      <c r="A28" s="4" t="s">
        <v>39</v>
      </c>
      <c r="B28" s="37">
        <f>'Sept 2024'!J2</f>
        <v>1326</v>
      </c>
      <c r="C28" s="17">
        <f>'Sept 2024'!J3</f>
        <v>0.09748566387</v>
      </c>
    </row>
    <row r="29">
      <c r="A29" s="4" t="s">
        <v>40</v>
      </c>
      <c r="B29" s="37">
        <f>'Oct 2024'!J2</f>
        <v>1509</v>
      </c>
      <c r="C29" s="17">
        <f>'Oct 2024'!J3</f>
        <v>0.07576822655</v>
      </c>
    </row>
    <row r="30">
      <c r="A30" s="4" t="s">
        <v>41</v>
      </c>
      <c r="B30" s="37">
        <f>'Nov 2024'!J2</f>
        <v>1968</v>
      </c>
      <c r="C30" s="17">
        <f>'Nov 2024'!J3</f>
        <v>0.0914073386</v>
      </c>
    </row>
    <row r="31">
      <c r="A31" s="4" t="s">
        <v>42</v>
      </c>
      <c r="B31" s="37">
        <f>'Dec 2024'!J2</f>
        <v>2371</v>
      </c>
      <c r="C31" s="17">
        <f>'Dec 2024'!J3</f>
        <v>0.1103560624</v>
      </c>
    </row>
    <row r="32">
      <c r="A32" s="4" t="s">
        <v>43</v>
      </c>
      <c r="B32" s="37">
        <f>'Jan 2025'!J2</f>
        <v>2805</v>
      </c>
      <c r="C32" s="17">
        <f>'Jan 2025'!J3</f>
        <v>0.1127955606</v>
      </c>
    </row>
    <row r="33">
      <c r="A33" s="4" t="s">
        <v>44</v>
      </c>
      <c r="B33" s="37">
        <f>'Feb 2025'!J2</f>
        <v>2455</v>
      </c>
      <c r="C33" s="17">
        <f>'Feb 2025'!J3</f>
        <v>0.1135837883</v>
      </c>
    </row>
    <row r="34">
      <c r="A34" s="4" t="s">
        <v>45</v>
      </c>
      <c r="B34" s="37">
        <f>'Mar 2025'!J2</f>
        <v>2872</v>
      </c>
      <c r="C34" s="17">
        <f>'Mar 2025'!J3</f>
        <v>0.1257938767</v>
      </c>
    </row>
    <row r="35">
      <c r="A35" s="4" t="s">
        <v>46</v>
      </c>
      <c r="B35" s="37">
        <f>'Apr 2025'!J2</f>
        <v>3052</v>
      </c>
      <c r="C35" s="17">
        <f>'Apr 2025'!J3</f>
        <v>0.1438265787</v>
      </c>
    </row>
    <row r="36">
      <c r="A36" s="4" t="s">
        <v>47</v>
      </c>
      <c r="B36" s="37" t="str">
        <f>'May 2025'!J2</f>
        <v>Error</v>
      </c>
      <c r="C36" s="17">
        <v>0.0</v>
      </c>
    </row>
    <row r="37">
      <c r="A37" s="4" t="s">
        <v>48</v>
      </c>
      <c r="B37" s="37" t="str">
        <f>'June 2025'!J2</f>
        <v>Error</v>
      </c>
      <c r="C37" s="17">
        <v>0.0</v>
      </c>
    </row>
    <row r="38">
      <c r="A38" s="4" t="s">
        <v>49</v>
      </c>
      <c r="B38" s="37">
        <f>'July 2025'!J2</f>
        <v>3379</v>
      </c>
      <c r="C38" s="17">
        <f>'July 2025'!J3</f>
        <v>0.1371458722</v>
      </c>
    </row>
    <row r="39">
      <c r="A39" s="4" t="s">
        <v>496</v>
      </c>
      <c r="B39" s="37" t="str">
        <f>'Aug 2025'!J2</f>
        <v>#REF!</v>
      </c>
      <c r="C39" s="17" t="str">
        <f>'Aug 2025'!J3</f>
        <v>#REF!</v>
      </c>
    </row>
    <row r="40">
      <c r="A40" s="4" t="s">
        <v>497</v>
      </c>
      <c r="B40" s="37" t="str">
        <f>'Oct 2025'!J2</f>
        <v>#REF!</v>
      </c>
      <c r="C40" s="17" t="str">
        <f>'Oct 2025'!J3</f>
        <v>#REF!</v>
      </c>
    </row>
    <row r="41">
      <c r="A41" s="4" t="s">
        <v>498</v>
      </c>
      <c r="B41" s="37" t="str">
        <f>'Oct 2025'!J2</f>
        <v>#REF!</v>
      </c>
      <c r="C41" s="17" t="str">
        <f>'Oct 2025'!J3</f>
        <v>#REF!</v>
      </c>
    </row>
    <row r="42">
      <c r="A42" s="4" t="s">
        <v>499</v>
      </c>
      <c r="B42" s="37" t="str">
        <f>'Nov 2025'!J2</f>
        <v>#REF!</v>
      </c>
      <c r="C42" s="17" t="str">
        <f>'Nov 2025'!J3</f>
        <v>#REF!</v>
      </c>
    </row>
    <row r="43">
      <c r="A43" s="4" t="s">
        <v>500</v>
      </c>
      <c r="B43" s="37" t="str">
        <f>'Dec 2025'!J2</f>
        <v>#REF!</v>
      </c>
      <c r="C43" s="17" t="str">
        <f>'Dec 2025'!J3</f>
        <v>#REF!</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6" max="6" width="22.75"/>
  </cols>
  <sheetData>
    <row r="1">
      <c r="A1" s="2" t="s">
        <v>405</v>
      </c>
    </row>
    <row r="3">
      <c r="A3" s="135" t="s">
        <v>501</v>
      </c>
      <c r="F3" s="135" t="s">
        <v>502</v>
      </c>
    </row>
    <row r="4">
      <c r="A4" s="142" t="s">
        <v>503</v>
      </c>
      <c r="F4" s="142" t="s">
        <v>503</v>
      </c>
    </row>
    <row r="5">
      <c r="A5" s="143" t="s">
        <v>504</v>
      </c>
      <c r="B5" s="144" t="s">
        <v>505</v>
      </c>
      <c r="C5" s="145" t="s">
        <v>506</v>
      </c>
      <c r="F5" s="143" t="s">
        <v>504</v>
      </c>
      <c r="G5" s="144" t="s">
        <v>505</v>
      </c>
      <c r="H5" s="145" t="s">
        <v>506</v>
      </c>
    </row>
    <row r="6">
      <c r="A6" s="146" t="s">
        <v>507</v>
      </c>
      <c r="B6" s="147"/>
      <c r="C6" s="147"/>
      <c r="F6" s="146" t="s">
        <v>507</v>
      </c>
      <c r="G6" s="147"/>
      <c r="H6" s="147"/>
    </row>
    <row r="7">
      <c r="A7" s="148" t="s">
        <v>508</v>
      </c>
      <c r="B7" s="149">
        <v>23537.0</v>
      </c>
      <c r="C7" s="150">
        <v>0.0626</v>
      </c>
      <c r="F7" s="148" t="s">
        <v>509</v>
      </c>
      <c r="G7" s="149">
        <v>3221.0</v>
      </c>
      <c r="H7" s="150">
        <v>0.0607</v>
      </c>
    </row>
    <row r="8">
      <c r="A8" s="151" t="s">
        <v>510</v>
      </c>
      <c r="B8" s="152">
        <v>29795.0</v>
      </c>
      <c r="C8" s="153">
        <v>0.0856</v>
      </c>
      <c r="F8" s="148" t="s">
        <v>511</v>
      </c>
      <c r="G8" s="149">
        <v>3791.0</v>
      </c>
      <c r="H8" s="150">
        <v>0.0849</v>
      </c>
    </row>
    <row r="9">
      <c r="A9" s="154" t="s">
        <v>512</v>
      </c>
      <c r="B9" s="155">
        <v>-0.21</v>
      </c>
      <c r="C9" s="155">
        <v>-0.2685</v>
      </c>
      <c r="F9" s="156" t="s">
        <v>512</v>
      </c>
      <c r="G9" s="157">
        <v>-0.1504</v>
      </c>
      <c r="H9" s="157">
        <v>-0.2851</v>
      </c>
    </row>
    <row r="10">
      <c r="A10" s="158"/>
      <c r="B10" s="147"/>
      <c r="C10" s="147"/>
      <c r="F10" s="158"/>
      <c r="G10" s="147"/>
      <c r="H10" s="147"/>
    </row>
    <row r="11">
      <c r="A11" s="148"/>
      <c r="B11" s="149"/>
      <c r="C11" s="150"/>
      <c r="F11" s="135" t="s">
        <v>502</v>
      </c>
      <c r="G11" s="149"/>
      <c r="H11" s="150"/>
    </row>
    <row r="12">
      <c r="A12" s="142" t="s">
        <v>503</v>
      </c>
      <c r="B12" s="149"/>
      <c r="C12" s="150"/>
      <c r="F12" s="142" t="s">
        <v>503</v>
      </c>
      <c r="G12" s="149"/>
      <c r="H12" s="150"/>
    </row>
    <row r="13">
      <c r="A13" s="143" t="s">
        <v>504</v>
      </c>
      <c r="B13" s="144" t="s">
        <v>505</v>
      </c>
      <c r="C13" s="145" t="s">
        <v>506</v>
      </c>
      <c r="F13" s="143" t="s">
        <v>504</v>
      </c>
      <c r="G13" s="144" t="s">
        <v>505</v>
      </c>
      <c r="H13" s="145" t="s">
        <v>506</v>
      </c>
    </row>
    <row r="14">
      <c r="A14" s="146" t="s">
        <v>507</v>
      </c>
      <c r="B14" s="147"/>
      <c r="C14" s="147"/>
      <c r="F14" s="146" t="s">
        <v>507</v>
      </c>
      <c r="G14" s="147"/>
      <c r="H14" s="147"/>
    </row>
    <row r="15">
      <c r="A15" s="148" t="s">
        <v>508</v>
      </c>
      <c r="B15" s="149">
        <v>23537.0</v>
      </c>
      <c r="C15" s="150">
        <v>0.0626</v>
      </c>
      <c r="F15" s="148" t="s">
        <v>509</v>
      </c>
      <c r="G15" s="149">
        <v>4702.0</v>
      </c>
      <c r="H15" s="150">
        <v>0.0772</v>
      </c>
    </row>
    <row r="16">
      <c r="A16" s="151" t="s">
        <v>513</v>
      </c>
      <c r="B16" s="152">
        <v>30907.0</v>
      </c>
      <c r="C16" s="153">
        <v>0.0985</v>
      </c>
      <c r="F16" s="148" t="s">
        <v>514</v>
      </c>
      <c r="G16" s="149">
        <v>3066.0</v>
      </c>
      <c r="H16" s="150">
        <v>0.0498</v>
      </c>
    </row>
    <row r="17">
      <c r="A17" s="154" t="s">
        <v>512</v>
      </c>
      <c r="B17" s="155">
        <v>-0.2385</v>
      </c>
      <c r="C17" s="155">
        <v>-0.3649</v>
      </c>
      <c r="F17" s="154" t="s">
        <v>512</v>
      </c>
      <c r="G17" s="159">
        <v>0.5336</v>
      </c>
      <c r="H17" s="159">
        <v>0.5491</v>
      </c>
    </row>
    <row r="21">
      <c r="F21" s="2" t="s">
        <v>515</v>
      </c>
    </row>
    <row r="22">
      <c r="F22" s="2" t="s">
        <v>516</v>
      </c>
    </row>
  </sheetData>
  <mergeCells count="6">
    <mergeCell ref="A6:C6"/>
    <mergeCell ref="F6:H6"/>
    <mergeCell ref="A10:C10"/>
    <mergeCell ref="F10:H10"/>
    <mergeCell ref="A14:C14"/>
    <mergeCell ref="F14:H14"/>
  </mergeCells>
  <hyperlinks>
    <hyperlink r:id="rId1" ref="A6"/>
    <hyperlink r:id="rId2" ref="F6"/>
    <hyperlink r:id="rId3" ref="A14"/>
    <hyperlink r:id="rId4" ref="F14"/>
  </hyperlinks>
  <drawing r:id="rId5"/>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88"/>
    <col customWidth="1" hidden="1" min="12" max="12" width="15.0"/>
    <col hidden="1" min="13" max="13" width="12.63"/>
    <col customWidth="1" hidden="1" min="14" max="14" width="15.0"/>
    <col hidden="1" min="15" max="16" width="12.63"/>
    <col customWidth="1" hidden="1" min="17" max="17" width="13.75"/>
    <col hidden="1" min="18" max="25" width="12.63"/>
    <col hidden="1" min="30" max="31" width="12.63"/>
  </cols>
  <sheetData>
    <row r="1">
      <c r="A1" s="160" t="s">
        <v>517</v>
      </c>
      <c r="B1" s="83">
        <v>2021.0</v>
      </c>
      <c r="C1" s="83" t="s">
        <v>518</v>
      </c>
      <c r="D1" s="83">
        <v>2022.0</v>
      </c>
      <c r="E1" s="83" t="s">
        <v>519</v>
      </c>
      <c r="F1" s="83">
        <v>2023.0</v>
      </c>
      <c r="G1" s="83" t="s">
        <v>520</v>
      </c>
      <c r="H1" s="83">
        <v>2024.0</v>
      </c>
      <c r="I1" s="83" t="s">
        <v>521</v>
      </c>
      <c r="J1" s="83" t="s">
        <v>522</v>
      </c>
      <c r="K1" s="83" t="s">
        <v>522</v>
      </c>
      <c r="L1" s="83" t="s">
        <v>523</v>
      </c>
      <c r="M1" s="83" t="s">
        <v>54</v>
      </c>
      <c r="N1" s="83" t="s">
        <v>524</v>
      </c>
      <c r="O1" s="83" t="s">
        <v>54</v>
      </c>
      <c r="P1" s="83" t="s">
        <v>525</v>
      </c>
      <c r="Q1" s="83" t="s">
        <v>54</v>
      </c>
      <c r="R1" s="83" t="s">
        <v>526</v>
      </c>
      <c r="S1" s="83" t="s">
        <v>527</v>
      </c>
      <c r="T1" s="83" t="s">
        <v>528</v>
      </c>
      <c r="U1" s="83" t="s">
        <v>528</v>
      </c>
      <c r="V1" s="83" t="s">
        <v>529</v>
      </c>
      <c r="W1" s="83" t="s">
        <v>529</v>
      </c>
      <c r="X1" s="161">
        <v>45527.0</v>
      </c>
      <c r="Y1" s="83" t="s">
        <v>530</v>
      </c>
      <c r="Z1" s="83" t="s">
        <v>531</v>
      </c>
      <c r="AA1" s="83" t="s">
        <v>532</v>
      </c>
      <c r="AB1" s="161">
        <v>45588.0</v>
      </c>
      <c r="AC1" s="83" t="s">
        <v>533</v>
      </c>
      <c r="AD1" s="83" t="s">
        <v>534</v>
      </c>
      <c r="AE1" s="83" t="s">
        <v>535</v>
      </c>
      <c r="AF1" s="161">
        <v>45619.0</v>
      </c>
      <c r="AG1" s="83" t="s">
        <v>536</v>
      </c>
      <c r="AH1" s="161">
        <v>45649.0</v>
      </c>
      <c r="AI1" s="83" t="s">
        <v>537</v>
      </c>
      <c r="AJ1" s="161">
        <v>45315.0</v>
      </c>
      <c r="AK1" s="83" t="s">
        <v>538</v>
      </c>
      <c r="AL1" s="161">
        <v>45346.0</v>
      </c>
      <c r="AM1" s="83" t="s">
        <v>539</v>
      </c>
      <c r="AN1" s="161">
        <v>45375.0</v>
      </c>
      <c r="AO1" s="83" t="s">
        <v>540</v>
      </c>
      <c r="AP1" s="2"/>
      <c r="AQ1" s="2"/>
    </row>
    <row r="2">
      <c r="A2" s="85" t="s">
        <v>541</v>
      </c>
      <c r="B2" s="23">
        <v>173669.0</v>
      </c>
      <c r="C2" s="23"/>
      <c r="D2" s="23">
        <v>292418.0</v>
      </c>
      <c r="E2" s="162"/>
      <c r="F2" s="23">
        <f t="shared" ref="F2:F7" si="1">sum(J2,Z2,AB2,AF2,AH2)</f>
        <v>221896</v>
      </c>
      <c r="G2" s="23"/>
      <c r="H2" s="23">
        <f t="shared" ref="H2:H7" si="2">sum(AJ2,AL2,AN2)</f>
        <v>64378</v>
      </c>
      <c r="I2" s="23"/>
      <c r="J2" s="23">
        <v>120971.0</v>
      </c>
      <c r="K2" s="162"/>
      <c r="L2" s="23">
        <v>5003.0</v>
      </c>
      <c r="M2" s="163" t="s">
        <v>542</v>
      </c>
      <c r="N2" s="23">
        <v>4339.0</v>
      </c>
      <c r="O2" s="164" t="s">
        <v>542</v>
      </c>
      <c r="P2" s="165">
        <v>11199.0</v>
      </c>
      <c r="Q2" s="166" t="s">
        <v>542</v>
      </c>
      <c r="R2" s="23">
        <v>26313.0</v>
      </c>
      <c r="S2" s="164" t="s">
        <v>542</v>
      </c>
      <c r="T2" s="2">
        <v>33036.0</v>
      </c>
      <c r="U2" s="23"/>
      <c r="V2" s="2">
        <v>14294.0</v>
      </c>
      <c r="W2" s="23"/>
      <c r="X2" s="23">
        <v>26313.0</v>
      </c>
      <c r="Y2" s="164" t="s">
        <v>542</v>
      </c>
      <c r="Z2" s="23">
        <v>48906.0</v>
      </c>
      <c r="AA2" s="23"/>
      <c r="AB2" s="23">
        <v>18488.0</v>
      </c>
      <c r="AC2" s="23"/>
      <c r="AD2" s="23">
        <v>62808.0</v>
      </c>
      <c r="AE2" s="23"/>
      <c r="AF2" s="23">
        <v>17297.0</v>
      </c>
      <c r="AG2" s="26"/>
      <c r="AH2" s="23">
        <v>16234.0</v>
      </c>
      <c r="AI2" s="26"/>
      <c r="AJ2" s="23">
        <v>20488.0</v>
      </c>
      <c r="AK2" s="26"/>
      <c r="AL2" s="23">
        <v>17578.0</v>
      </c>
      <c r="AM2" s="26"/>
      <c r="AN2" s="2">
        <v>26312.0</v>
      </c>
    </row>
    <row r="3">
      <c r="A3" s="85" t="s">
        <v>543</v>
      </c>
      <c r="B3" s="23">
        <v>170645.0</v>
      </c>
      <c r="C3" s="23"/>
      <c r="D3" s="23">
        <v>176107.0</v>
      </c>
      <c r="E3" s="162"/>
      <c r="F3" s="23">
        <f t="shared" si="1"/>
        <v>127740</v>
      </c>
      <c r="G3" s="23"/>
      <c r="H3" s="23">
        <f t="shared" si="2"/>
        <v>34335</v>
      </c>
      <c r="I3" s="23"/>
      <c r="J3" s="23">
        <v>67382.0</v>
      </c>
      <c r="K3" s="162"/>
      <c r="L3" s="23"/>
      <c r="M3" s="23"/>
      <c r="N3" s="23"/>
      <c r="O3" s="162"/>
      <c r="P3" s="165">
        <v>7410.0</v>
      </c>
      <c r="Q3" s="167"/>
      <c r="R3" s="23">
        <v>21011.0</v>
      </c>
      <c r="S3" s="162"/>
      <c r="T3" s="2">
        <v>25461.0</v>
      </c>
      <c r="U3" s="23"/>
      <c r="V3" s="2">
        <v>9530.0</v>
      </c>
      <c r="W3" s="23"/>
      <c r="X3" s="23">
        <v>21011.0</v>
      </c>
      <c r="Y3" s="162"/>
      <c r="Z3" s="23">
        <v>33242.0</v>
      </c>
      <c r="AA3" s="23"/>
      <c r="AB3" s="23">
        <v>9961.0</v>
      </c>
      <c r="AC3" s="23"/>
      <c r="AD3" s="23">
        <v>57151.0</v>
      </c>
      <c r="AE3" s="23"/>
      <c r="AF3" s="23">
        <v>8801.0</v>
      </c>
      <c r="AG3" s="26"/>
      <c r="AH3" s="23">
        <v>8354.0</v>
      </c>
      <c r="AI3" s="26"/>
      <c r="AJ3" s="23">
        <v>10420.0</v>
      </c>
      <c r="AK3" s="26"/>
      <c r="AL3" s="23">
        <v>8889.0</v>
      </c>
      <c r="AM3" s="26"/>
      <c r="AN3" s="2">
        <v>15026.0</v>
      </c>
    </row>
    <row r="4">
      <c r="A4" s="85" t="s">
        <v>544</v>
      </c>
      <c r="B4" s="23">
        <v>156891.0</v>
      </c>
      <c r="C4" s="23"/>
      <c r="D4" s="23">
        <v>139276.0</v>
      </c>
      <c r="E4" s="162"/>
      <c r="F4" s="23">
        <f t="shared" si="1"/>
        <v>113469</v>
      </c>
      <c r="G4" s="23"/>
      <c r="H4" s="23">
        <f t="shared" si="2"/>
        <v>26166</v>
      </c>
      <c r="I4" s="23"/>
      <c r="J4" s="23">
        <v>65944.0</v>
      </c>
      <c r="K4" s="162"/>
      <c r="L4" s="23">
        <v>3720.0</v>
      </c>
      <c r="M4" s="162">
        <v>0.6986</v>
      </c>
      <c r="N4" s="23">
        <v>3020.0</v>
      </c>
      <c r="O4" s="162">
        <v>0.696</v>
      </c>
      <c r="P4" s="165">
        <v>6295.0</v>
      </c>
      <c r="Q4" s="167"/>
      <c r="R4" s="23">
        <v>16280.0</v>
      </c>
      <c r="S4" s="162"/>
      <c r="T4" s="2">
        <v>19821.0</v>
      </c>
      <c r="U4" s="23"/>
      <c r="V4" s="2">
        <v>7557.0</v>
      </c>
      <c r="W4" s="23"/>
      <c r="X4" s="23">
        <v>16280.0</v>
      </c>
      <c r="Y4" s="162"/>
      <c r="Z4" s="23">
        <v>26250.0</v>
      </c>
      <c r="AA4" s="23"/>
      <c r="AB4" s="23">
        <v>7829.0</v>
      </c>
      <c r="AC4" s="23"/>
      <c r="AD4" s="23">
        <v>44878.0</v>
      </c>
      <c r="AE4" s="23"/>
      <c r="AF4" s="23">
        <v>7187.0</v>
      </c>
      <c r="AG4" s="26"/>
      <c r="AH4" s="23">
        <v>6259.0</v>
      </c>
      <c r="AI4" s="26"/>
      <c r="AJ4" s="23">
        <v>8221.0</v>
      </c>
      <c r="AK4" s="26"/>
      <c r="AL4" s="23">
        <v>6556.0</v>
      </c>
      <c r="AM4" s="26"/>
      <c r="AN4" s="2">
        <v>11389.0</v>
      </c>
    </row>
    <row r="5">
      <c r="A5" s="85" t="s">
        <v>545</v>
      </c>
      <c r="B5" s="23">
        <v>124175.0</v>
      </c>
      <c r="C5" s="23"/>
      <c r="D5" s="23">
        <v>124185.0</v>
      </c>
      <c r="E5" s="162"/>
      <c r="F5" s="23">
        <f t="shared" si="1"/>
        <v>92828</v>
      </c>
      <c r="G5" s="23"/>
      <c r="H5" s="23">
        <f t="shared" si="2"/>
        <v>23970</v>
      </c>
      <c r="I5" s="23"/>
      <c r="J5" s="23">
        <v>50132.0</v>
      </c>
      <c r="K5" s="162"/>
      <c r="L5" s="23">
        <v>3719.0</v>
      </c>
      <c r="M5" s="162">
        <v>0.9997</v>
      </c>
      <c r="N5" s="23">
        <v>3019.0</v>
      </c>
      <c r="O5" s="162">
        <v>0.9997</v>
      </c>
      <c r="P5" s="165">
        <v>6294.0</v>
      </c>
      <c r="Q5" s="167"/>
      <c r="R5" s="23">
        <v>13875.0</v>
      </c>
      <c r="S5" s="162"/>
      <c r="T5" s="2">
        <v>19163.0</v>
      </c>
      <c r="U5" s="23"/>
      <c r="V5" s="2">
        <v>6670.0</v>
      </c>
      <c r="W5" s="23"/>
      <c r="X5" s="23">
        <v>13875.0</v>
      </c>
      <c r="Y5" s="162"/>
      <c r="Z5" s="23">
        <v>23448.0</v>
      </c>
      <c r="AA5" s="23"/>
      <c r="AB5" s="23">
        <v>6974.0</v>
      </c>
      <c r="AC5" s="23"/>
      <c r="AD5" s="23">
        <v>39708.0</v>
      </c>
      <c r="AE5" s="23"/>
      <c r="AF5" s="23">
        <v>6401.0</v>
      </c>
      <c r="AG5" s="26"/>
      <c r="AH5" s="23">
        <v>5873.0</v>
      </c>
      <c r="AI5" s="26"/>
      <c r="AJ5" s="23">
        <v>7159.0</v>
      </c>
      <c r="AK5" s="26"/>
      <c r="AL5" s="23">
        <v>6185.0</v>
      </c>
      <c r="AM5" s="26"/>
      <c r="AN5" s="2">
        <v>10626.0</v>
      </c>
    </row>
    <row r="6">
      <c r="A6" s="85" t="s">
        <v>546</v>
      </c>
      <c r="B6" s="23">
        <v>110405.0</v>
      </c>
      <c r="C6" s="23"/>
      <c r="D6" s="23">
        <v>111797.0</v>
      </c>
      <c r="E6" s="162"/>
      <c r="F6" s="23">
        <f t="shared" si="1"/>
        <v>82883</v>
      </c>
      <c r="G6" s="23"/>
      <c r="H6" s="23">
        <f t="shared" si="2"/>
        <v>20398</v>
      </c>
      <c r="I6" s="23"/>
      <c r="J6" s="23">
        <v>45351.0</v>
      </c>
      <c r="K6" s="162"/>
      <c r="L6" s="23">
        <v>2363.0</v>
      </c>
      <c r="M6" s="162">
        <v>0.6763</v>
      </c>
      <c r="N6" s="23">
        <v>1833.0</v>
      </c>
      <c r="O6" s="162">
        <v>0.6072</v>
      </c>
      <c r="P6" s="165">
        <v>3901.0</v>
      </c>
      <c r="Q6" s="167"/>
      <c r="R6" s="23">
        <v>12558.0</v>
      </c>
      <c r="S6" s="162"/>
      <c r="T6" s="2">
        <v>17785.0</v>
      </c>
      <c r="U6" s="23"/>
      <c r="V6" s="2">
        <v>5958.0</v>
      </c>
      <c r="W6" s="23"/>
      <c r="X6" s="23">
        <v>12558.0</v>
      </c>
      <c r="Y6" s="162"/>
      <c r="Z6" s="23">
        <v>21016.0</v>
      </c>
      <c r="AA6" s="23"/>
      <c r="AB6" s="23">
        <v>6047.0</v>
      </c>
      <c r="AC6" s="23"/>
      <c r="AD6" s="23">
        <v>36301.0</v>
      </c>
      <c r="AE6" s="23"/>
      <c r="AF6" s="23">
        <v>5496.0</v>
      </c>
      <c r="AG6" s="26"/>
      <c r="AH6" s="23">
        <v>4973.0</v>
      </c>
      <c r="AI6" s="26"/>
      <c r="AJ6" s="23">
        <v>5995.0</v>
      </c>
      <c r="AK6" s="26"/>
      <c r="AL6" s="23">
        <v>5376.0</v>
      </c>
      <c r="AM6" s="26"/>
      <c r="AN6" s="2">
        <v>9027.0</v>
      </c>
    </row>
    <row r="7">
      <c r="A7" s="85" t="s">
        <v>547</v>
      </c>
      <c r="B7" s="23">
        <v>124225.0</v>
      </c>
      <c r="C7" s="162">
        <f>B7/B2</f>
        <v>0.7152974912</v>
      </c>
      <c r="D7" s="23">
        <v>143291.0</v>
      </c>
      <c r="E7" s="162">
        <f>D7/D2</f>
        <v>0.4900211341</v>
      </c>
      <c r="F7" s="23">
        <f t="shared" si="1"/>
        <v>159338</v>
      </c>
      <c r="G7" s="162">
        <f>F7/F2</f>
        <v>0.7180751343</v>
      </c>
      <c r="H7" s="23">
        <f t="shared" si="2"/>
        <v>42870</v>
      </c>
      <c r="I7" s="162">
        <f>H7/H2</f>
        <v>0.6659107148</v>
      </c>
      <c r="J7" s="23">
        <v>83735.0</v>
      </c>
      <c r="K7" s="162">
        <f>J7/J2</f>
        <v>0.6921906903</v>
      </c>
      <c r="L7" s="23">
        <v>2115.0</v>
      </c>
      <c r="M7" s="162">
        <v>0.895</v>
      </c>
      <c r="N7" s="23">
        <v>1654.0</v>
      </c>
      <c r="O7" s="162">
        <v>0.9023</v>
      </c>
      <c r="P7" s="165">
        <v>3528.0</v>
      </c>
      <c r="Q7" s="167">
        <f>P7/P2</f>
        <v>0.3150281275</v>
      </c>
      <c r="R7" s="23">
        <v>20926.0</v>
      </c>
      <c r="S7" s="162">
        <f>R7/R2</f>
        <v>0.7952722989</v>
      </c>
      <c r="T7" s="2">
        <v>27334.0</v>
      </c>
      <c r="U7" s="72">
        <f>T7/T2</f>
        <v>0.8274004117</v>
      </c>
      <c r="V7" s="2">
        <v>9673.0</v>
      </c>
      <c r="W7" s="72">
        <f>V7/V2</f>
        <v>0.6767175038</v>
      </c>
      <c r="X7" s="23">
        <v>20926.0</v>
      </c>
      <c r="Y7" s="162">
        <f>X7/X2</f>
        <v>0.7952722989</v>
      </c>
      <c r="Z7" s="23">
        <v>39630.0</v>
      </c>
      <c r="AA7" s="72">
        <f>Z7/Z2</f>
        <v>0.8103300209</v>
      </c>
      <c r="AB7" s="23">
        <v>12760.0</v>
      </c>
      <c r="AC7" s="72">
        <f>AB7/AB2</f>
        <v>0.6901774124</v>
      </c>
      <c r="AD7" s="23">
        <v>57784.0</v>
      </c>
      <c r="AE7" s="72">
        <f>AD7/AD2</f>
        <v>0.9200101898</v>
      </c>
      <c r="AF7" s="23">
        <v>11953.0</v>
      </c>
      <c r="AG7" s="72">
        <f>AF7/AF2</f>
        <v>0.6910446898</v>
      </c>
      <c r="AH7" s="23">
        <v>11260.0</v>
      </c>
      <c r="AI7" s="72">
        <f>AH7/AH2</f>
        <v>0.6936060121</v>
      </c>
      <c r="AJ7" s="23">
        <v>13500.0</v>
      </c>
      <c r="AK7" s="72">
        <f>AJ7/AJ2</f>
        <v>0.658922296</v>
      </c>
      <c r="AL7" s="23">
        <v>11696.0</v>
      </c>
      <c r="AM7" s="72">
        <f>AL7/AL2</f>
        <v>0.665377176</v>
      </c>
      <c r="AN7" s="2">
        <v>17674.0</v>
      </c>
      <c r="AO7" s="72">
        <f>AN7/AN2</f>
        <v>0.6717087261</v>
      </c>
    </row>
    <row r="8">
      <c r="A8" s="85" t="s">
        <v>548</v>
      </c>
      <c r="B8" s="23">
        <f>sum(B2-B4)</f>
        <v>16778</v>
      </c>
      <c r="C8" s="168">
        <f>sum(B2-B4)/B2</f>
        <v>0.09660906667</v>
      </c>
      <c r="D8" s="23">
        <f>sum(D2-D4)</f>
        <v>153142</v>
      </c>
      <c r="E8" s="168">
        <f>sum(D2-D4)/D2</f>
        <v>0.5237092108</v>
      </c>
      <c r="F8" s="23">
        <f>sum(F2-F4)</f>
        <v>108427</v>
      </c>
      <c r="G8" s="168">
        <f>sum(F2-F4)/F2</f>
        <v>0.4886388218</v>
      </c>
      <c r="H8" s="23">
        <f>sum(H2-H4)</f>
        <v>38212</v>
      </c>
      <c r="I8" s="168">
        <f>sum(H2-H4)/H2</f>
        <v>0.5935568051</v>
      </c>
      <c r="J8" s="23">
        <f>sum(J2-J4)</f>
        <v>55027</v>
      </c>
      <c r="K8" s="168">
        <f>sum(J2-J4)/J2</f>
        <v>0.4548776153</v>
      </c>
      <c r="L8" s="23">
        <v>1508.0</v>
      </c>
      <c r="M8" s="162">
        <v>0.3014</v>
      </c>
      <c r="N8" s="23">
        <v>1319.0</v>
      </c>
      <c r="O8" s="162">
        <v>0.304</v>
      </c>
      <c r="P8" s="169">
        <f>P2-P4</f>
        <v>4904</v>
      </c>
      <c r="Q8" s="170">
        <f>sum(P2-P4)/P2</f>
        <v>0.4378962407</v>
      </c>
      <c r="R8" s="26">
        <f>sum(R2-R4)</f>
        <v>10033</v>
      </c>
      <c r="S8" s="168">
        <f>sum(R2-R4)/R2</f>
        <v>0.3812944172</v>
      </c>
      <c r="T8" s="73">
        <v>13215.0</v>
      </c>
      <c r="U8" s="118">
        <v>0.4</v>
      </c>
      <c r="V8" s="2">
        <v>6737.0</v>
      </c>
      <c r="W8" s="162">
        <v>0.4713</v>
      </c>
      <c r="X8" s="26">
        <f>sum(X2-X4)</f>
        <v>10033</v>
      </c>
      <c r="Y8" s="168">
        <f>sum(X2-X4)/X2</f>
        <v>0.3812944172</v>
      </c>
      <c r="Z8" s="23">
        <f>sum(Z2-Z4)</f>
        <v>22656</v>
      </c>
      <c r="AA8" s="168">
        <f>sum(Z2-Z4)/Z2</f>
        <v>0.4632560422</v>
      </c>
      <c r="AB8" s="23">
        <f>sum(AB2-AB4)</f>
        <v>10659</v>
      </c>
      <c r="AC8" s="168">
        <f>sum(AB2-AB4)/AB2</f>
        <v>0.5765361315</v>
      </c>
      <c r="AD8" s="23">
        <f>sum(AD2-AD4)</f>
        <v>17930</v>
      </c>
      <c r="AE8" s="168">
        <f>sum(AD2-AD4)/AD2</f>
        <v>0.2854731881</v>
      </c>
      <c r="AF8" s="23">
        <f>sum(AF2-AF4)</f>
        <v>10110</v>
      </c>
      <c r="AG8" s="168">
        <f>sum(AF2-AF4)/AF2</f>
        <v>0.584494421</v>
      </c>
      <c r="AH8" s="23">
        <f>sum(AH2-AH4)</f>
        <v>9975</v>
      </c>
      <c r="AI8" s="168">
        <f>sum(AH2-AH4)/AH2</f>
        <v>0.6144511519</v>
      </c>
      <c r="AJ8" s="23">
        <f>sum(AJ2-AJ4)</f>
        <v>12267</v>
      </c>
      <c r="AK8" s="168">
        <f>sum(AJ2-AJ4)/AJ2</f>
        <v>0.5987407263</v>
      </c>
      <c r="AL8" s="23">
        <f>sum(AL2-AL4)</f>
        <v>11022</v>
      </c>
      <c r="AM8" s="168">
        <f>sum(AL2-AL4)/AL2</f>
        <v>0.6270337922</v>
      </c>
      <c r="AN8" s="23">
        <f>sum(AN2-AN4)</f>
        <v>14923</v>
      </c>
      <c r="AO8" s="168">
        <f>sum(AN2-AN4)/AN2</f>
        <v>0.5671556704</v>
      </c>
    </row>
    <row r="9">
      <c r="A9" s="85" t="s">
        <v>549</v>
      </c>
      <c r="B9" s="23">
        <f t="shared" ref="B9:B11" si="3">sum(B3-B4)</f>
        <v>13754</v>
      </c>
      <c r="C9" s="168">
        <f t="shared" ref="C9:C11" si="4">sum(B3-B4)/B3</f>
        <v>0.08060007618</v>
      </c>
      <c r="D9" s="23">
        <f t="shared" ref="D9:D11" si="5">sum(D3-D4)</f>
        <v>36831</v>
      </c>
      <c r="E9" s="168">
        <f t="shared" ref="E9:E11" si="6">sum(D3-D4)/D3</f>
        <v>0.2091398979</v>
      </c>
      <c r="F9" s="23">
        <f t="shared" ref="F9:F11" si="7">sum(F3-F4)</f>
        <v>14271</v>
      </c>
      <c r="G9" s="168">
        <f t="shared" ref="G9:G11" si="8">sum(F3-F4)/F3</f>
        <v>0.111719117</v>
      </c>
      <c r="H9" s="23">
        <f t="shared" ref="H9:H11" si="9">sum(H3-H4)</f>
        <v>8169</v>
      </c>
      <c r="I9" s="168">
        <f t="shared" ref="I9:I11" si="10">sum(H3-H4)/H3</f>
        <v>0.2379204893</v>
      </c>
      <c r="J9" s="23">
        <f t="shared" ref="J9:J11" si="11">sum(J3-J4)</f>
        <v>1438</v>
      </c>
      <c r="K9" s="168">
        <f t="shared" ref="K9:K11" si="12">sum(J3-J4)/J3</f>
        <v>0.02134101095</v>
      </c>
      <c r="L9" s="23">
        <v>1.0</v>
      </c>
      <c r="M9" s="162">
        <v>3.0E-4</v>
      </c>
      <c r="N9" s="23">
        <v>1.0</v>
      </c>
      <c r="O9" s="162">
        <v>3.0E-4</v>
      </c>
      <c r="P9" s="165">
        <v>1.0</v>
      </c>
      <c r="Q9" s="170">
        <f t="shared" ref="Q9:Q11" si="13">sum(P3-P4)/P3</f>
        <v>0.1504723347</v>
      </c>
      <c r="R9" s="23">
        <f t="shared" ref="R9:R11" si="14">sum(R3-R4)</f>
        <v>4731</v>
      </c>
      <c r="S9" s="168">
        <f t="shared" ref="S9:S11" si="15">sum(R3-R4)/R3</f>
        <v>0.2251677693</v>
      </c>
      <c r="T9" s="73">
        <v>5640.0</v>
      </c>
      <c r="U9" s="118">
        <v>0.2215</v>
      </c>
      <c r="V9" s="2">
        <v>1973.0</v>
      </c>
      <c r="W9" s="162">
        <v>0.207</v>
      </c>
      <c r="X9" s="23">
        <f t="shared" ref="X9:X11" si="16">sum(X3-X4)</f>
        <v>4731</v>
      </c>
      <c r="Y9" s="168">
        <f t="shared" ref="Y9:Y11" si="17">sum(X3-X4)/X3</f>
        <v>0.2251677693</v>
      </c>
      <c r="Z9" s="23">
        <f t="shared" ref="Z9:Z11" si="18">sum(Z3-Z4)</f>
        <v>6992</v>
      </c>
      <c r="AA9" s="168">
        <f t="shared" ref="AA9:AA11" si="19">sum(Z3-Z4)/Z3</f>
        <v>0.2103363215</v>
      </c>
      <c r="AB9" s="23">
        <f t="shared" ref="AB9:AB11" si="20">sum(AB3-AB4)</f>
        <v>2132</v>
      </c>
      <c r="AC9" s="168">
        <f t="shared" ref="AC9:AC11" si="21">sum(AB3-AB4)/AB3</f>
        <v>0.2140347355</v>
      </c>
      <c r="AD9" s="23">
        <f t="shared" ref="AD9:AD11" si="22">sum(AD3-AD4)</f>
        <v>12273</v>
      </c>
      <c r="AE9" s="168">
        <f t="shared" ref="AE9:AE11" si="23">sum(AD3-AD4)/AD3</f>
        <v>0.2147468986</v>
      </c>
      <c r="AF9" s="23">
        <f t="shared" ref="AF9:AF11" si="24">sum(AF3-AF4)</f>
        <v>1614</v>
      </c>
      <c r="AG9" s="168">
        <f t="shared" ref="AG9:AG11" si="25">sum(AF3-AF4)/AF3</f>
        <v>0.1833882513</v>
      </c>
      <c r="AH9" s="23">
        <f t="shared" ref="AH9:AH11" si="26">sum(AH3-AH4)</f>
        <v>2095</v>
      </c>
      <c r="AI9" s="168">
        <f t="shared" ref="AI9:AI11" si="27">sum(AH3-AH4)/AH3</f>
        <v>0.2507780704</v>
      </c>
      <c r="AJ9" s="23">
        <f t="shared" ref="AJ9:AJ11" si="28">sum(AJ3-AJ4)</f>
        <v>2199</v>
      </c>
      <c r="AK9" s="168">
        <f t="shared" ref="AK9:AK11" si="29">sum(AJ3-AJ4)/AJ3</f>
        <v>0.2110364683</v>
      </c>
      <c r="AL9" s="23">
        <f t="shared" ref="AL9:AL11" si="30">sum(AL3-AL4)</f>
        <v>2333</v>
      </c>
      <c r="AM9" s="168">
        <f t="shared" ref="AM9:AM11" si="31">sum(AL3-AL4)/AL3</f>
        <v>0.2624592193</v>
      </c>
      <c r="AN9" s="23">
        <f t="shared" ref="AN9:AN11" si="32">sum(AN3-AN4)</f>
        <v>3637</v>
      </c>
      <c r="AO9" s="168">
        <f t="shared" ref="AO9:AO11" si="33">sum(AN3-AN4)/AN3</f>
        <v>0.2420471183</v>
      </c>
    </row>
    <row r="10">
      <c r="A10" s="85" t="s">
        <v>550</v>
      </c>
      <c r="B10" s="23">
        <f t="shared" si="3"/>
        <v>32716</v>
      </c>
      <c r="C10" s="168">
        <f t="shared" si="4"/>
        <v>0.2085269391</v>
      </c>
      <c r="D10" s="23">
        <f t="shared" si="5"/>
        <v>15091</v>
      </c>
      <c r="E10" s="168">
        <f t="shared" si="6"/>
        <v>0.108353198</v>
      </c>
      <c r="F10" s="23">
        <f t="shared" si="7"/>
        <v>20641</v>
      </c>
      <c r="G10" s="168">
        <f t="shared" si="8"/>
        <v>0.1819087152</v>
      </c>
      <c r="H10" s="23">
        <f t="shared" si="9"/>
        <v>2196</v>
      </c>
      <c r="I10" s="168">
        <f t="shared" si="10"/>
        <v>0.08392570511</v>
      </c>
      <c r="J10" s="23">
        <f t="shared" si="11"/>
        <v>15812</v>
      </c>
      <c r="K10" s="168">
        <f t="shared" si="12"/>
        <v>0.2397792066</v>
      </c>
      <c r="L10" s="23">
        <v>1131.0</v>
      </c>
      <c r="M10" s="162">
        <v>0.3237</v>
      </c>
      <c r="N10" s="23">
        <v>1186.0</v>
      </c>
      <c r="O10" s="162">
        <v>0.3928</v>
      </c>
      <c r="P10" s="165">
        <v>2393.0</v>
      </c>
      <c r="Q10" s="170">
        <f t="shared" si="13"/>
        <v>0.0001588562351</v>
      </c>
      <c r="R10" s="23">
        <f t="shared" si="14"/>
        <v>2405</v>
      </c>
      <c r="S10" s="168">
        <f t="shared" si="15"/>
        <v>0.1477272727</v>
      </c>
      <c r="T10" s="73">
        <v>658.0</v>
      </c>
      <c r="U10" s="118">
        <v>0.0332</v>
      </c>
      <c r="V10" s="2">
        <v>887.0</v>
      </c>
      <c r="W10" s="162">
        <v>0.1174</v>
      </c>
      <c r="X10" s="23">
        <f t="shared" si="16"/>
        <v>2405</v>
      </c>
      <c r="Y10" s="168">
        <f t="shared" si="17"/>
        <v>0.1477272727</v>
      </c>
      <c r="Z10" s="23">
        <f t="shared" si="18"/>
        <v>2802</v>
      </c>
      <c r="AA10" s="168">
        <f t="shared" si="19"/>
        <v>0.1067428571</v>
      </c>
      <c r="AB10" s="23">
        <f t="shared" si="20"/>
        <v>855</v>
      </c>
      <c r="AC10" s="168">
        <f t="shared" si="21"/>
        <v>0.1092093499</v>
      </c>
      <c r="AD10" s="23">
        <f t="shared" si="22"/>
        <v>5170</v>
      </c>
      <c r="AE10" s="168">
        <f t="shared" si="23"/>
        <v>0.1152012122</v>
      </c>
      <c r="AF10" s="23">
        <f t="shared" si="24"/>
        <v>786</v>
      </c>
      <c r="AG10" s="168">
        <f t="shared" si="25"/>
        <v>0.1093641297</v>
      </c>
      <c r="AH10" s="23">
        <f t="shared" si="26"/>
        <v>386</v>
      </c>
      <c r="AI10" s="168">
        <f t="shared" si="27"/>
        <v>0.06167119348</v>
      </c>
      <c r="AJ10" s="23">
        <f t="shared" si="28"/>
        <v>1062</v>
      </c>
      <c r="AK10" s="168">
        <f t="shared" si="29"/>
        <v>0.1291813648</v>
      </c>
      <c r="AL10" s="23">
        <f t="shared" si="30"/>
        <v>371</v>
      </c>
      <c r="AM10" s="168">
        <f t="shared" si="31"/>
        <v>0.05658938377</v>
      </c>
      <c r="AN10" s="23">
        <f t="shared" si="32"/>
        <v>763</v>
      </c>
      <c r="AO10" s="168">
        <f t="shared" si="33"/>
        <v>0.06699446835</v>
      </c>
    </row>
    <row r="11">
      <c r="A11" s="85" t="s">
        <v>551</v>
      </c>
      <c r="B11" s="23">
        <f t="shared" si="3"/>
        <v>13770</v>
      </c>
      <c r="C11" s="168">
        <f t="shared" si="4"/>
        <v>0.1108918865</v>
      </c>
      <c r="D11" s="23">
        <f t="shared" si="5"/>
        <v>12388</v>
      </c>
      <c r="E11" s="168">
        <f t="shared" si="6"/>
        <v>0.09975439868</v>
      </c>
      <c r="F11" s="23">
        <f t="shared" si="7"/>
        <v>9945</v>
      </c>
      <c r="G11" s="168">
        <f t="shared" si="8"/>
        <v>0.1071336235</v>
      </c>
      <c r="H11" s="23">
        <f t="shared" si="9"/>
        <v>3572</v>
      </c>
      <c r="I11" s="168">
        <f t="shared" si="10"/>
        <v>0.1490196078</v>
      </c>
      <c r="J11" s="23">
        <f t="shared" si="11"/>
        <v>4781</v>
      </c>
      <c r="K11" s="168">
        <f t="shared" si="12"/>
        <v>0.09536822788</v>
      </c>
      <c r="L11" s="23">
        <v>248.0</v>
      </c>
      <c r="M11" s="162">
        <v>0.105</v>
      </c>
      <c r="N11" s="23">
        <v>179.0</v>
      </c>
      <c r="O11" s="162">
        <v>0.0977</v>
      </c>
      <c r="P11" s="165">
        <v>373.0</v>
      </c>
      <c r="Q11" s="170">
        <f t="shared" si="13"/>
        <v>0.3802033683</v>
      </c>
      <c r="R11" s="23">
        <f t="shared" si="14"/>
        <v>1317</v>
      </c>
      <c r="S11" s="168">
        <f t="shared" si="15"/>
        <v>0.09491891892</v>
      </c>
      <c r="T11" s="2">
        <v>1398.0</v>
      </c>
      <c r="U11" s="118">
        <v>0.073</v>
      </c>
      <c r="V11" s="2">
        <v>712.0</v>
      </c>
      <c r="W11" s="162">
        <v>0.1067</v>
      </c>
      <c r="X11" s="23">
        <f t="shared" si="16"/>
        <v>1317</v>
      </c>
      <c r="Y11" s="168">
        <f t="shared" si="17"/>
        <v>0.09491891892</v>
      </c>
      <c r="Z11" s="23">
        <f t="shared" si="18"/>
        <v>2432</v>
      </c>
      <c r="AA11" s="168">
        <f t="shared" si="19"/>
        <v>0.1037188673</v>
      </c>
      <c r="AB11" s="23">
        <f t="shared" si="20"/>
        <v>927</v>
      </c>
      <c r="AC11" s="168">
        <f t="shared" si="21"/>
        <v>0.1329222828</v>
      </c>
      <c r="AD11" s="23">
        <f t="shared" si="22"/>
        <v>3407</v>
      </c>
      <c r="AE11" s="168">
        <f t="shared" si="23"/>
        <v>0.08580134985</v>
      </c>
      <c r="AF11" s="23">
        <f t="shared" si="24"/>
        <v>905</v>
      </c>
      <c r="AG11" s="168">
        <f t="shared" si="25"/>
        <v>0.1413841587</v>
      </c>
      <c r="AH11" s="23">
        <f t="shared" si="26"/>
        <v>900</v>
      </c>
      <c r="AI11" s="168">
        <f t="shared" si="27"/>
        <v>0.1532436574</v>
      </c>
      <c r="AJ11" s="23">
        <f t="shared" si="28"/>
        <v>1164</v>
      </c>
      <c r="AK11" s="168">
        <f t="shared" si="29"/>
        <v>0.1625925409</v>
      </c>
      <c r="AL11" s="23">
        <f t="shared" si="30"/>
        <v>809</v>
      </c>
      <c r="AM11" s="168">
        <f t="shared" si="31"/>
        <v>0.1308003234</v>
      </c>
      <c r="AN11" s="23">
        <f t="shared" si="32"/>
        <v>1599</v>
      </c>
      <c r="AO11" s="168">
        <f t="shared" si="33"/>
        <v>0.1504799548</v>
      </c>
    </row>
    <row r="12">
      <c r="A12" s="171"/>
      <c r="B12" s="26"/>
      <c r="C12" s="26"/>
      <c r="D12" s="26"/>
      <c r="E12" s="26"/>
      <c r="F12" s="26"/>
      <c r="G12" s="26"/>
      <c r="H12" s="23"/>
      <c r="I12" s="26"/>
      <c r="J12" s="26"/>
      <c r="K12" s="26"/>
      <c r="L12" s="26"/>
      <c r="M12" s="26"/>
      <c r="N12" s="26"/>
      <c r="O12" s="26"/>
      <c r="U12" s="26"/>
      <c r="W12" s="26"/>
      <c r="AA12" s="26"/>
      <c r="AC12" s="26"/>
      <c r="AD12" s="26"/>
      <c r="AE12" s="26"/>
      <c r="AF12" s="26"/>
      <c r="AG12" s="26"/>
      <c r="AH12" s="26"/>
      <c r="AI12" s="26"/>
      <c r="AJ12" s="26"/>
      <c r="AK12" s="26"/>
      <c r="AL12" s="26"/>
      <c r="AM12" s="26"/>
    </row>
    <row r="13">
      <c r="A13" s="171"/>
      <c r="B13" s="26"/>
      <c r="C13" s="26"/>
      <c r="D13" s="26"/>
      <c r="E13" s="26"/>
      <c r="F13" s="26"/>
      <c r="G13" s="26"/>
      <c r="H13" s="23"/>
      <c r="I13" s="26"/>
      <c r="J13" s="26"/>
      <c r="K13" s="26"/>
      <c r="L13" s="26"/>
      <c r="M13" s="26"/>
      <c r="N13" s="26"/>
      <c r="O13" s="26"/>
      <c r="U13" s="26"/>
      <c r="W13" s="26"/>
      <c r="AA13" s="26"/>
      <c r="AC13" s="26"/>
      <c r="AD13" s="26"/>
      <c r="AE13" s="26"/>
      <c r="AF13" s="26"/>
      <c r="AG13" s="26"/>
      <c r="AH13" s="26"/>
      <c r="AI13" s="26"/>
      <c r="AJ13" s="26"/>
      <c r="AK13" s="26"/>
      <c r="AL13" s="26"/>
      <c r="AM13" s="26"/>
    </row>
    <row r="14">
      <c r="AF14" s="26"/>
      <c r="AG14" s="26"/>
      <c r="AH14" s="26"/>
      <c r="AI14" s="26"/>
      <c r="AJ14" s="26"/>
      <c r="AK14" s="26"/>
      <c r="AL14" s="26"/>
      <c r="AM14" s="26"/>
    </row>
    <row r="15">
      <c r="A15" s="85" t="s">
        <v>552</v>
      </c>
      <c r="B15" s="23">
        <v>71142.0</v>
      </c>
      <c r="C15" s="72">
        <f>B15/B7</f>
        <v>0.5726866573</v>
      </c>
      <c r="D15" s="23">
        <v>83941.0</v>
      </c>
      <c r="E15" s="72">
        <f>D15/D7</f>
        <v>0.5858079014</v>
      </c>
      <c r="F15" s="23"/>
      <c r="G15" s="23"/>
      <c r="H15" s="23"/>
      <c r="I15" s="23"/>
      <c r="J15" s="23"/>
      <c r="K15" s="72">
        <f>J15/J7</f>
        <v>0</v>
      </c>
      <c r="L15" s="23">
        <v>862.0</v>
      </c>
      <c r="M15" s="162"/>
      <c r="N15" s="23">
        <v>844.0</v>
      </c>
      <c r="O15" s="162"/>
      <c r="P15" s="2">
        <v>1590.0</v>
      </c>
      <c r="Q15" s="118"/>
      <c r="R15" s="2">
        <v>5262.0</v>
      </c>
      <c r="S15" s="18"/>
      <c r="T15" s="2">
        <v>18893.0</v>
      </c>
      <c r="U15" s="72">
        <v>0.5719</v>
      </c>
      <c r="V15" s="2">
        <v>7985.0</v>
      </c>
      <c r="W15" s="72">
        <v>0.5586</v>
      </c>
      <c r="X15" s="2">
        <v>5262.0</v>
      </c>
      <c r="Y15" s="18"/>
      <c r="Z15" s="23">
        <v>18893.0</v>
      </c>
      <c r="AA15" s="72">
        <v>0.5719</v>
      </c>
      <c r="AB15" s="23">
        <v>8550.0</v>
      </c>
      <c r="AC15" s="72">
        <v>0.5586</v>
      </c>
      <c r="AD15" s="23">
        <v>39232.0</v>
      </c>
      <c r="AE15" s="72">
        <v>0.7225</v>
      </c>
      <c r="AF15" s="23">
        <v>7643.0</v>
      </c>
      <c r="AG15" s="72">
        <f>AF15/AF7</f>
        <v>0.6394210658</v>
      </c>
      <c r="AH15" s="23">
        <v>7113.0</v>
      </c>
      <c r="AI15" s="72">
        <f>AH15/AH7</f>
        <v>0.631705151</v>
      </c>
      <c r="AJ15" s="23">
        <v>8461.0</v>
      </c>
      <c r="AK15" s="72">
        <f>AJ15/AJ7</f>
        <v>0.6267407407</v>
      </c>
      <c r="AL15" s="23">
        <v>7437.0</v>
      </c>
      <c r="AM15" s="72">
        <f>AL15/AL7</f>
        <v>0.6358584131</v>
      </c>
      <c r="AN15" s="23">
        <v>10411.0</v>
      </c>
      <c r="AO15" s="72">
        <f>AN15/AN7</f>
        <v>0.5890573724</v>
      </c>
    </row>
    <row r="16">
      <c r="AF16" s="26"/>
      <c r="AG16" s="26"/>
      <c r="AH16" s="26"/>
      <c r="AI16" s="26"/>
      <c r="AJ16" s="26"/>
      <c r="AK16" s="26"/>
      <c r="AL16" s="26"/>
      <c r="AM16" s="26"/>
    </row>
    <row r="17">
      <c r="A17" s="2" t="s">
        <v>553</v>
      </c>
      <c r="AF17" s="26"/>
      <c r="AG17" s="26"/>
      <c r="AH17" s="26"/>
      <c r="AI17" s="26"/>
      <c r="AJ17" s="26"/>
      <c r="AK17" s="26"/>
      <c r="AL17" s="26"/>
      <c r="AM17" s="26"/>
    </row>
    <row r="18" hidden="1">
      <c r="AF18" s="26"/>
      <c r="AG18" s="26"/>
      <c r="AH18" s="26"/>
      <c r="AI18" s="26"/>
      <c r="AJ18" s="26"/>
      <c r="AK18" s="26"/>
      <c r="AL18" s="26"/>
      <c r="AM18" s="26"/>
    </row>
    <row r="19" hidden="1">
      <c r="AF19" s="26"/>
      <c r="AG19" s="26"/>
      <c r="AH19" s="26"/>
      <c r="AI19" s="26"/>
      <c r="AJ19" s="26"/>
      <c r="AK19" s="26"/>
      <c r="AL19" s="26"/>
      <c r="AM19" s="26"/>
    </row>
    <row r="20" hidden="1">
      <c r="AF20" s="26"/>
      <c r="AG20" s="26"/>
      <c r="AH20" s="26"/>
      <c r="AI20" s="26"/>
      <c r="AJ20" s="26"/>
      <c r="AK20" s="26"/>
      <c r="AL20" s="26"/>
      <c r="AM20" s="26"/>
    </row>
    <row r="21" hidden="1">
      <c r="S21" s="172"/>
      <c r="Y21" s="172"/>
      <c r="AF21" s="26"/>
      <c r="AG21" s="26"/>
      <c r="AH21" s="26"/>
      <c r="AI21" s="26"/>
      <c r="AJ21" s="26"/>
      <c r="AK21" s="26"/>
      <c r="AL21" s="26"/>
      <c r="AM21" s="26"/>
    </row>
    <row r="22" hidden="1">
      <c r="K22" s="2">
        <v>56894.0</v>
      </c>
      <c r="L22" s="2" t="s">
        <v>554</v>
      </c>
      <c r="AF22" s="26"/>
      <c r="AG22" s="26"/>
      <c r="AH22" s="26"/>
      <c r="AI22" s="26"/>
      <c r="AJ22" s="26"/>
      <c r="AK22" s="26"/>
      <c r="AL22" s="26"/>
      <c r="AM22" s="26"/>
    </row>
    <row r="23" hidden="1">
      <c r="K23" s="2">
        <v>55683.0</v>
      </c>
      <c r="L23" s="140" t="s">
        <v>555</v>
      </c>
      <c r="AF23" s="26"/>
      <c r="AG23" s="26"/>
      <c r="AH23" s="26"/>
      <c r="AI23" s="26"/>
      <c r="AJ23" s="26"/>
      <c r="AK23" s="26"/>
      <c r="AL23" s="26"/>
      <c r="AM23" s="26"/>
    </row>
    <row r="24" hidden="1">
      <c r="K24" s="2">
        <v>61058.0</v>
      </c>
      <c r="L24" s="140" t="s">
        <v>556</v>
      </c>
      <c r="AF24" s="26"/>
      <c r="AG24" s="26"/>
      <c r="AH24" s="26"/>
      <c r="AI24" s="26"/>
      <c r="AJ24" s="26"/>
      <c r="AK24" s="26"/>
      <c r="AL24" s="26"/>
      <c r="AM24" s="26"/>
    </row>
    <row r="25" hidden="1">
      <c r="K25" s="2">
        <v>24010.0</v>
      </c>
      <c r="L25" s="173" t="s">
        <v>557</v>
      </c>
      <c r="AF25" s="26"/>
      <c r="AG25" s="26"/>
      <c r="AH25" s="26"/>
      <c r="AI25" s="26"/>
      <c r="AJ25" s="26"/>
      <c r="AK25" s="26"/>
      <c r="AL25" s="26"/>
      <c r="AM25" s="26"/>
    </row>
    <row r="26" hidden="1">
      <c r="K26" s="2">
        <v>44694.0</v>
      </c>
      <c r="L26" s="174" t="s">
        <v>558</v>
      </c>
      <c r="AF26" s="26"/>
      <c r="AG26" s="26"/>
      <c r="AH26" s="26"/>
      <c r="AI26" s="26"/>
      <c r="AJ26" s="26"/>
      <c r="AK26" s="26"/>
      <c r="AL26" s="26"/>
      <c r="AM26" s="26"/>
    </row>
    <row r="27" hidden="1">
      <c r="K27" s="2">
        <v>42098.0</v>
      </c>
      <c r="L27" s="174" t="s">
        <v>559</v>
      </c>
      <c r="AF27" s="26"/>
      <c r="AG27" s="26"/>
      <c r="AH27" s="26"/>
      <c r="AI27" s="26"/>
      <c r="AJ27" s="26"/>
      <c r="AK27" s="26"/>
      <c r="AL27" s="26"/>
      <c r="AM27" s="26"/>
    </row>
    <row r="28" hidden="1">
      <c r="K28" s="2">
        <v>28345.0</v>
      </c>
      <c r="L28" s="174" t="s">
        <v>560</v>
      </c>
      <c r="AF28" s="26"/>
      <c r="AG28" s="26"/>
      <c r="AH28" s="26"/>
      <c r="AI28" s="26"/>
      <c r="AJ28" s="26"/>
      <c r="AK28" s="26"/>
      <c r="AL28" s="26"/>
      <c r="AM28" s="26"/>
    </row>
    <row r="29" hidden="1">
      <c r="K29" s="2">
        <v>25173.0</v>
      </c>
      <c r="L29" s="174" t="s">
        <v>561</v>
      </c>
      <c r="AF29" s="26"/>
      <c r="AG29" s="26"/>
      <c r="AH29" s="26"/>
      <c r="AI29" s="26"/>
      <c r="AJ29" s="26"/>
      <c r="AK29" s="26"/>
      <c r="AL29" s="26"/>
      <c r="AM29" s="26"/>
    </row>
    <row r="30" hidden="1">
      <c r="L30" s="174" t="s">
        <v>562</v>
      </c>
      <c r="AF30" s="26"/>
      <c r="AG30" s="26"/>
      <c r="AH30" s="26"/>
      <c r="AI30" s="26"/>
      <c r="AJ30" s="26"/>
      <c r="AK30" s="26"/>
      <c r="AL30" s="26"/>
      <c r="AM30" s="26"/>
    </row>
    <row r="31" hidden="1">
      <c r="D31" s="2" t="s">
        <v>563</v>
      </c>
      <c r="E31" s="2">
        <v>10594.0</v>
      </c>
      <c r="F31" s="2"/>
      <c r="G31" s="2"/>
      <c r="H31" s="2"/>
      <c r="I31" s="2"/>
      <c r="J31" s="2">
        <v>10594.0</v>
      </c>
      <c r="L31" s="174" t="s">
        <v>564</v>
      </c>
      <c r="AF31" s="26"/>
      <c r="AG31" s="26"/>
      <c r="AH31" s="26"/>
      <c r="AI31" s="26"/>
      <c r="AJ31" s="26"/>
      <c r="AK31" s="26"/>
      <c r="AL31" s="26"/>
      <c r="AM31" s="26"/>
    </row>
    <row r="32" hidden="1">
      <c r="D32" s="2" t="s">
        <v>565</v>
      </c>
      <c r="E32" s="2">
        <v>29892.0</v>
      </c>
      <c r="L32" s="174" t="s">
        <v>566</v>
      </c>
      <c r="R32" s="2" t="s">
        <v>567</v>
      </c>
      <c r="X32" s="2" t="s">
        <v>567</v>
      </c>
      <c r="AF32" s="26"/>
      <c r="AG32" s="26"/>
      <c r="AH32" s="26"/>
      <c r="AI32" s="26"/>
      <c r="AJ32" s="26"/>
      <c r="AK32" s="26"/>
      <c r="AL32" s="26"/>
      <c r="AM32" s="26"/>
    </row>
    <row r="33" hidden="1">
      <c r="D33" s="2" t="s">
        <v>568</v>
      </c>
      <c r="E33" s="2">
        <v>37787.0</v>
      </c>
      <c r="L33" s="174" t="s">
        <v>569</v>
      </c>
      <c r="R33" s="2" t="s">
        <v>570</v>
      </c>
      <c r="X33" s="2" t="s">
        <v>570</v>
      </c>
      <c r="AF33" s="26"/>
      <c r="AG33" s="26"/>
      <c r="AH33" s="26"/>
      <c r="AI33" s="26"/>
      <c r="AJ33" s="26"/>
      <c r="AK33" s="26"/>
      <c r="AL33" s="26"/>
      <c r="AM33" s="26"/>
    </row>
    <row r="34" hidden="1">
      <c r="K34" s="2">
        <v>39596.0</v>
      </c>
      <c r="L34" s="140" t="s">
        <v>571</v>
      </c>
      <c r="AD34" s="2">
        <v>19163.0</v>
      </c>
      <c r="AF34" s="26"/>
      <c r="AG34" s="26"/>
      <c r="AH34" s="26"/>
      <c r="AI34" s="26"/>
      <c r="AJ34" s="26"/>
      <c r="AK34" s="26"/>
      <c r="AL34" s="26"/>
      <c r="AM34" s="26"/>
    </row>
    <row r="35" hidden="1">
      <c r="D35" s="2" t="s">
        <v>572</v>
      </c>
      <c r="E35" s="2" t="s">
        <v>573</v>
      </c>
      <c r="K35" s="2">
        <v>31937.0</v>
      </c>
      <c r="L35" s="140" t="s">
        <v>574</v>
      </c>
      <c r="AF35" s="26"/>
      <c r="AG35" s="26"/>
      <c r="AH35" s="26"/>
      <c r="AI35" s="26"/>
      <c r="AJ35" s="26"/>
      <c r="AK35" s="26"/>
      <c r="AL35" s="26"/>
      <c r="AM35" s="26"/>
    </row>
    <row r="36" hidden="1">
      <c r="F36" s="2"/>
      <c r="G36" s="2"/>
      <c r="H36" s="2"/>
      <c r="I36" s="2"/>
      <c r="J36" s="2">
        <v>13254.0</v>
      </c>
      <c r="K36" s="2">
        <v>22938.0</v>
      </c>
      <c r="L36" s="140" t="s">
        <v>575</v>
      </c>
      <c r="AF36" s="26"/>
      <c r="AG36" s="26"/>
      <c r="AH36" s="26"/>
      <c r="AI36" s="26"/>
      <c r="AJ36" s="26"/>
      <c r="AK36" s="26"/>
      <c r="AL36" s="26"/>
      <c r="AM36" s="26"/>
    </row>
    <row r="37" hidden="1">
      <c r="K37" s="2">
        <v>35011.0</v>
      </c>
      <c r="L37" s="2" t="s">
        <v>576</v>
      </c>
      <c r="AF37" s="26"/>
      <c r="AG37" s="26"/>
      <c r="AH37" s="26"/>
      <c r="AI37" s="26"/>
      <c r="AJ37" s="26"/>
      <c r="AK37" s="26"/>
      <c r="AL37" s="26"/>
      <c r="AM37" s="26"/>
    </row>
    <row r="38">
      <c r="AF38" s="26"/>
      <c r="AG38" s="26"/>
      <c r="AH38" s="26"/>
      <c r="AI38" s="26"/>
      <c r="AJ38" s="26"/>
      <c r="AK38" s="26"/>
      <c r="AL38" s="26"/>
      <c r="AM38" s="26"/>
    </row>
    <row r="39">
      <c r="A39" s="175" t="s">
        <v>517</v>
      </c>
      <c r="B39" s="176">
        <v>2021.0</v>
      </c>
      <c r="C39" s="176" t="s">
        <v>518</v>
      </c>
      <c r="D39" s="2">
        <v>2022.0</v>
      </c>
      <c r="E39" s="2" t="s">
        <v>519</v>
      </c>
      <c r="F39" s="2">
        <v>2023.0</v>
      </c>
      <c r="G39" s="2" t="s">
        <v>520</v>
      </c>
      <c r="H39" s="2">
        <v>2024.0</v>
      </c>
      <c r="I39" s="2" t="s">
        <v>521</v>
      </c>
      <c r="AF39" s="26"/>
      <c r="AG39" s="26"/>
      <c r="AH39" s="26"/>
      <c r="AI39" s="26"/>
      <c r="AJ39" s="26"/>
      <c r="AK39" s="26"/>
      <c r="AL39" s="26"/>
      <c r="AM39" s="26"/>
    </row>
    <row r="40">
      <c r="A40" s="177" t="s">
        <v>541</v>
      </c>
      <c r="B40" s="178">
        <v>173669.0</v>
      </c>
      <c r="C40" s="138"/>
      <c r="D40" s="2">
        <v>292418.0</v>
      </c>
      <c r="E40" s="118"/>
      <c r="F40" s="2">
        <v>221896.0</v>
      </c>
      <c r="G40" s="2"/>
      <c r="H40" s="2">
        <v>64378.0</v>
      </c>
      <c r="I40" s="2"/>
      <c r="Z40" s="120"/>
      <c r="AA40" s="87"/>
      <c r="AB40" s="87"/>
      <c r="AF40" s="26"/>
      <c r="AG40" s="26"/>
      <c r="AH40" s="26"/>
      <c r="AI40" s="26"/>
      <c r="AJ40" s="26"/>
      <c r="AK40" s="26"/>
      <c r="AL40" s="26"/>
      <c r="AM40" s="26"/>
    </row>
    <row r="41">
      <c r="A41" s="177" t="s">
        <v>543</v>
      </c>
      <c r="B41" s="178">
        <v>170645.0</v>
      </c>
      <c r="C41" s="138"/>
      <c r="D41" s="2">
        <v>176107.0</v>
      </c>
      <c r="E41" s="118"/>
      <c r="F41" s="2">
        <v>127740.0</v>
      </c>
      <c r="G41" s="2"/>
      <c r="H41" s="2">
        <v>34335.0</v>
      </c>
      <c r="I41" s="2"/>
      <c r="Z41" s="120"/>
      <c r="AA41" s="87"/>
      <c r="AB41" s="87"/>
      <c r="AF41" s="26"/>
      <c r="AG41" s="26"/>
      <c r="AH41" s="26"/>
      <c r="AI41" s="26"/>
      <c r="AJ41" s="26"/>
      <c r="AK41" s="26"/>
      <c r="AL41" s="26"/>
      <c r="AM41" s="26"/>
    </row>
    <row r="42">
      <c r="A42" s="177" t="s">
        <v>544</v>
      </c>
      <c r="B42" s="178">
        <v>156891.0</v>
      </c>
      <c r="C42" s="138"/>
      <c r="D42" s="2">
        <v>139276.0</v>
      </c>
      <c r="E42" s="118"/>
      <c r="F42" s="2">
        <v>113469.0</v>
      </c>
      <c r="G42" s="2"/>
      <c r="H42" s="2">
        <v>26166.0</v>
      </c>
      <c r="I42" s="2"/>
      <c r="Z42" s="120"/>
      <c r="AA42" s="87"/>
      <c r="AB42" s="87"/>
      <c r="AF42" s="26"/>
      <c r="AG42" s="26"/>
      <c r="AH42" s="26"/>
      <c r="AI42" s="26"/>
      <c r="AJ42" s="26"/>
      <c r="AK42" s="26"/>
      <c r="AL42" s="26"/>
      <c r="AM42" s="26"/>
    </row>
    <row r="43">
      <c r="A43" s="177" t="s">
        <v>545</v>
      </c>
      <c r="B43" s="178">
        <v>124175.0</v>
      </c>
      <c r="C43" s="138"/>
      <c r="D43" s="179">
        <v>124185.0</v>
      </c>
      <c r="F43" s="2">
        <v>92828.0</v>
      </c>
      <c r="G43" s="2"/>
      <c r="H43" s="2">
        <v>23970.0</v>
      </c>
      <c r="I43" s="2"/>
      <c r="Z43" s="120"/>
      <c r="AA43" s="87"/>
      <c r="AB43" s="87"/>
      <c r="AF43" s="26"/>
      <c r="AG43" s="26"/>
      <c r="AH43" s="26"/>
      <c r="AI43" s="26"/>
      <c r="AJ43" s="26"/>
      <c r="AK43" s="26"/>
      <c r="AL43" s="26"/>
      <c r="AM43" s="26"/>
    </row>
    <row r="44">
      <c r="A44" s="177" t="s">
        <v>546</v>
      </c>
      <c r="B44" s="178">
        <v>110405.0</v>
      </c>
      <c r="C44" s="138"/>
      <c r="D44" s="2">
        <v>111797.0</v>
      </c>
      <c r="E44" s="118"/>
      <c r="F44" s="2">
        <v>82883.0</v>
      </c>
      <c r="G44" s="2"/>
      <c r="H44" s="2">
        <v>20398.0</v>
      </c>
      <c r="I44" s="2"/>
      <c r="Z44" s="120"/>
      <c r="AA44" s="87"/>
      <c r="AB44" s="73"/>
      <c r="AF44" s="26"/>
      <c r="AG44" s="26"/>
      <c r="AH44" s="26"/>
      <c r="AI44" s="26"/>
      <c r="AJ44" s="26"/>
      <c r="AK44" s="26"/>
      <c r="AL44" s="26"/>
      <c r="AM44" s="26"/>
    </row>
    <row r="45">
      <c r="A45" s="177" t="s">
        <v>547</v>
      </c>
      <c r="B45" s="178">
        <v>124225.0</v>
      </c>
      <c r="C45" s="180">
        <f>B45/B40</f>
        <v>0.7152974912</v>
      </c>
      <c r="D45" s="2">
        <v>143291.0</v>
      </c>
      <c r="E45" s="118">
        <v>0.49002113412990994</v>
      </c>
      <c r="F45" s="2">
        <v>159338.0</v>
      </c>
      <c r="G45" s="118">
        <v>0.7180751342971482</v>
      </c>
      <c r="H45" s="2">
        <v>42870.0</v>
      </c>
      <c r="I45" s="118">
        <v>0.6659107148404735</v>
      </c>
      <c r="Z45" s="120"/>
      <c r="AA45" s="87"/>
      <c r="AB45" s="87"/>
      <c r="AF45" s="26"/>
      <c r="AG45" s="26"/>
      <c r="AH45" s="26"/>
      <c r="AI45" s="26"/>
      <c r="AJ45" s="26"/>
      <c r="AK45" s="26"/>
      <c r="AL45" s="26"/>
      <c r="AM45" s="26"/>
    </row>
    <row r="46">
      <c r="A46" s="177" t="s">
        <v>548</v>
      </c>
      <c r="B46" s="178">
        <f>sum(B42-B43)</f>
        <v>32716</v>
      </c>
      <c r="C46" s="180">
        <f>sum(B42-B43)/B42</f>
        <v>0.2085269391</v>
      </c>
      <c r="D46" s="2">
        <v>27479.0</v>
      </c>
      <c r="E46" s="181">
        <v>0.19729888853786726</v>
      </c>
      <c r="F46" s="2">
        <v>20641.0</v>
      </c>
      <c r="G46" s="181">
        <v>0.1819087151556813</v>
      </c>
      <c r="H46" s="2">
        <v>2196.0</v>
      </c>
      <c r="I46" s="181">
        <v>0.08392570511350608</v>
      </c>
      <c r="Z46" s="120"/>
      <c r="AA46" s="87"/>
      <c r="AB46" s="87"/>
      <c r="AF46" s="26"/>
      <c r="AG46" s="26"/>
      <c r="AH46" s="26"/>
      <c r="AI46" s="26"/>
      <c r="AJ46" s="26"/>
      <c r="AK46" s="26"/>
      <c r="AL46" s="26"/>
      <c r="AM46" s="26"/>
    </row>
    <row r="47">
      <c r="A47" s="177" t="s">
        <v>577</v>
      </c>
      <c r="B47" s="178"/>
      <c r="C47" s="180"/>
      <c r="E47" s="181"/>
      <c r="G47" s="181"/>
      <c r="I47" s="181"/>
      <c r="AF47" s="26"/>
      <c r="AG47" s="26"/>
      <c r="AH47" s="26"/>
      <c r="AI47" s="26"/>
      <c r="AJ47" s="26"/>
      <c r="AK47" s="26"/>
      <c r="AL47" s="26"/>
      <c r="AM47" s="26"/>
    </row>
    <row r="48">
      <c r="A48" s="177" t="s">
        <v>578</v>
      </c>
      <c r="B48" s="178">
        <f>sum(B43-B44)</f>
        <v>13770</v>
      </c>
      <c r="C48" s="180">
        <f>sum(B43-B44)/B43</f>
        <v>0.1108918865</v>
      </c>
      <c r="D48" s="2">
        <v>2677.0</v>
      </c>
      <c r="E48" s="181">
        <v>0.0239451863645715</v>
      </c>
      <c r="F48" s="2">
        <v>9945.0</v>
      </c>
      <c r="G48" s="181">
        <v>0.10713362347567544</v>
      </c>
      <c r="H48" s="2">
        <v>3572.0</v>
      </c>
      <c r="I48" s="181">
        <v>0.14901960784313725</v>
      </c>
      <c r="AF48" s="26"/>
      <c r="AG48" s="26"/>
      <c r="AH48" s="26"/>
      <c r="AI48" s="26"/>
      <c r="AJ48" s="26"/>
      <c r="AK48" s="26"/>
      <c r="AL48" s="26"/>
      <c r="AM48" s="26"/>
    </row>
    <row r="49">
      <c r="A49" s="177" t="s">
        <v>579</v>
      </c>
      <c r="E49" s="181"/>
      <c r="G49" s="181"/>
      <c r="I49" s="181"/>
      <c r="AF49" s="26"/>
      <c r="AG49" s="26"/>
      <c r="AH49" s="26"/>
      <c r="AI49" s="26"/>
      <c r="AJ49" s="26"/>
      <c r="AK49" s="26"/>
      <c r="AL49" s="26"/>
      <c r="AM49" s="26"/>
    </row>
    <row r="50">
      <c r="AF50" s="26"/>
      <c r="AG50" s="26"/>
      <c r="AH50" s="26"/>
      <c r="AI50" s="26"/>
      <c r="AJ50" s="26"/>
      <c r="AK50" s="26"/>
      <c r="AL50" s="26"/>
      <c r="AM50" s="26"/>
    </row>
    <row r="51">
      <c r="A51" s="2" t="s">
        <v>554</v>
      </c>
      <c r="AF51" s="26"/>
      <c r="AG51" s="26"/>
      <c r="AH51" s="26"/>
      <c r="AI51" s="26"/>
      <c r="AJ51" s="26"/>
      <c r="AK51" s="26"/>
      <c r="AL51" s="26"/>
      <c r="AM51" s="26"/>
    </row>
    <row r="52">
      <c r="A52" s="140" t="s">
        <v>555</v>
      </c>
      <c r="AF52" s="26"/>
      <c r="AG52" s="26"/>
      <c r="AH52" s="26"/>
      <c r="AI52" s="26"/>
      <c r="AJ52" s="26"/>
      <c r="AK52" s="26"/>
      <c r="AL52" s="26"/>
      <c r="AM52" s="26"/>
    </row>
    <row r="53">
      <c r="A53" s="140" t="s">
        <v>556</v>
      </c>
      <c r="AF53" s="26"/>
      <c r="AG53" s="26"/>
      <c r="AH53" s="26"/>
      <c r="AI53" s="26"/>
      <c r="AJ53" s="26"/>
      <c r="AK53" s="26"/>
      <c r="AL53" s="26"/>
      <c r="AM53" s="26"/>
    </row>
    <row r="54">
      <c r="A54" s="173" t="s">
        <v>557</v>
      </c>
      <c r="AF54" s="26"/>
      <c r="AG54" s="26"/>
      <c r="AH54" s="26"/>
      <c r="AI54" s="26"/>
      <c r="AJ54" s="26"/>
      <c r="AK54" s="26"/>
      <c r="AL54" s="26"/>
      <c r="AM54" s="26"/>
    </row>
    <row r="55">
      <c r="A55" s="140" t="s">
        <v>558</v>
      </c>
      <c r="AF55" s="26"/>
      <c r="AG55" s="26"/>
      <c r="AH55" s="26"/>
      <c r="AI55" s="26"/>
      <c r="AJ55" s="26"/>
      <c r="AK55" s="26"/>
      <c r="AL55" s="26"/>
      <c r="AM55" s="26"/>
    </row>
    <row r="56">
      <c r="A56" s="140" t="s">
        <v>559</v>
      </c>
      <c r="AF56" s="26"/>
      <c r="AG56" s="26"/>
      <c r="AH56" s="26"/>
      <c r="AI56" s="26"/>
      <c r="AJ56" s="26"/>
      <c r="AK56" s="26"/>
      <c r="AL56" s="26"/>
      <c r="AM56" s="26"/>
    </row>
    <row r="57">
      <c r="A57" s="140" t="s">
        <v>560</v>
      </c>
      <c r="AF57" s="26"/>
      <c r="AG57" s="26"/>
      <c r="AH57" s="26"/>
      <c r="AI57" s="26"/>
      <c r="AJ57" s="26"/>
      <c r="AK57" s="26"/>
      <c r="AL57" s="26"/>
      <c r="AM57" s="26"/>
    </row>
    <row r="58">
      <c r="A58" s="140" t="s">
        <v>561</v>
      </c>
      <c r="AF58" s="26"/>
      <c r="AG58" s="26"/>
      <c r="AH58" s="26"/>
      <c r="AI58" s="26"/>
      <c r="AJ58" s="26"/>
      <c r="AK58" s="26"/>
      <c r="AL58" s="26"/>
      <c r="AM58" s="26"/>
    </row>
    <row r="59">
      <c r="A59" s="140" t="s">
        <v>562</v>
      </c>
      <c r="AF59" s="26"/>
      <c r="AG59" s="26"/>
      <c r="AH59" s="26"/>
      <c r="AI59" s="26"/>
      <c r="AJ59" s="26"/>
      <c r="AK59" s="26"/>
      <c r="AL59" s="26"/>
      <c r="AM59" s="26"/>
    </row>
    <row r="60">
      <c r="A60" s="140" t="s">
        <v>564</v>
      </c>
      <c r="AF60" s="26"/>
      <c r="AG60" s="26"/>
      <c r="AH60" s="26"/>
      <c r="AI60" s="26"/>
      <c r="AJ60" s="26"/>
      <c r="AK60" s="26"/>
      <c r="AL60" s="26"/>
      <c r="AM60" s="26"/>
    </row>
    <row r="61">
      <c r="A61" s="174" t="s">
        <v>566</v>
      </c>
      <c r="AF61" s="26"/>
      <c r="AG61" s="26"/>
      <c r="AH61" s="26"/>
      <c r="AI61" s="26"/>
      <c r="AJ61" s="26"/>
      <c r="AK61" s="26"/>
      <c r="AL61" s="26"/>
      <c r="AM61" s="26"/>
    </row>
    <row r="62">
      <c r="A62" s="174" t="s">
        <v>569</v>
      </c>
      <c r="AF62" s="26"/>
      <c r="AG62" s="26"/>
      <c r="AH62" s="26"/>
      <c r="AI62" s="26"/>
      <c r="AJ62" s="26"/>
      <c r="AK62" s="26"/>
      <c r="AL62" s="26"/>
      <c r="AM62" s="26"/>
    </row>
    <row r="63">
      <c r="A63" s="140" t="s">
        <v>571</v>
      </c>
      <c r="AF63" s="26"/>
      <c r="AG63" s="26"/>
      <c r="AH63" s="26"/>
      <c r="AI63" s="26"/>
      <c r="AJ63" s="26"/>
      <c r="AK63" s="26"/>
      <c r="AL63" s="26"/>
      <c r="AM63" s="26"/>
    </row>
    <row r="64">
      <c r="A64" s="140" t="s">
        <v>574</v>
      </c>
      <c r="AF64" s="26"/>
      <c r="AG64" s="26"/>
      <c r="AH64" s="26"/>
      <c r="AI64" s="26"/>
      <c r="AJ64" s="26"/>
      <c r="AK64" s="26"/>
      <c r="AL64" s="26"/>
      <c r="AM64" s="26"/>
    </row>
    <row r="65">
      <c r="A65" s="140" t="s">
        <v>575</v>
      </c>
      <c r="AF65" s="26"/>
      <c r="AG65" s="26"/>
      <c r="AH65" s="26"/>
      <c r="AI65" s="26"/>
      <c r="AJ65" s="26"/>
      <c r="AK65" s="26"/>
      <c r="AL65" s="26"/>
      <c r="AM65" s="26"/>
    </row>
    <row r="66">
      <c r="A66" s="2" t="s">
        <v>576</v>
      </c>
      <c r="AF66" s="26"/>
      <c r="AG66" s="26"/>
      <c r="AH66" s="26"/>
      <c r="AI66" s="26"/>
      <c r="AJ66" s="26"/>
      <c r="AK66" s="26"/>
      <c r="AL66" s="26"/>
      <c r="AM66" s="26"/>
    </row>
    <row r="67">
      <c r="AF67" s="26"/>
      <c r="AG67" s="26"/>
      <c r="AH67" s="26"/>
      <c r="AI67" s="26"/>
      <c r="AJ67" s="26"/>
      <c r="AK67" s="26"/>
      <c r="AL67" s="26"/>
      <c r="AM67" s="26"/>
    </row>
    <row r="68">
      <c r="A68" s="2" t="s">
        <v>580</v>
      </c>
      <c r="AF68" s="26"/>
      <c r="AG68" s="26"/>
      <c r="AH68" s="26"/>
      <c r="AI68" s="26"/>
      <c r="AJ68" s="26"/>
      <c r="AK68" s="26"/>
      <c r="AL68" s="26"/>
      <c r="AM68" s="26"/>
    </row>
    <row r="69">
      <c r="A69" s="182" t="s">
        <v>581</v>
      </c>
      <c r="AF69" s="26"/>
      <c r="AG69" s="26"/>
      <c r="AH69" s="26"/>
      <c r="AI69" s="26"/>
      <c r="AJ69" s="26"/>
      <c r="AK69" s="26"/>
      <c r="AL69" s="26"/>
      <c r="AM69" s="26"/>
    </row>
    <row r="70">
      <c r="A70" s="182" t="s">
        <v>582</v>
      </c>
      <c r="AF70" s="26"/>
      <c r="AG70" s="26"/>
      <c r="AH70" s="26"/>
      <c r="AI70" s="26"/>
      <c r="AJ70" s="26"/>
      <c r="AK70" s="26"/>
      <c r="AL70" s="26"/>
      <c r="AM70" s="26"/>
    </row>
    <row r="71">
      <c r="A71" s="182" t="s">
        <v>583</v>
      </c>
      <c r="AF71" s="26"/>
      <c r="AG71" s="26"/>
      <c r="AH71" s="26"/>
      <c r="AI71" s="26"/>
      <c r="AJ71" s="26"/>
      <c r="AK71" s="26"/>
      <c r="AL71" s="26"/>
      <c r="AM71" s="26"/>
    </row>
    <row r="72">
      <c r="A72" s="182" t="s">
        <v>584</v>
      </c>
      <c r="AF72" s="26"/>
      <c r="AG72" s="26"/>
      <c r="AH72" s="26"/>
      <c r="AI72" s="26"/>
      <c r="AJ72" s="26"/>
      <c r="AK72" s="26"/>
      <c r="AL72" s="26"/>
      <c r="AM72" s="26"/>
    </row>
    <row r="73">
      <c r="A73" s="182" t="s">
        <v>585</v>
      </c>
      <c r="AF73" s="26"/>
      <c r="AG73" s="26"/>
      <c r="AH73" s="26"/>
      <c r="AI73" s="26"/>
      <c r="AJ73" s="26"/>
      <c r="AK73" s="26"/>
      <c r="AL73" s="26"/>
      <c r="AM73" s="26"/>
    </row>
    <row r="74">
      <c r="A74" s="182" t="s">
        <v>586</v>
      </c>
      <c r="AF74" s="26"/>
      <c r="AG74" s="26"/>
      <c r="AH74" s="26"/>
      <c r="AI74" s="26"/>
      <c r="AJ74" s="26"/>
      <c r="AK74" s="26"/>
      <c r="AL74" s="26"/>
      <c r="AM74" s="26"/>
    </row>
    <row r="75">
      <c r="A75" s="182" t="s">
        <v>587</v>
      </c>
      <c r="AF75" s="26"/>
      <c r="AG75" s="26"/>
      <c r="AH75" s="26"/>
      <c r="AI75" s="26"/>
      <c r="AJ75" s="26"/>
      <c r="AK75" s="26"/>
      <c r="AL75" s="26"/>
      <c r="AM75" s="26"/>
    </row>
    <row r="76">
      <c r="A76" s="182" t="s">
        <v>588</v>
      </c>
      <c r="AF76" s="26"/>
      <c r="AG76" s="26"/>
      <c r="AH76" s="26"/>
      <c r="AI76" s="26"/>
      <c r="AJ76" s="26"/>
      <c r="AK76" s="26"/>
      <c r="AL76" s="26"/>
      <c r="AM76" s="26"/>
    </row>
    <row r="77">
      <c r="A77" s="182" t="s">
        <v>589</v>
      </c>
      <c r="AF77" s="26"/>
      <c r="AG77" s="26"/>
      <c r="AH77" s="26"/>
      <c r="AI77" s="26"/>
      <c r="AJ77" s="26"/>
      <c r="AK77" s="26"/>
      <c r="AL77" s="26"/>
      <c r="AM77" s="26"/>
    </row>
    <row r="78">
      <c r="A78" s="182" t="s">
        <v>590</v>
      </c>
      <c r="AF78" s="26"/>
      <c r="AG78" s="26"/>
      <c r="AH78" s="26"/>
      <c r="AI78" s="26"/>
      <c r="AJ78" s="26"/>
      <c r="AK78" s="26"/>
      <c r="AL78" s="26"/>
      <c r="AM78" s="26"/>
    </row>
    <row r="79">
      <c r="A79" s="182" t="s">
        <v>591</v>
      </c>
      <c r="AF79" s="26"/>
      <c r="AG79" s="26"/>
      <c r="AH79" s="26"/>
      <c r="AI79" s="26"/>
      <c r="AJ79" s="26"/>
      <c r="AK79" s="26"/>
      <c r="AL79" s="26"/>
      <c r="AM79" s="26"/>
    </row>
    <row r="80">
      <c r="A80" s="182" t="s">
        <v>592</v>
      </c>
      <c r="AF80" s="26"/>
      <c r="AG80" s="26"/>
      <c r="AH80" s="26"/>
      <c r="AI80" s="26"/>
      <c r="AJ80" s="26"/>
      <c r="AK80" s="26"/>
      <c r="AL80" s="26"/>
      <c r="AM80" s="26"/>
    </row>
    <row r="81">
      <c r="A81" s="182" t="s">
        <v>593</v>
      </c>
      <c r="AF81" s="26"/>
      <c r="AG81" s="26"/>
      <c r="AH81" s="26"/>
      <c r="AI81" s="26"/>
      <c r="AJ81" s="26"/>
      <c r="AK81" s="26"/>
      <c r="AL81" s="26"/>
      <c r="AM81" s="26"/>
    </row>
    <row r="82">
      <c r="A82" s="182" t="s">
        <v>594</v>
      </c>
      <c r="AF82" s="26"/>
      <c r="AG82" s="26"/>
      <c r="AH82" s="26"/>
      <c r="AI82" s="26"/>
      <c r="AJ82" s="26"/>
      <c r="AK82" s="26"/>
      <c r="AL82" s="26"/>
      <c r="AM82" s="26"/>
    </row>
    <row r="83">
      <c r="A83" s="182" t="s">
        <v>595</v>
      </c>
      <c r="AF83" s="26"/>
      <c r="AG83" s="26"/>
      <c r="AH83" s="26"/>
      <c r="AI83" s="26"/>
      <c r="AJ83" s="26"/>
      <c r="AK83" s="26"/>
      <c r="AL83" s="26"/>
      <c r="AM83" s="26"/>
    </row>
    <row r="84">
      <c r="A84" s="182" t="s">
        <v>596</v>
      </c>
      <c r="AF84" s="26"/>
      <c r="AG84" s="26"/>
      <c r="AH84" s="26"/>
      <c r="AI84" s="26"/>
      <c r="AJ84" s="26"/>
      <c r="AK84" s="26"/>
      <c r="AL84" s="26"/>
      <c r="AM84" s="26"/>
    </row>
    <row r="85">
      <c r="A85" s="183" t="s">
        <v>597</v>
      </c>
      <c r="AF85" s="26"/>
      <c r="AG85" s="26"/>
      <c r="AH85" s="26"/>
      <c r="AI85" s="26"/>
      <c r="AJ85" s="26"/>
      <c r="AK85" s="26"/>
      <c r="AL85" s="26"/>
      <c r="AM85" s="26"/>
    </row>
    <row r="86">
      <c r="A86" s="183" t="s">
        <v>598</v>
      </c>
      <c r="AF86" s="26"/>
      <c r="AG86" s="26"/>
      <c r="AH86" s="26"/>
      <c r="AI86" s="26"/>
      <c r="AJ86" s="26"/>
      <c r="AK86" s="26"/>
      <c r="AL86" s="26"/>
      <c r="AM86" s="26"/>
    </row>
    <row r="87">
      <c r="A87" s="182" t="s">
        <v>599</v>
      </c>
      <c r="AF87" s="26"/>
      <c r="AG87" s="26"/>
      <c r="AH87" s="26"/>
      <c r="AI87" s="26"/>
      <c r="AJ87" s="26"/>
      <c r="AK87" s="26"/>
      <c r="AL87" s="26"/>
      <c r="AM87" s="26"/>
    </row>
    <row r="88">
      <c r="A88" s="183" t="s">
        <v>600</v>
      </c>
      <c r="AF88" s="26"/>
      <c r="AG88" s="26"/>
      <c r="AH88" s="26"/>
      <c r="AI88" s="26"/>
      <c r="AJ88" s="26"/>
      <c r="AK88" s="26"/>
      <c r="AL88" s="26"/>
      <c r="AM88" s="26"/>
    </row>
    <row r="89">
      <c r="A89" s="182" t="s">
        <v>601</v>
      </c>
      <c r="AF89" s="26"/>
      <c r="AG89" s="26"/>
      <c r="AH89" s="26"/>
      <c r="AI89" s="26"/>
      <c r="AJ89" s="26"/>
      <c r="AK89" s="26"/>
      <c r="AL89" s="26"/>
      <c r="AM89" s="26"/>
    </row>
    <row r="90">
      <c r="A90" s="182" t="s">
        <v>602</v>
      </c>
      <c r="AF90" s="26"/>
      <c r="AG90" s="26"/>
      <c r="AH90" s="26"/>
      <c r="AI90" s="26"/>
      <c r="AJ90" s="26"/>
      <c r="AK90" s="26"/>
      <c r="AL90" s="26"/>
      <c r="AM90" s="26"/>
    </row>
    <row r="91">
      <c r="A91" s="182" t="s">
        <v>603</v>
      </c>
      <c r="AF91" s="26"/>
      <c r="AG91" s="26"/>
      <c r="AH91" s="26"/>
      <c r="AI91" s="26"/>
      <c r="AJ91" s="26"/>
      <c r="AK91" s="26"/>
      <c r="AL91" s="26"/>
      <c r="AM91" s="26"/>
    </row>
    <row r="92">
      <c r="A92" s="183" t="s">
        <v>604</v>
      </c>
      <c r="AF92" s="26"/>
      <c r="AG92" s="26"/>
      <c r="AH92" s="26"/>
      <c r="AI92" s="26"/>
      <c r="AJ92" s="26"/>
      <c r="AK92" s="26"/>
      <c r="AL92" s="26"/>
      <c r="AM92" s="26"/>
    </row>
    <row r="93">
      <c r="A93" s="182" t="s">
        <v>605</v>
      </c>
      <c r="AF93" s="26"/>
      <c r="AG93" s="26"/>
      <c r="AH93" s="26"/>
      <c r="AI93" s="26"/>
      <c r="AJ93" s="26"/>
      <c r="AK93" s="26"/>
      <c r="AL93" s="26"/>
      <c r="AM93" s="26"/>
    </row>
    <row r="94">
      <c r="A94" s="182" t="s">
        <v>606</v>
      </c>
      <c r="AF94" s="26"/>
      <c r="AG94" s="26"/>
      <c r="AH94" s="26"/>
      <c r="AI94" s="26"/>
      <c r="AJ94" s="26"/>
      <c r="AK94" s="26"/>
      <c r="AL94" s="26"/>
      <c r="AM94" s="26"/>
    </row>
    <row r="95">
      <c r="A95" s="182" t="s">
        <v>607</v>
      </c>
      <c r="AF95" s="26"/>
      <c r="AG95" s="26"/>
      <c r="AH95" s="26"/>
      <c r="AI95" s="26"/>
      <c r="AJ95" s="26"/>
      <c r="AK95" s="26"/>
      <c r="AL95" s="26"/>
      <c r="AM95" s="26"/>
    </row>
    <row r="96">
      <c r="A96" s="182" t="s">
        <v>608</v>
      </c>
      <c r="AF96" s="26"/>
      <c r="AG96" s="26"/>
      <c r="AH96" s="26"/>
      <c r="AI96" s="26"/>
      <c r="AJ96" s="26"/>
      <c r="AK96" s="26"/>
      <c r="AL96" s="26"/>
      <c r="AM96" s="26"/>
    </row>
    <row r="97">
      <c r="A97" s="182" t="s">
        <v>609</v>
      </c>
      <c r="AF97" s="26"/>
      <c r="AG97" s="26"/>
      <c r="AH97" s="26"/>
      <c r="AI97" s="26"/>
      <c r="AJ97" s="26"/>
      <c r="AK97" s="26"/>
      <c r="AL97" s="26"/>
      <c r="AM97" s="26"/>
    </row>
    <row r="98">
      <c r="A98" s="182" t="s">
        <v>610</v>
      </c>
      <c r="AF98" s="26"/>
      <c r="AG98" s="26"/>
      <c r="AH98" s="26"/>
      <c r="AI98" s="26"/>
      <c r="AJ98" s="26"/>
      <c r="AK98" s="26"/>
      <c r="AL98" s="26"/>
      <c r="AM98" s="26"/>
    </row>
    <row r="99">
      <c r="A99" s="182" t="s">
        <v>611</v>
      </c>
      <c r="AF99" s="26"/>
      <c r="AG99" s="26"/>
      <c r="AH99" s="26"/>
      <c r="AI99" s="26"/>
      <c r="AJ99" s="26"/>
      <c r="AK99" s="26"/>
      <c r="AL99" s="26"/>
      <c r="AM99" s="26"/>
    </row>
    <row r="100">
      <c r="AF100" s="26"/>
      <c r="AG100" s="26"/>
      <c r="AH100" s="26"/>
      <c r="AI100" s="26"/>
      <c r="AJ100" s="26"/>
      <c r="AK100" s="26"/>
      <c r="AL100" s="26"/>
      <c r="AM100" s="26"/>
    </row>
    <row r="101">
      <c r="AF101" s="26"/>
      <c r="AG101" s="26"/>
      <c r="AH101" s="26"/>
      <c r="AI101" s="26"/>
      <c r="AJ101" s="26"/>
      <c r="AK101" s="26"/>
      <c r="AL101" s="26"/>
      <c r="AM101" s="26"/>
    </row>
    <row r="102">
      <c r="AF102" s="26"/>
      <c r="AG102" s="26"/>
      <c r="AH102" s="26"/>
      <c r="AI102" s="26"/>
      <c r="AJ102" s="26"/>
      <c r="AK102" s="26"/>
      <c r="AL102" s="26"/>
      <c r="AM102" s="26"/>
    </row>
    <row r="103">
      <c r="A103" s="140" t="s">
        <v>612</v>
      </c>
      <c r="C103" s="83">
        <v>2023.0</v>
      </c>
      <c r="D103" s="83" t="s">
        <v>613</v>
      </c>
      <c r="E103" s="26"/>
      <c r="AF103" s="26"/>
      <c r="AG103" s="26"/>
      <c r="AH103" s="26"/>
      <c r="AI103" s="26"/>
      <c r="AJ103" s="26"/>
      <c r="AK103" s="26"/>
      <c r="AL103" s="26"/>
      <c r="AM103" s="26"/>
    </row>
    <row r="104">
      <c r="C104" s="184"/>
      <c r="D104" s="23"/>
      <c r="E104" s="26"/>
      <c r="AF104" s="26"/>
      <c r="AG104" s="26"/>
      <c r="AH104" s="26"/>
      <c r="AI104" s="26"/>
      <c r="AJ104" s="26"/>
      <c r="AK104" s="26"/>
      <c r="AL104" s="26"/>
      <c r="AM104" s="26"/>
    </row>
    <row r="105">
      <c r="C105" s="119">
        <v>69836.0</v>
      </c>
      <c r="D105" s="23">
        <v>59496.0</v>
      </c>
      <c r="E105" s="51">
        <f t="shared" ref="E105:E109" si="34">sum(C105:D105)</f>
        <v>129332</v>
      </c>
      <c r="AF105" s="26"/>
      <c r="AG105" s="26"/>
      <c r="AH105" s="26"/>
      <c r="AI105" s="26"/>
      <c r="AJ105" s="26"/>
      <c r="AK105" s="26"/>
      <c r="AL105" s="26"/>
      <c r="AM105" s="26"/>
    </row>
    <row r="106">
      <c r="C106" s="119">
        <v>33215.0</v>
      </c>
      <c r="D106" s="23">
        <v>29784.0</v>
      </c>
      <c r="E106" s="51">
        <f t="shared" si="34"/>
        <v>62999</v>
      </c>
      <c r="AF106" s="26"/>
      <c r="AG106" s="26"/>
      <c r="AH106" s="26"/>
      <c r="AI106" s="26"/>
      <c r="AJ106" s="26"/>
      <c r="AK106" s="26"/>
      <c r="AL106" s="26"/>
      <c r="AM106" s="26"/>
    </row>
    <row r="107">
      <c r="C107" s="119">
        <v>54719.0</v>
      </c>
      <c r="D107" s="23">
        <v>42151.0</v>
      </c>
      <c r="E107" s="51">
        <f t="shared" si="34"/>
        <v>96870</v>
      </c>
      <c r="AF107" s="26"/>
      <c r="AG107" s="26"/>
      <c r="AH107" s="26"/>
      <c r="AI107" s="26"/>
      <c r="AJ107" s="26"/>
      <c r="AK107" s="26"/>
      <c r="AL107" s="26"/>
      <c r="AM107" s="26"/>
    </row>
    <row r="108">
      <c r="C108" s="119">
        <v>53229.0</v>
      </c>
      <c r="D108" s="23">
        <v>42698.0</v>
      </c>
      <c r="E108" s="51">
        <f t="shared" si="34"/>
        <v>95927</v>
      </c>
      <c r="AF108" s="26"/>
      <c r="AG108" s="26"/>
      <c r="AH108" s="26"/>
      <c r="AI108" s="26"/>
      <c r="AJ108" s="26"/>
      <c r="AK108" s="26"/>
      <c r="AL108" s="26"/>
      <c r="AM108" s="26"/>
    </row>
    <row r="109">
      <c r="C109" s="119">
        <v>47480.0</v>
      </c>
      <c r="D109" s="23">
        <v>38875.0</v>
      </c>
      <c r="E109" s="51">
        <f t="shared" si="34"/>
        <v>86355</v>
      </c>
      <c r="AF109" s="26"/>
      <c r="AG109" s="26"/>
      <c r="AH109" s="26"/>
      <c r="AI109" s="26"/>
      <c r="AJ109" s="26"/>
      <c r="AK109" s="26"/>
      <c r="AL109" s="26"/>
      <c r="AM109" s="26"/>
    </row>
    <row r="110">
      <c r="C110" s="119"/>
      <c r="D110" s="26"/>
      <c r="E110" s="26"/>
      <c r="AF110" s="26"/>
      <c r="AG110" s="26"/>
      <c r="AH110" s="26"/>
      <c r="AI110" s="26"/>
      <c r="AJ110" s="26"/>
      <c r="AK110" s="26"/>
      <c r="AL110" s="26"/>
      <c r="AM110" s="26"/>
    </row>
    <row r="111">
      <c r="C111" s="119"/>
      <c r="D111" s="26"/>
      <c r="E111" s="26"/>
      <c r="AF111" s="26"/>
      <c r="AG111" s="26"/>
      <c r="AH111" s="26"/>
      <c r="AI111" s="26"/>
      <c r="AJ111" s="26"/>
      <c r="AK111" s="26"/>
      <c r="AL111" s="26"/>
      <c r="AM111" s="26"/>
    </row>
    <row r="112">
      <c r="C112" s="119">
        <v>426.0</v>
      </c>
      <c r="D112" s="23">
        <v>33.0</v>
      </c>
      <c r="E112" s="51">
        <f t="shared" ref="E112:E116" si="35">sum(C112:D112)</f>
        <v>459</v>
      </c>
      <c r="AF112" s="26"/>
      <c r="AG112" s="26"/>
      <c r="AH112" s="26"/>
      <c r="AI112" s="26"/>
      <c r="AJ112" s="26"/>
      <c r="AK112" s="26"/>
      <c r="AL112" s="26"/>
      <c r="AM112" s="26"/>
    </row>
    <row r="113">
      <c r="C113" s="119">
        <v>0.0</v>
      </c>
      <c r="D113" s="23">
        <v>49.0</v>
      </c>
      <c r="E113" s="51">
        <f t="shared" si="35"/>
        <v>49</v>
      </c>
      <c r="AF113" s="26"/>
      <c r="AG113" s="26"/>
      <c r="AH113" s="26"/>
      <c r="AI113" s="26"/>
      <c r="AJ113" s="26"/>
      <c r="AK113" s="26"/>
      <c r="AL113" s="26"/>
      <c r="AM113" s="26"/>
    </row>
    <row r="114">
      <c r="C114" s="119">
        <v>1277.0</v>
      </c>
      <c r="D114" s="23">
        <v>19.0</v>
      </c>
      <c r="E114" s="51">
        <f t="shared" si="35"/>
        <v>1296</v>
      </c>
      <c r="AF114" s="26"/>
      <c r="AG114" s="26"/>
      <c r="AH114" s="26"/>
      <c r="AI114" s="26"/>
      <c r="AJ114" s="26"/>
      <c r="AK114" s="26"/>
      <c r="AL114" s="26"/>
      <c r="AM114" s="26"/>
    </row>
    <row r="115">
      <c r="C115" s="119">
        <v>0.0</v>
      </c>
      <c r="D115" s="23">
        <v>110.0</v>
      </c>
      <c r="E115" s="51">
        <f t="shared" si="35"/>
        <v>110</v>
      </c>
      <c r="AF115" s="26"/>
      <c r="AG115" s="26"/>
      <c r="AH115" s="26"/>
      <c r="AI115" s="26"/>
      <c r="AJ115" s="26"/>
      <c r="AK115" s="26"/>
      <c r="AL115" s="26"/>
      <c r="AM115" s="26"/>
    </row>
    <row r="116">
      <c r="C116" s="119">
        <v>213.0</v>
      </c>
      <c r="D116" s="23">
        <v>34.0</v>
      </c>
      <c r="E116" s="51">
        <f t="shared" si="35"/>
        <v>247</v>
      </c>
      <c r="AF116" s="26"/>
      <c r="AG116" s="26"/>
      <c r="AH116" s="26"/>
      <c r="AI116" s="26"/>
      <c r="AJ116" s="26"/>
      <c r="AK116" s="26"/>
      <c r="AL116" s="26"/>
      <c r="AM116" s="26"/>
    </row>
    <row r="117">
      <c r="C117" s="119"/>
      <c r="D117" s="26"/>
      <c r="E117" s="26"/>
      <c r="AF117" s="26"/>
      <c r="AG117" s="26"/>
      <c r="AH117" s="26"/>
      <c r="AI117" s="26"/>
      <c r="AJ117" s="26"/>
      <c r="AK117" s="26"/>
      <c r="AL117" s="26"/>
      <c r="AM117" s="26"/>
    </row>
    <row r="118">
      <c r="C118" s="119"/>
      <c r="D118" s="26"/>
      <c r="E118" s="26"/>
      <c r="AF118" s="26"/>
      <c r="AG118" s="26"/>
      <c r="AH118" s="26"/>
      <c r="AI118" s="26"/>
      <c r="AJ118" s="26"/>
      <c r="AK118" s="26"/>
      <c r="AL118" s="26"/>
      <c r="AM118" s="26"/>
    </row>
    <row r="119">
      <c r="C119" s="119">
        <v>1278.0</v>
      </c>
      <c r="D119" s="23">
        <v>269.0</v>
      </c>
      <c r="E119" s="51">
        <f t="shared" ref="E119:E123" si="36">sum(C119:D119)</f>
        <v>1547</v>
      </c>
      <c r="AF119" s="26"/>
      <c r="AG119" s="26"/>
      <c r="AH119" s="26"/>
      <c r="AI119" s="26"/>
      <c r="AJ119" s="26"/>
      <c r="AK119" s="26"/>
      <c r="AL119" s="26"/>
      <c r="AM119" s="26"/>
    </row>
    <row r="120">
      <c r="C120" s="119">
        <v>426.0</v>
      </c>
      <c r="D120" s="23">
        <v>489.0</v>
      </c>
      <c r="E120" s="51">
        <f t="shared" si="36"/>
        <v>915</v>
      </c>
      <c r="AF120" s="26"/>
      <c r="AG120" s="26"/>
      <c r="AH120" s="26"/>
      <c r="AI120" s="26"/>
      <c r="AJ120" s="26"/>
      <c r="AK120" s="26"/>
      <c r="AL120" s="26"/>
      <c r="AM120" s="26"/>
    </row>
    <row r="121">
      <c r="C121" s="119">
        <v>426.0</v>
      </c>
      <c r="D121" s="23">
        <v>138.0</v>
      </c>
      <c r="E121" s="51">
        <f t="shared" si="36"/>
        <v>564</v>
      </c>
      <c r="AF121" s="26"/>
      <c r="AG121" s="26"/>
      <c r="AH121" s="26"/>
      <c r="AI121" s="26"/>
      <c r="AJ121" s="26"/>
      <c r="AK121" s="26"/>
      <c r="AL121" s="26"/>
      <c r="AM121" s="26"/>
    </row>
    <row r="122">
      <c r="C122" s="119">
        <v>1065.0</v>
      </c>
      <c r="D122" s="23">
        <v>793.0</v>
      </c>
      <c r="E122" s="51">
        <f t="shared" si="36"/>
        <v>1858</v>
      </c>
      <c r="AF122" s="26"/>
      <c r="AG122" s="26"/>
      <c r="AH122" s="26"/>
      <c r="AI122" s="26"/>
      <c r="AJ122" s="26"/>
      <c r="AK122" s="26"/>
      <c r="AL122" s="26"/>
      <c r="AM122" s="26"/>
    </row>
    <row r="123">
      <c r="C123" s="119">
        <v>426.0</v>
      </c>
      <c r="D123" s="23">
        <v>237.0</v>
      </c>
      <c r="E123" s="51">
        <f t="shared" si="36"/>
        <v>663</v>
      </c>
      <c r="AF123" s="26"/>
      <c r="AG123" s="26"/>
      <c r="AH123" s="26"/>
      <c r="AI123" s="26"/>
      <c r="AJ123" s="26"/>
      <c r="AK123" s="26"/>
      <c r="AL123" s="26"/>
      <c r="AM123" s="26"/>
    </row>
    <row r="124">
      <c r="AF124" s="26"/>
      <c r="AG124" s="26"/>
      <c r="AH124" s="26"/>
      <c r="AI124" s="26"/>
      <c r="AJ124" s="26"/>
      <c r="AK124" s="26"/>
      <c r="AL124" s="26"/>
      <c r="AM124" s="26"/>
    </row>
    <row r="125">
      <c r="AF125" s="26"/>
      <c r="AG125" s="26"/>
      <c r="AH125" s="26"/>
      <c r="AI125" s="26"/>
      <c r="AJ125" s="26"/>
      <c r="AK125" s="26"/>
      <c r="AL125" s="26"/>
      <c r="AM125" s="26"/>
    </row>
    <row r="126">
      <c r="AF126" s="26"/>
      <c r="AG126" s="26"/>
      <c r="AH126" s="26"/>
      <c r="AI126" s="26"/>
      <c r="AJ126" s="26"/>
      <c r="AK126" s="26"/>
      <c r="AL126" s="26"/>
      <c r="AM126" s="26"/>
    </row>
    <row r="127">
      <c r="AF127" s="26"/>
      <c r="AG127" s="26"/>
      <c r="AH127" s="26"/>
      <c r="AI127" s="26"/>
      <c r="AJ127" s="26"/>
      <c r="AK127" s="26"/>
      <c r="AL127" s="26"/>
      <c r="AM127" s="26"/>
    </row>
    <row r="128">
      <c r="AF128" s="26"/>
      <c r="AG128" s="26"/>
      <c r="AH128" s="26"/>
      <c r="AI128" s="26"/>
      <c r="AJ128" s="26"/>
      <c r="AK128" s="26"/>
      <c r="AL128" s="26"/>
      <c r="AM128" s="26"/>
    </row>
    <row r="129">
      <c r="AF129" s="26"/>
      <c r="AG129" s="26"/>
      <c r="AH129" s="26"/>
      <c r="AI129" s="26"/>
      <c r="AJ129" s="26"/>
      <c r="AK129" s="26"/>
      <c r="AL129" s="26"/>
      <c r="AM129" s="26"/>
    </row>
    <row r="130">
      <c r="AF130" s="26"/>
      <c r="AG130" s="26"/>
      <c r="AH130" s="26"/>
      <c r="AI130" s="26"/>
      <c r="AJ130" s="26"/>
      <c r="AK130" s="26"/>
      <c r="AL130" s="26"/>
      <c r="AM130" s="26"/>
    </row>
    <row r="131">
      <c r="AF131" s="26"/>
      <c r="AG131" s="26"/>
      <c r="AH131" s="26"/>
      <c r="AI131" s="26"/>
      <c r="AJ131" s="26"/>
      <c r="AK131" s="26"/>
      <c r="AL131" s="26"/>
      <c r="AM131" s="26"/>
    </row>
    <row r="132">
      <c r="AF132" s="26"/>
      <c r="AG132" s="26"/>
      <c r="AH132" s="26"/>
      <c r="AI132" s="26"/>
      <c r="AJ132" s="26"/>
      <c r="AK132" s="26"/>
      <c r="AL132" s="26"/>
      <c r="AM132" s="26"/>
    </row>
    <row r="133">
      <c r="AF133" s="26"/>
      <c r="AG133" s="26"/>
      <c r="AH133" s="26"/>
      <c r="AI133" s="26"/>
      <c r="AJ133" s="26"/>
      <c r="AK133" s="26"/>
      <c r="AL133" s="26"/>
      <c r="AM133" s="26"/>
    </row>
    <row r="134">
      <c r="AF134" s="26"/>
      <c r="AG134" s="26"/>
      <c r="AH134" s="26"/>
      <c r="AI134" s="26"/>
      <c r="AJ134" s="26"/>
      <c r="AK134" s="26"/>
      <c r="AL134" s="26"/>
      <c r="AM134" s="26"/>
    </row>
    <row r="135">
      <c r="AF135" s="26"/>
      <c r="AG135" s="26"/>
      <c r="AH135" s="26"/>
      <c r="AI135" s="26"/>
      <c r="AJ135" s="26"/>
      <c r="AK135" s="26"/>
      <c r="AL135" s="26"/>
      <c r="AM135" s="26"/>
    </row>
    <row r="136">
      <c r="AF136" s="26"/>
      <c r="AG136" s="26"/>
      <c r="AH136" s="26"/>
      <c r="AI136" s="26"/>
      <c r="AJ136" s="26"/>
      <c r="AK136" s="26"/>
      <c r="AL136" s="26"/>
      <c r="AM136" s="26"/>
    </row>
    <row r="137">
      <c r="AF137" s="26"/>
      <c r="AG137" s="26"/>
      <c r="AH137" s="26"/>
      <c r="AI137" s="26"/>
      <c r="AJ137" s="26"/>
      <c r="AK137" s="26"/>
      <c r="AL137" s="26"/>
      <c r="AM137" s="26"/>
    </row>
    <row r="138">
      <c r="AF138" s="26"/>
      <c r="AG138" s="26"/>
      <c r="AH138" s="26"/>
      <c r="AI138" s="26"/>
      <c r="AJ138" s="26"/>
      <c r="AK138" s="26"/>
      <c r="AL138" s="26"/>
      <c r="AM138" s="26"/>
    </row>
    <row r="139">
      <c r="AF139" s="26"/>
      <c r="AG139" s="26"/>
      <c r="AH139" s="26"/>
      <c r="AI139" s="26"/>
      <c r="AJ139" s="26"/>
      <c r="AK139" s="26"/>
      <c r="AL139" s="26"/>
      <c r="AM139" s="26"/>
    </row>
    <row r="140">
      <c r="AF140" s="26"/>
      <c r="AG140" s="26"/>
      <c r="AH140" s="26"/>
      <c r="AI140" s="26"/>
      <c r="AJ140" s="26"/>
      <c r="AK140" s="26"/>
      <c r="AL140" s="26"/>
      <c r="AM140" s="26"/>
    </row>
    <row r="141">
      <c r="AF141" s="26"/>
      <c r="AG141" s="26"/>
      <c r="AH141" s="26"/>
      <c r="AI141" s="26"/>
      <c r="AJ141" s="26"/>
      <c r="AK141" s="26"/>
      <c r="AL141" s="26"/>
      <c r="AM141" s="26"/>
    </row>
    <row r="142">
      <c r="AF142" s="26"/>
      <c r="AG142" s="26"/>
      <c r="AH142" s="26"/>
      <c r="AI142" s="26"/>
      <c r="AJ142" s="26"/>
      <c r="AK142" s="26"/>
      <c r="AL142" s="26"/>
      <c r="AM142" s="26"/>
    </row>
    <row r="143">
      <c r="AF143" s="26"/>
      <c r="AG143" s="26"/>
      <c r="AH143" s="26"/>
      <c r="AI143" s="26"/>
      <c r="AJ143" s="26"/>
      <c r="AK143" s="26"/>
      <c r="AL143" s="26"/>
      <c r="AM143" s="26"/>
    </row>
    <row r="144">
      <c r="AF144" s="26"/>
      <c r="AG144" s="26"/>
      <c r="AH144" s="26"/>
      <c r="AI144" s="26"/>
      <c r="AJ144" s="26"/>
      <c r="AK144" s="26"/>
      <c r="AL144" s="26"/>
      <c r="AM144" s="26"/>
    </row>
    <row r="145">
      <c r="AF145" s="26"/>
      <c r="AG145" s="26"/>
      <c r="AH145" s="26"/>
      <c r="AI145" s="26"/>
      <c r="AJ145" s="26"/>
      <c r="AK145" s="26"/>
      <c r="AL145" s="26"/>
      <c r="AM145" s="26"/>
    </row>
    <row r="146">
      <c r="AF146" s="26"/>
      <c r="AG146" s="26"/>
      <c r="AH146" s="26"/>
      <c r="AI146" s="26"/>
      <c r="AJ146" s="26"/>
      <c r="AK146" s="26"/>
      <c r="AL146" s="26"/>
      <c r="AM146" s="26"/>
    </row>
    <row r="147">
      <c r="AF147" s="26"/>
      <c r="AG147" s="26"/>
      <c r="AH147" s="26"/>
      <c r="AI147" s="26"/>
      <c r="AJ147" s="26"/>
      <c r="AK147" s="26"/>
      <c r="AL147" s="26"/>
      <c r="AM147" s="26"/>
    </row>
    <row r="148">
      <c r="AF148" s="26"/>
      <c r="AG148" s="26"/>
      <c r="AH148" s="26"/>
      <c r="AI148" s="26"/>
      <c r="AJ148" s="26"/>
      <c r="AK148" s="26"/>
      <c r="AL148" s="26"/>
      <c r="AM148" s="26"/>
    </row>
    <row r="149">
      <c r="AF149" s="26"/>
      <c r="AG149" s="26"/>
      <c r="AH149" s="26"/>
      <c r="AI149" s="26"/>
      <c r="AJ149" s="26"/>
      <c r="AK149" s="26"/>
      <c r="AL149" s="26"/>
      <c r="AM149" s="26"/>
    </row>
    <row r="150">
      <c r="AF150" s="26"/>
      <c r="AG150" s="26"/>
      <c r="AH150" s="26"/>
      <c r="AI150" s="26"/>
      <c r="AJ150" s="26"/>
      <c r="AK150" s="26"/>
      <c r="AL150" s="26"/>
      <c r="AM150" s="26"/>
    </row>
    <row r="151">
      <c r="AF151" s="26"/>
      <c r="AG151" s="26"/>
      <c r="AH151" s="26"/>
      <c r="AI151" s="26"/>
      <c r="AJ151" s="26"/>
      <c r="AK151" s="26"/>
      <c r="AL151" s="26"/>
      <c r="AM151" s="26"/>
    </row>
    <row r="152">
      <c r="AF152" s="26"/>
      <c r="AG152" s="26"/>
      <c r="AH152" s="26"/>
      <c r="AI152" s="26"/>
      <c r="AJ152" s="26"/>
      <c r="AK152" s="26"/>
      <c r="AL152" s="26"/>
      <c r="AM152" s="26"/>
    </row>
    <row r="153">
      <c r="AF153" s="26"/>
      <c r="AG153" s="26"/>
      <c r="AH153" s="26"/>
      <c r="AI153" s="26"/>
      <c r="AJ153" s="26"/>
      <c r="AK153" s="26"/>
      <c r="AL153" s="26"/>
      <c r="AM153" s="26"/>
    </row>
    <row r="154">
      <c r="AF154" s="26"/>
      <c r="AG154" s="26"/>
      <c r="AH154" s="26"/>
      <c r="AI154" s="26"/>
      <c r="AJ154" s="26"/>
      <c r="AK154" s="26"/>
      <c r="AL154" s="26"/>
      <c r="AM154" s="26"/>
    </row>
    <row r="155">
      <c r="AF155" s="26"/>
      <c r="AG155" s="26"/>
      <c r="AH155" s="26"/>
      <c r="AI155" s="26"/>
      <c r="AJ155" s="26"/>
      <c r="AK155" s="26"/>
      <c r="AL155" s="26"/>
      <c r="AM155" s="26"/>
    </row>
    <row r="156">
      <c r="AF156" s="26"/>
      <c r="AG156" s="26"/>
      <c r="AH156" s="26"/>
      <c r="AI156" s="26"/>
      <c r="AJ156" s="26"/>
      <c r="AK156" s="26"/>
      <c r="AL156" s="26"/>
      <c r="AM156" s="26"/>
    </row>
    <row r="157">
      <c r="AF157" s="26"/>
      <c r="AG157" s="26"/>
      <c r="AH157" s="26"/>
      <c r="AI157" s="26"/>
      <c r="AJ157" s="26"/>
      <c r="AK157" s="26"/>
      <c r="AL157" s="26"/>
      <c r="AM157" s="26"/>
    </row>
    <row r="158">
      <c r="AF158" s="26"/>
      <c r="AG158" s="26"/>
      <c r="AH158" s="26"/>
      <c r="AI158" s="26"/>
      <c r="AJ158" s="26"/>
      <c r="AK158" s="26"/>
      <c r="AL158" s="26"/>
      <c r="AM158" s="26"/>
    </row>
    <row r="159">
      <c r="AF159" s="26"/>
      <c r="AG159" s="26"/>
      <c r="AH159" s="26"/>
      <c r="AI159" s="26"/>
      <c r="AJ159" s="26"/>
      <c r="AK159" s="26"/>
      <c r="AL159" s="26"/>
      <c r="AM159" s="26"/>
    </row>
    <row r="160">
      <c r="AF160" s="26"/>
      <c r="AG160" s="26"/>
      <c r="AH160" s="26"/>
      <c r="AI160" s="26"/>
      <c r="AJ160" s="26"/>
      <c r="AK160" s="26"/>
      <c r="AL160" s="26"/>
      <c r="AM160" s="26"/>
    </row>
    <row r="161">
      <c r="AF161" s="26"/>
      <c r="AG161" s="26"/>
      <c r="AH161" s="26"/>
      <c r="AI161" s="26"/>
      <c r="AJ161" s="26"/>
      <c r="AK161" s="26"/>
      <c r="AL161" s="26"/>
      <c r="AM161" s="26"/>
    </row>
    <row r="162">
      <c r="AF162" s="26"/>
      <c r="AG162" s="26"/>
      <c r="AH162" s="26"/>
      <c r="AI162" s="26"/>
      <c r="AJ162" s="26"/>
      <c r="AK162" s="26"/>
      <c r="AL162" s="26"/>
      <c r="AM162" s="26"/>
    </row>
    <row r="163">
      <c r="AF163" s="26"/>
      <c r="AG163" s="26"/>
      <c r="AH163" s="26"/>
      <c r="AI163" s="26"/>
      <c r="AJ163" s="26"/>
      <c r="AK163" s="26"/>
      <c r="AL163" s="26"/>
      <c r="AM163" s="26"/>
    </row>
    <row r="164">
      <c r="AF164" s="26"/>
      <c r="AG164" s="26"/>
      <c r="AH164" s="26"/>
      <c r="AI164" s="26"/>
      <c r="AJ164" s="26"/>
      <c r="AK164" s="26"/>
      <c r="AL164" s="26"/>
      <c r="AM164" s="26"/>
    </row>
    <row r="165">
      <c r="AF165" s="26"/>
      <c r="AG165" s="26"/>
      <c r="AH165" s="26"/>
      <c r="AI165" s="26"/>
      <c r="AJ165" s="26"/>
      <c r="AK165" s="26"/>
      <c r="AL165" s="26"/>
      <c r="AM165" s="26"/>
    </row>
    <row r="166">
      <c r="AF166" s="26"/>
      <c r="AG166" s="26"/>
      <c r="AH166" s="26"/>
      <c r="AI166" s="26"/>
      <c r="AJ166" s="26"/>
      <c r="AK166" s="26"/>
      <c r="AL166" s="26"/>
      <c r="AM166" s="26"/>
    </row>
    <row r="167">
      <c r="AF167" s="26"/>
      <c r="AG167" s="26"/>
      <c r="AH167" s="26"/>
      <c r="AI167" s="26"/>
      <c r="AJ167" s="26"/>
      <c r="AK167" s="26"/>
      <c r="AL167" s="26"/>
      <c r="AM167" s="26"/>
    </row>
    <row r="168">
      <c r="AF168" s="26"/>
      <c r="AG168" s="26"/>
      <c r="AH168" s="26"/>
      <c r="AI168" s="26"/>
      <c r="AJ168" s="26"/>
      <c r="AK168" s="26"/>
      <c r="AL168" s="26"/>
      <c r="AM168" s="26"/>
    </row>
    <row r="169">
      <c r="AF169" s="26"/>
      <c r="AG169" s="26"/>
      <c r="AH169" s="26"/>
      <c r="AI169" s="26"/>
      <c r="AJ169" s="26"/>
      <c r="AK169" s="26"/>
      <c r="AL169" s="26"/>
      <c r="AM169" s="26"/>
    </row>
    <row r="170">
      <c r="AF170" s="26"/>
      <c r="AG170" s="26"/>
      <c r="AH170" s="26"/>
      <c r="AI170" s="26"/>
      <c r="AJ170" s="26"/>
      <c r="AK170" s="26"/>
      <c r="AL170" s="26"/>
      <c r="AM170" s="26"/>
    </row>
    <row r="171">
      <c r="AF171" s="26"/>
      <c r="AG171" s="26"/>
      <c r="AH171" s="26"/>
      <c r="AI171" s="26"/>
      <c r="AJ171" s="26"/>
      <c r="AK171" s="26"/>
      <c r="AL171" s="26"/>
      <c r="AM171" s="26"/>
    </row>
    <row r="172">
      <c r="AF172" s="26"/>
      <c r="AG172" s="26"/>
      <c r="AH172" s="26"/>
      <c r="AI172" s="26"/>
      <c r="AJ172" s="26"/>
      <c r="AK172" s="26"/>
      <c r="AL172" s="26"/>
      <c r="AM172" s="26"/>
    </row>
    <row r="173">
      <c r="AF173" s="26"/>
      <c r="AG173" s="26"/>
      <c r="AH173" s="26"/>
      <c r="AI173" s="26"/>
      <c r="AJ173" s="26"/>
      <c r="AK173" s="26"/>
      <c r="AL173" s="26"/>
      <c r="AM173" s="26"/>
    </row>
    <row r="174">
      <c r="AF174" s="26"/>
      <c r="AG174" s="26"/>
      <c r="AH174" s="26"/>
      <c r="AI174" s="26"/>
      <c r="AJ174" s="26"/>
      <c r="AK174" s="26"/>
      <c r="AL174" s="26"/>
      <c r="AM174" s="26"/>
    </row>
    <row r="175">
      <c r="AF175" s="26"/>
      <c r="AG175" s="26"/>
      <c r="AH175" s="26"/>
      <c r="AI175" s="26"/>
      <c r="AJ175" s="26"/>
      <c r="AK175" s="26"/>
      <c r="AL175" s="26"/>
      <c r="AM175" s="26"/>
    </row>
    <row r="176">
      <c r="AF176" s="26"/>
      <c r="AG176" s="26"/>
      <c r="AH176" s="26"/>
      <c r="AI176" s="26"/>
      <c r="AJ176" s="26"/>
      <c r="AK176" s="26"/>
      <c r="AL176" s="26"/>
      <c r="AM176" s="26"/>
    </row>
    <row r="177">
      <c r="AF177" s="26"/>
      <c r="AG177" s="26"/>
      <c r="AH177" s="26"/>
      <c r="AI177" s="26"/>
      <c r="AJ177" s="26"/>
      <c r="AK177" s="26"/>
      <c r="AL177" s="26"/>
      <c r="AM177" s="26"/>
    </row>
    <row r="178">
      <c r="AF178" s="26"/>
      <c r="AG178" s="26"/>
      <c r="AH178" s="26"/>
      <c r="AI178" s="26"/>
      <c r="AJ178" s="26"/>
      <c r="AK178" s="26"/>
      <c r="AL178" s="26"/>
      <c r="AM178" s="26"/>
    </row>
    <row r="179">
      <c r="AF179" s="26"/>
      <c r="AG179" s="26"/>
      <c r="AH179" s="26"/>
      <c r="AI179" s="26"/>
      <c r="AJ179" s="26"/>
      <c r="AK179" s="26"/>
      <c r="AL179" s="26"/>
      <c r="AM179" s="26"/>
    </row>
    <row r="180">
      <c r="AF180" s="26"/>
      <c r="AG180" s="26"/>
      <c r="AH180" s="26"/>
      <c r="AI180" s="26"/>
      <c r="AJ180" s="26"/>
      <c r="AK180" s="26"/>
      <c r="AL180" s="26"/>
      <c r="AM180" s="26"/>
    </row>
    <row r="181">
      <c r="AF181" s="26"/>
      <c r="AG181" s="26"/>
      <c r="AH181" s="26"/>
      <c r="AI181" s="26"/>
      <c r="AJ181" s="26"/>
      <c r="AK181" s="26"/>
      <c r="AL181" s="26"/>
      <c r="AM181" s="26"/>
    </row>
    <row r="182">
      <c r="AF182" s="26"/>
      <c r="AG182" s="26"/>
      <c r="AH182" s="26"/>
      <c r="AI182" s="26"/>
      <c r="AJ182" s="26"/>
      <c r="AK182" s="26"/>
      <c r="AL182" s="26"/>
      <c r="AM182" s="26"/>
    </row>
    <row r="183">
      <c r="AF183" s="26"/>
      <c r="AG183" s="26"/>
      <c r="AH183" s="26"/>
      <c r="AI183" s="26"/>
      <c r="AJ183" s="26"/>
      <c r="AK183" s="26"/>
      <c r="AL183" s="26"/>
      <c r="AM183" s="26"/>
    </row>
    <row r="184">
      <c r="AF184" s="26"/>
      <c r="AG184" s="26"/>
      <c r="AH184" s="26"/>
      <c r="AI184" s="26"/>
      <c r="AJ184" s="26"/>
      <c r="AK184" s="26"/>
      <c r="AL184" s="26"/>
      <c r="AM184" s="26"/>
    </row>
    <row r="185">
      <c r="AF185" s="26"/>
      <c r="AG185" s="26"/>
      <c r="AH185" s="26"/>
      <c r="AI185" s="26"/>
      <c r="AJ185" s="26"/>
      <c r="AK185" s="26"/>
      <c r="AL185" s="26"/>
      <c r="AM185" s="26"/>
    </row>
    <row r="186">
      <c r="AF186" s="26"/>
      <c r="AG186" s="26"/>
      <c r="AH186" s="26"/>
      <c r="AI186" s="26"/>
      <c r="AJ186" s="26"/>
      <c r="AK186" s="26"/>
      <c r="AL186" s="26"/>
      <c r="AM186" s="26"/>
    </row>
    <row r="187">
      <c r="AF187" s="26"/>
      <c r="AG187" s="26"/>
      <c r="AH187" s="26"/>
      <c r="AI187" s="26"/>
      <c r="AJ187" s="26"/>
      <c r="AK187" s="26"/>
      <c r="AL187" s="26"/>
      <c r="AM187" s="26"/>
    </row>
    <row r="188">
      <c r="AF188" s="26"/>
      <c r="AG188" s="26"/>
      <c r="AH188" s="26"/>
      <c r="AI188" s="26"/>
      <c r="AJ188" s="26"/>
      <c r="AK188" s="26"/>
      <c r="AL188" s="26"/>
      <c r="AM188" s="26"/>
    </row>
    <row r="189">
      <c r="AF189" s="26"/>
      <c r="AG189" s="26"/>
      <c r="AH189" s="26"/>
      <c r="AI189" s="26"/>
      <c r="AJ189" s="26"/>
      <c r="AK189" s="26"/>
      <c r="AL189" s="26"/>
      <c r="AM189" s="26"/>
    </row>
    <row r="190">
      <c r="AF190" s="26"/>
      <c r="AG190" s="26"/>
      <c r="AH190" s="26"/>
      <c r="AI190" s="26"/>
      <c r="AJ190" s="26"/>
      <c r="AK190" s="26"/>
      <c r="AL190" s="26"/>
      <c r="AM190" s="26"/>
    </row>
    <row r="191">
      <c r="AF191" s="26"/>
      <c r="AG191" s="26"/>
      <c r="AH191" s="26"/>
      <c r="AI191" s="26"/>
      <c r="AJ191" s="26"/>
      <c r="AK191" s="26"/>
      <c r="AL191" s="26"/>
      <c r="AM191" s="26"/>
    </row>
    <row r="192">
      <c r="AF192" s="26"/>
      <c r="AG192" s="26"/>
      <c r="AH192" s="26"/>
      <c r="AI192" s="26"/>
      <c r="AJ192" s="26"/>
      <c r="AK192" s="26"/>
      <c r="AL192" s="26"/>
      <c r="AM192" s="26"/>
    </row>
    <row r="193">
      <c r="AF193" s="26"/>
      <c r="AG193" s="26"/>
      <c r="AH193" s="26"/>
      <c r="AI193" s="26"/>
      <c r="AJ193" s="26"/>
      <c r="AK193" s="26"/>
      <c r="AL193" s="26"/>
      <c r="AM193" s="26"/>
    </row>
    <row r="194">
      <c r="AF194" s="26"/>
      <c r="AG194" s="26"/>
      <c r="AH194" s="26"/>
      <c r="AI194" s="26"/>
      <c r="AJ194" s="26"/>
      <c r="AK194" s="26"/>
      <c r="AL194" s="26"/>
      <c r="AM194" s="26"/>
    </row>
    <row r="195">
      <c r="AF195" s="26"/>
      <c r="AG195" s="26"/>
      <c r="AH195" s="26"/>
      <c r="AI195" s="26"/>
      <c r="AJ195" s="26"/>
      <c r="AK195" s="26"/>
      <c r="AL195" s="26"/>
      <c r="AM195" s="26"/>
    </row>
    <row r="196">
      <c r="AF196" s="26"/>
      <c r="AG196" s="26"/>
      <c r="AH196" s="26"/>
      <c r="AI196" s="26"/>
      <c r="AJ196" s="26"/>
      <c r="AK196" s="26"/>
      <c r="AL196" s="26"/>
      <c r="AM196" s="26"/>
    </row>
    <row r="197">
      <c r="AF197" s="26"/>
      <c r="AG197" s="26"/>
      <c r="AH197" s="26"/>
      <c r="AI197" s="26"/>
      <c r="AJ197" s="26"/>
      <c r="AK197" s="26"/>
      <c r="AL197" s="26"/>
      <c r="AM197" s="26"/>
    </row>
    <row r="198">
      <c r="AF198" s="26"/>
      <c r="AG198" s="26"/>
      <c r="AH198" s="26"/>
      <c r="AI198" s="26"/>
      <c r="AJ198" s="26"/>
      <c r="AK198" s="26"/>
      <c r="AL198" s="26"/>
      <c r="AM198" s="26"/>
    </row>
    <row r="199">
      <c r="AF199" s="26"/>
      <c r="AG199" s="26"/>
      <c r="AH199" s="26"/>
      <c r="AI199" s="26"/>
      <c r="AJ199" s="26"/>
      <c r="AK199" s="26"/>
      <c r="AL199" s="26"/>
      <c r="AM199" s="26"/>
    </row>
    <row r="200">
      <c r="AF200" s="26"/>
      <c r="AG200" s="26"/>
      <c r="AH200" s="26"/>
      <c r="AI200" s="26"/>
      <c r="AJ200" s="26"/>
      <c r="AK200" s="26"/>
      <c r="AL200" s="26"/>
      <c r="AM200" s="26"/>
    </row>
    <row r="201">
      <c r="AF201" s="26"/>
      <c r="AG201" s="26"/>
      <c r="AH201" s="26"/>
      <c r="AI201" s="26"/>
      <c r="AJ201" s="26"/>
      <c r="AK201" s="26"/>
      <c r="AL201" s="26"/>
      <c r="AM201" s="26"/>
    </row>
    <row r="202">
      <c r="AF202" s="26"/>
      <c r="AG202" s="26"/>
      <c r="AH202" s="26"/>
      <c r="AI202" s="26"/>
      <c r="AJ202" s="26"/>
      <c r="AK202" s="26"/>
      <c r="AL202" s="26"/>
      <c r="AM202" s="26"/>
    </row>
    <row r="203">
      <c r="AF203" s="26"/>
      <c r="AG203" s="26"/>
      <c r="AH203" s="26"/>
      <c r="AI203" s="26"/>
      <c r="AJ203" s="26"/>
      <c r="AK203" s="26"/>
      <c r="AL203" s="26"/>
      <c r="AM203" s="26"/>
    </row>
    <row r="204">
      <c r="AF204" s="26"/>
      <c r="AG204" s="26"/>
      <c r="AH204" s="26"/>
      <c r="AI204" s="26"/>
      <c r="AJ204" s="26"/>
      <c r="AK204" s="26"/>
      <c r="AL204" s="26"/>
      <c r="AM204" s="26"/>
    </row>
    <row r="205">
      <c r="AF205" s="26"/>
      <c r="AG205" s="26"/>
      <c r="AH205" s="26"/>
      <c r="AI205" s="26"/>
      <c r="AJ205" s="26"/>
      <c r="AK205" s="26"/>
      <c r="AL205" s="26"/>
      <c r="AM205" s="26"/>
    </row>
    <row r="206">
      <c r="AF206" s="26"/>
      <c r="AG206" s="26"/>
      <c r="AH206" s="26"/>
      <c r="AI206" s="26"/>
      <c r="AJ206" s="26"/>
      <c r="AK206" s="26"/>
      <c r="AL206" s="26"/>
      <c r="AM206" s="26"/>
    </row>
    <row r="207">
      <c r="AF207" s="26"/>
      <c r="AG207" s="26"/>
      <c r="AH207" s="26"/>
      <c r="AI207" s="26"/>
      <c r="AJ207" s="26"/>
      <c r="AK207" s="26"/>
      <c r="AL207" s="26"/>
      <c r="AM207" s="26"/>
    </row>
    <row r="208">
      <c r="AF208" s="26"/>
      <c r="AG208" s="26"/>
      <c r="AH208" s="26"/>
      <c r="AI208" s="26"/>
      <c r="AJ208" s="26"/>
      <c r="AK208" s="26"/>
      <c r="AL208" s="26"/>
      <c r="AM208" s="26"/>
    </row>
    <row r="209">
      <c r="AF209" s="26"/>
      <c r="AG209" s="26"/>
      <c r="AH209" s="26"/>
      <c r="AI209" s="26"/>
      <c r="AJ209" s="26"/>
      <c r="AK209" s="26"/>
      <c r="AL209" s="26"/>
      <c r="AM209" s="26"/>
    </row>
    <row r="210">
      <c r="AF210" s="26"/>
      <c r="AG210" s="26"/>
      <c r="AH210" s="26"/>
      <c r="AI210" s="26"/>
      <c r="AJ210" s="26"/>
      <c r="AK210" s="26"/>
      <c r="AL210" s="26"/>
      <c r="AM210" s="26"/>
    </row>
    <row r="211">
      <c r="AF211" s="26"/>
      <c r="AG211" s="26"/>
      <c r="AH211" s="26"/>
      <c r="AI211" s="26"/>
      <c r="AJ211" s="26"/>
      <c r="AK211" s="26"/>
      <c r="AL211" s="26"/>
      <c r="AM211" s="26"/>
    </row>
    <row r="212">
      <c r="AF212" s="26"/>
      <c r="AG212" s="26"/>
      <c r="AH212" s="26"/>
      <c r="AI212" s="26"/>
      <c r="AJ212" s="26"/>
      <c r="AK212" s="26"/>
      <c r="AL212" s="26"/>
      <c r="AM212" s="26"/>
    </row>
    <row r="213">
      <c r="AF213" s="26"/>
      <c r="AG213" s="26"/>
      <c r="AH213" s="26"/>
      <c r="AI213" s="26"/>
      <c r="AJ213" s="26"/>
      <c r="AK213" s="26"/>
      <c r="AL213" s="26"/>
      <c r="AM213" s="26"/>
    </row>
    <row r="214">
      <c r="AF214" s="26"/>
      <c r="AG214" s="26"/>
      <c r="AH214" s="26"/>
      <c r="AI214" s="26"/>
      <c r="AJ214" s="26"/>
      <c r="AK214" s="26"/>
      <c r="AL214" s="26"/>
      <c r="AM214" s="26"/>
    </row>
    <row r="215">
      <c r="AF215" s="26"/>
      <c r="AG215" s="26"/>
      <c r="AH215" s="26"/>
      <c r="AI215" s="26"/>
      <c r="AJ215" s="26"/>
      <c r="AK215" s="26"/>
      <c r="AL215" s="26"/>
      <c r="AM215" s="26"/>
    </row>
    <row r="216">
      <c r="AF216" s="26"/>
      <c r="AG216" s="26"/>
      <c r="AH216" s="26"/>
      <c r="AI216" s="26"/>
      <c r="AJ216" s="26"/>
      <c r="AK216" s="26"/>
      <c r="AL216" s="26"/>
      <c r="AM216" s="26"/>
    </row>
    <row r="217">
      <c r="AF217" s="26"/>
      <c r="AG217" s="26"/>
      <c r="AH217" s="26"/>
      <c r="AI217" s="26"/>
      <c r="AJ217" s="26"/>
      <c r="AK217" s="26"/>
      <c r="AL217" s="26"/>
      <c r="AM217" s="26"/>
    </row>
    <row r="218">
      <c r="AF218" s="26"/>
      <c r="AG218" s="26"/>
      <c r="AH218" s="26"/>
      <c r="AI218" s="26"/>
      <c r="AJ218" s="26"/>
      <c r="AK218" s="26"/>
      <c r="AL218" s="26"/>
      <c r="AM218" s="26"/>
    </row>
    <row r="219">
      <c r="AF219" s="26"/>
      <c r="AG219" s="26"/>
      <c r="AH219" s="26"/>
      <c r="AI219" s="26"/>
      <c r="AJ219" s="26"/>
      <c r="AK219" s="26"/>
      <c r="AL219" s="26"/>
      <c r="AM219" s="26"/>
    </row>
    <row r="220">
      <c r="AF220" s="26"/>
      <c r="AG220" s="26"/>
      <c r="AH220" s="26"/>
      <c r="AI220" s="26"/>
      <c r="AJ220" s="26"/>
      <c r="AK220" s="26"/>
      <c r="AL220" s="26"/>
      <c r="AM220" s="26"/>
    </row>
    <row r="221">
      <c r="AF221" s="26"/>
      <c r="AG221" s="26"/>
      <c r="AH221" s="26"/>
      <c r="AI221" s="26"/>
      <c r="AJ221" s="26"/>
      <c r="AK221" s="26"/>
      <c r="AL221" s="26"/>
      <c r="AM221" s="26"/>
    </row>
    <row r="222">
      <c r="AF222" s="26"/>
      <c r="AG222" s="26"/>
      <c r="AH222" s="26"/>
      <c r="AI222" s="26"/>
      <c r="AJ222" s="26"/>
      <c r="AK222" s="26"/>
      <c r="AL222" s="26"/>
      <c r="AM222" s="26"/>
    </row>
    <row r="223">
      <c r="AF223" s="26"/>
      <c r="AG223" s="26"/>
      <c r="AH223" s="26"/>
      <c r="AI223" s="26"/>
      <c r="AJ223" s="26"/>
      <c r="AK223" s="26"/>
      <c r="AL223" s="26"/>
      <c r="AM223" s="26"/>
    </row>
    <row r="224">
      <c r="AF224" s="26"/>
      <c r="AG224" s="26"/>
      <c r="AH224" s="26"/>
      <c r="AI224" s="26"/>
      <c r="AJ224" s="26"/>
      <c r="AK224" s="26"/>
      <c r="AL224" s="26"/>
      <c r="AM224" s="26"/>
    </row>
    <row r="225">
      <c r="AF225" s="26"/>
      <c r="AG225" s="26"/>
      <c r="AH225" s="26"/>
      <c r="AI225" s="26"/>
      <c r="AJ225" s="26"/>
      <c r="AK225" s="26"/>
      <c r="AL225" s="26"/>
      <c r="AM225" s="26"/>
    </row>
    <row r="226">
      <c r="AF226" s="26"/>
      <c r="AG226" s="26"/>
      <c r="AH226" s="26"/>
      <c r="AI226" s="26"/>
      <c r="AJ226" s="26"/>
      <c r="AK226" s="26"/>
      <c r="AL226" s="26"/>
      <c r="AM226" s="26"/>
    </row>
    <row r="227">
      <c r="AF227" s="26"/>
      <c r="AG227" s="26"/>
      <c r="AH227" s="26"/>
      <c r="AI227" s="26"/>
      <c r="AJ227" s="26"/>
      <c r="AK227" s="26"/>
      <c r="AL227" s="26"/>
      <c r="AM227" s="26"/>
    </row>
    <row r="228">
      <c r="AF228" s="26"/>
      <c r="AG228" s="26"/>
      <c r="AH228" s="26"/>
      <c r="AI228" s="26"/>
      <c r="AJ228" s="26"/>
      <c r="AK228" s="26"/>
      <c r="AL228" s="26"/>
      <c r="AM228" s="26"/>
    </row>
    <row r="229">
      <c r="AF229" s="26"/>
      <c r="AG229" s="26"/>
      <c r="AH229" s="26"/>
      <c r="AI229" s="26"/>
      <c r="AJ229" s="26"/>
      <c r="AK229" s="26"/>
      <c r="AL229" s="26"/>
      <c r="AM229" s="26"/>
    </row>
    <row r="230">
      <c r="AF230" s="26"/>
      <c r="AG230" s="26"/>
      <c r="AH230" s="26"/>
      <c r="AI230" s="26"/>
      <c r="AJ230" s="26"/>
      <c r="AK230" s="26"/>
      <c r="AL230" s="26"/>
      <c r="AM230" s="26"/>
    </row>
    <row r="231">
      <c r="AF231" s="26"/>
      <c r="AG231" s="26"/>
      <c r="AH231" s="26"/>
      <c r="AI231" s="26"/>
      <c r="AJ231" s="26"/>
      <c r="AK231" s="26"/>
      <c r="AL231" s="26"/>
      <c r="AM231" s="26"/>
    </row>
    <row r="232">
      <c r="AF232" s="26"/>
      <c r="AG232" s="26"/>
      <c r="AH232" s="26"/>
      <c r="AI232" s="26"/>
      <c r="AJ232" s="26"/>
      <c r="AK232" s="26"/>
      <c r="AL232" s="26"/>
      <c r="AM232" s="26"/>
    </row>
    <row r="233">
      <c r="AF233" s="26"/>
      <c r="AG233" s="26"/>
      <c r="AH233" s="26"/>
      <c r="AI233" s="26"/>
      <c r="AJ233" s="26"/>
      <c r="AK233" s="26"/>
      <c r="AL233" s="26"/>
      <c r="AM233" s="26"/>
    </row>
    <row r="234">
      <c r="AF234" s="26"/>
      <c r="AG234" s="26"/>
      <c r="AH234" s="26"/>
      <c r="AI234" s="26"/>
      <c r="AJ234" s="26"/>
      <c r="AK234" s="26"/>
      <c r="AL234" s="26"/>
      <c r="AM234" s="26"/>
    </row>
    <row r="235">
      <c r="AF235" s="26"/>
      <c r="AG235" s="26"/>
      <c r="AH235" s="26"/>
      <c r="AI235" s="26"/>
      <c r="AJ235" s="26"/>
      <c r="AK235" s="26"/>
      <c r="AL235" s="26"/>
      <c r="AM235" s="26"/>
    </row>
    <row r="236">
      <c r="AF236" s="26"/>
      <c r="AG236" s="26"/>
      <c r="AH236" s="26"/>
      <c r="AI236" s="26"/>
      <c r="AJ236" s="26"/>
      <c r="AK236" s="26"/>
      <c r="AL236" s="26"/>
      <c r="AM236" s="26"/>
    </row>
    <row r="237">
      <c r="AF237" s="26"/>
      <c r="AG237" s="26"/>
      <c r="AH237" s="26"/>
      <c r="AI237" s="26"/>
      <c r="AJ237" s="26"/>
      <c r="AK237" s="26"/>
      <c r="AL237" s="26"/>
      <c r="AM237" s="26"/>
    </row>
    <row r="238">
      <c r="AF238" s="26"/>
      <c r="AG238" s="26"/>
      <c r="AH238" s="26"/>
      <c r="AI238" s="26"/>
      <c r="AJ238" s="26"/>
      <c r="AK238" s="26"/>
      <c r="AL238" s="26"/>
      <c r="AM238" s="26"/>
    </row>
    <row r="239">
      <c r="AF239" s="26"/>
      <c r="AG239" s="26"/>
      <c r="AH239" s="26"/>
      <c r="AI239" s="26"/>
      <c r="AJ239" s="26"/>
      <c r="AK239" s="26"/>
      <c r="AL239" s="26"/>
      <c r="AM239" s="26"/>
    </row>
    <row r="240">
      <c r="AF240" s="26"/>
      <c r="AG240" s="26"/>
      <c r="AH240" s="26"/>
      <c r="AI240" s="26"/>
      <c r="AJ240" s="26"/>
      <c r="AK240" s="26"/>
      <c r="AL240" s="26"/>
      <c r="AM240" s="26"/>
    </row>
    <row r="241">
      <c r="AF241" s="26"/>
      <c r="AG241" s="26"/>
      <c r="AH241" s="26"/>
      <c r="AI241" s="26"/>
      <c r="AJ241" s="26"/>
      <c r="AK241" s="26"/>
      <c r="AL241" s="26"/>
      <c r="AM241" s="26"/>
    </row>
    <row r="242">
      <c r="AF242" s="26"/>
      <c r="AG242" s="26"/>
      <c r="AH242" s="26"/>
      <c r="AI242" s="26"/>
      <c r="AJ242" s="26"/>
      <c r="AK242" s="26"/>
      <c r="AL242" s="26"/>
      <c r="AM242" s="26"/>
    </row>
    <row r="243">
      <c r="AF243" s="26"/>
      <c r="AG243" s="26"/>
      <c r="AH243" s="26"/>
      <c r="AI243" s="26"/>
      <c r="AJ243" s="26"/>
      <c r="AK243" s="26"/>
      <c r="AL243" s="26"/>
      <c r="AM243" s="26"/>
    </row>
    <row r="244">
      <c r="AF244" s="26"/>
      <c r="AG244" s="26"/>
      <c r="AH244" s="26"/>
      <c r="AI244" s="26"/>
      <c r="AJ244" s="26"/>
      <c r="AK244" s="26"/>
      <c r="AL244" s="26"/>
      <c r="AM244" s="26"/>
    </row>
    <row r="245">
      <c r="AF245" s="26"/>
      <c r="AG245" s="26"/>
      <c r="AH245" s="26"/>
      <c r="AI245" s="26"/>
      <c r="AJ245" s="26"/>
      <c r="AK245" s="26"/>
      <c r="AL245" s="26"/>
      <c r="AM245" s="26"/>
    </row>
    <row r="246">
      <c r="AF246" s="26"/>
      <c r="AG246" s="26"/>
      <c r="AH246" s="26"/>
      <c r="AI246" s="26"/>
      <c r="AJ246" s="26"/>
      <c r="AK246" s="26"/>
      <c r="AL246" s="26"/>
      <c r="AM246" s="26"/>
    </row>
    <row r="247">
      <c r="AF247" s="26"/>
      <c r="AG247" s="26"/>
      <c r="AH247" s="26"/>
      <c r="AI247" s="26"/>
      <c r="AJ247" s="26"/>
      <c r="AK247" s="26"/>
      <c r="AL247" s="26"/>
      <c r="AM247" s="26"/>
    </row>
    <row r="248">
      <c r="AF248" s="26"/>
      <c r="AG248" s="26"/>
      <c r="AH248" s="26"/>
      <c r="AI248" s="26"/>
      <c r="AJ248" s="26"/>
      <c r="AK248" s="26"/>
      <c r="AL248" s="26"/>
      <c r="AM248" s="26"/>
    </row>
    <row r="249">
      <c r="AF249" s="26"/>
      <c r="AG249" s="26"/>
      <c r="AH249" s="26"/>
      <c r="AI249" s="26"/>
      <c r="AJ249" s="26"/>
      <c r="AK249" s="26"/>
      <c r="AL249" s="26"/>
      <c r="AM249" s="26"/>
    </row>
    <row r="250">
      <c r="AF250" s="26"/>
      <c r="AG250" s="26"/>
      <c r="AH250" s="26"/>
      <c r="AI250" s="26"/>
      <c r="AJ250" s="26"/>
      <c r="AK250" s="26"/>
      <c r="AL250" s="26"/>
      <c r="AM250" s="26"/>
    </row>
    <row r="251">
      <c r="AF251" s="26"/>
      <c r="AG251" s="26"/>
      <c r="AH251" s="26"/>
      <c r="AI251" s="26"/>
      <c r="AJ251" s="26"/>
      <c r="AK251" s="26"/>
      <c r="AL251" s="26"/>
      <c r="AM251" s="26"/>
    </row>
    <row r="252">
      <c r="AF252" s="26"/>
      <c r="AG252" s="26"/>
      <c r="AH252" s="26"/>
      <c r="AI252" s="26"/>
      <c r="AJ252" s="26"/>
      <c r="AK252" s="26"/>
      <c r="AL252" s="26"/>
      <c r="AM252" s="26"/>
    </row>
    <row r="253">
      <c r="AF253" s="26"/>
      <c r="AG253" s="26"/>
      <c r="AH253" s="26"/>
      <c r="AI253" s="26"/>
      <c r="AJ253" s="26"/>
      <c r="AK253" s="26"/>
      <c r="AL253" s="26"/>
      <c r="AM253" s="26"/>
    </row>
    <row r="254">
      <c r="AF254" s="26"/>
      <c r="AG254" s="26"/>
      <c r="AH254" s="26"/>
      <c r="AI254" s="26"/>
      <c r="AJ254" s="26"/>
      <c r="AK254" s="26"/>
      <c r="AL254" s="26"/>
      <c r="AM254" s="26"/>
    </row>
    <row r="255">
      <c r="AF255" s="26"/>
      <c r="AG255" s="26"/>
      <c r="AH255" s="26"/>
      <c r="AI255" s="26"/>
      <c r="AJ255" s="26"/>
      <c r="AK255" s="26"/>
      <c r="AL255" s="26"/>
      <c r="AM255" s="26"/>
    </row>
    <row r="256">
      <c r="AF256" s="26"/>
      <c r="AG256" s="26"/>
      <c r="AH256" s="26"/>
      <c r="AI256" s="26"/>
      <c r="AJ256" s="26"/>
      <c r="AK256" s="26"/>
      <c r="AL256" s="26"/>
      <c r="AM256" s="26"/>
    </row>
    <row r="257">
      <c r="AF257" s="26"/>
      <c r="AG257" s="26"/>
      <c r="AH257" s="26"/>
      <c r="AI257" s="26"/>
      <c r="AJ257" s="26"/>
      <c r="AK257" s="26"/>
      <c r="AL257" s="26"/>
      <c r="AM257" s="26"/>
    </row>
    <row r="258">
      <c r="AF258" s="26"/>
      <c r="AG258" s="26"/>
      <c r="AH258" s="26"/>
      <c r="AI258" s="26"/>
      <c r="AJ258" s="26"/>
      <c r="AK258" s="26"/>
      <c r="AL258" s="26"/>
      <c r="AM258" s="26"/>
    </row>
    <row r="259">
      <c r="AF259" s="26"/>
      <c r="AG259" s="26"/>
      <c r="AH259" s="26"/>
      <c r="AI259" s="26"/>
      <c r="AJ259" s="26"/>
      <c r="AK259" s="26"/>
      <c r="AL259" s="26"/>
      <c r="AM259" s="26"/>
    </row>
    <row r="260">
      <c r="AF260" s="26"/>
      <c r="AG260" s="26"/>
      <c r="AH260" s="26"/>
      <c r="AI260" s="26"/>
      <c r="AJ260" s="26"/>
      <c r="AK260" s="26"/>
      <c r="AL260" s="26"/>
      <c r="AM260" s="26"/>
    </row>
    <row r="261">
      <c r="AF261" s="26"/>
      <c r="AG261" s="26"/>
      <c r="AH261" s="26"/>
      <c r="AI261" s="26"/>
      <c r="AJ261" s="26"/>
      <c r="AK261" s="26"/>
      <c r="AL261" s="26"/>
      <c r="AM261" s="26"/>
    </row>
    <row r="262">
      <c r="AF262" s="26"/>
      <c r="AG262" s="26"/>
      <c r="AH262" s="26"/>
      <c r="AI262" s="26"/>
      <c r="AJ262" s="26"/>
      <c r="AK262" s="26"/>
      <c r="AL262" s="26"/>
      <c r="AM262" s="26"/>
    </row>
    <row r="263">
      <c r="AF263" s="26"/>
      <c r="AG263" s="26"/>
      <c r="AH263" s="26"/>
      <c r="AI263" s="26"/>
      <c r="AJ263" s="26"/>
      <c r="AK263" s="26"/>
      <c r="AL263" s="26"/>
      <c r="AM263" s="26"/>
    </row>
    <row r="264">
      <c r="AF264" s="26"/>
      <c r="AG264" s="26"/>
      <c r="AH264" s="26"/>
      <c r="AI264" s="26"/>
      <c r="AJ264" s="26"/>
      <c r="AK264" s="26"/>
      <c r="AL264" s="26"/>
      <c r="AM264" s="26"/>
    </row>
    <row r="265">
      <c r="AF265" s="26"/>
      <c r="AG265" s="26"/>
      <c r="AH265" s="26"/>
      <c r="AI265" s="26"/>
      <c r="AJ265" s="26"/>
      <c r="AK265" s="26"/>
      <c r="AL265" s="26"/>
      <c r="AM265" s="26"/>
    </row>
    <row r="266">
      <c r="AF266" s="26"/>
      <c r="AG266" s="26"/>
      <c r="AH266" s="26"/>
      <c r="AI266" s="26"/>
      <c r="AJ266" s="26"/>
      <c r="AK266" s="26"/>
      <c r="AL266" s="26"/>
      <c r="AM266" s="26"/>
    </row>
    <row r="267">
      <c r="AF267" s="26"/>
      <c r="AG267" s="26"/>
      <c r="AH267" s="26"/>
      <c r="AI267" s="26"/>
      <c r="AJ267" s="26"/>
      <c r="AK267" s="26"/>
      <c r="AL267" s="26"/>
      <c r="AM267" s="26"/>
    </row>
    <row r="268">
      <c r="AF268" s="26"/>
      <c r="AG268" s="26"/>
      <c r="AH268" s="26"/>
      <c r="AI268" s="26"/>
      <c r="AJ268" s="26"/>
      <c r="AK268" s="26"/>
      <c r="AL268" s="26"/>
      <c r="AM268" s="26"/>
    </row>
    <row r="269">
      <c r="AF269" s="26"/>
      <c r="AG269" s="26"/>
      <c r="AH269" s="26"/>
      <c r="AI269" s="26"/>
      <c r="AJ269" s="26"/>
      <c r="AK269" s="26"/>
      <c r="AL269" s="26"/>
      <c r="AM269" s="26"/>
    </row>
    <row r="270">
      <c r="AF270" s="26"/>
      <c r="AG270" s="26"/>
      <c r="AH270" s="26"/>
      <c r="AI270" s="26"/>
      <c r="AJ270" s="26"/>
      <c r="AK270" s="26"/>
      <c r="AL270" s="26"/>
      <c r="AM270" s="26"/>
    </row>
    <row r="271">
      <c r="AF271" s="26"/>
      <c r="AG271" s="26"/>
      <c r="AH271" s="26"/>
      <c r="AI271" s="26"/>
      <c r="AJ271" s="26"/>
      <c r="AK271" s="26"/>
      <c r="AL271" s="26"/>
      <c r="AM271" s="26"/>
    </row>
    <row r="272">
      <c r="AF272" s="26"/>
      <c r="AG272" s="26"/>
      <c r="AH272" s="26"/>
      <c r="AI272" s="26"/>
      <c r="AJ272" s="26"/>
      <c r="AK272" s="26"/>
      <c r="AL272" s="26"/>
      <c r="AM272" s="26"/>
    </row>
    <row r="273">
      <c r="AF273" s="26"/>
      <c r="AG273" s="26"/>
      <c r="AH273" s="26"/>
      <c r="AI273" s="26"/>
      <c r="AJ273" s="26"/>
      <c r="AK273" s="26"/>
      <c r="AL273" s="26"/>
      <c r="AM273" s="26"/>
    </row>
    <row r="274">
      <c r="AF274" s="26"/>
      <c r="AG274" s="26"/>
      <c r="AH274" s="26"/>
      <c r="AI274" s="26"/>
      <c r="AJ274" s="26"/>
      <c r="AK274" s="26"/>
      <c r="AL274" s="26"/>
      <c r="AM274" s="26"/>
    </row>
    <row r="275">
      <c r="AF275" s="26"/>
      <c r="AG275" s="26"/>
      <c r="AH275" s="26"/>
      <c r="AI275" s="26"/>
      <c r="AJ275" s="26"/>
      <c r="AK275" s="26"/>
      <c r="AL275" s="26"/>
      <c r="AM275" s="26"/>
    </row>
    <row r="276">
      <c r="AF276" s="26"/>
      <c r="AG276" s="26"/>
      <c r="AH276" s="26"/>
      <c r="AI276" s="26"/>
      <c r="AJ276" s="26"/>
      <c r="AK276" s="26"/>
      <c r="AL276" s="26"/>
      <c r="AM276" s="26"/>
    </row>
    <row r="277">
      <c r="AF277" s="26"/>
      <c r="AG277" s="26"/>
      <c r="AH277" s="26"/>
      <c r="AI277" s="26"/>
      <c r="AJ277" s="26"/>
      <c r="AK277" s="26"/>
      <c r="AL277" s="26"/>
      <c r="AM277" s="26"/>
    </row>
    <row r="278">
      <c r="AF278" s="26"/>
      <c r="AG278" s="26"/>
      <c r="AH278" s="26"/>
      <c r="AI278" s="26"/>
      <c r="AJ278" s="26"/>
      <c r="AK278" s="26"/>
      <c r="AL278" s="26"/>
      <c r="AM278" s="26"/>
    </row>
    <row r="279">
      <c r="AF279" s="26"/>
      <c r="AG279" s="26"/>
      <c r="AH279" s="26"/>
      <c r="AI279" s="26"/>
      <c r="AJ279" s="26"/>
      <c r="AK279" s="26"/>
      <c r="AL279" s="26"/>
      <c r="AM279" s="26"/>
    </row>
    <row r="280">
      <c r="AF280" s="26"/>
      <c r="AG280" s="26"/>
      <c r="AH280" s="26"/>
      <c r="AI280" s="26"/>
      <c r="AJ280" s="26"/>
      <c r="AK280" s="26"/>
      <c r="AL280" s="26"/>
      <c r="AM280" s="26"/>
    </row>
    <row r="281">
      <c r="AF281" s="26"/>
      <c r="AG281" s="26"/>
      <c r="AH281" s="26"/>
      <c r="AI281" s="26"/>
      <c r="AJ281" s="26"/>
      <c r="AK281" s="26"/>
      <c r="AL281" s="26"/>
      <c r="AM281" s="26"/>
    </row>
    <row r="282">
      <c r="AF282" s="26"/>
      <c r="AG282" s="26"/>
      <c r="AH282" s="26"/>
      <c r="AI282" s="26"/>
      <c r="AJ282" s="26"/>
      <c r="AK282" s="26"/>
      <c r="AL282" s="26"/>
      <c r="AM282" s="26"/>
    </row>
    <row r="283">
      <c r="AF283" s="26"/>
      <c r="AG283" s="26"/>
      <c r="AH283" s="26"/>
      <c r="AI283" s="26"/>
      <c r="AJ283" s="26"/>
      <c r="AK283" s="26"/>
      <c r="AL283" s="26"/>
      <c r="AM283" s="26"/>
    </row>
    <row r="284">
      <c r="AF284" s="26"/>
      <c r="AG284" s="26"/>
      <c r="AH284" s="26"/>
      <c r="AI284" s="26"/>
      <c r="AJ284" s="26"/>
      <c r="AK284" s="26"/>
      <c r="AL284" s="26"/>
      <c r="AM284" s="26"/>
    </row>
    <row r="285">
      <c r="AF285" s="26"/>
      <c r="AG285" s="26"/>
      <c r="AH285" s="26"/>
      <c r="AI285" s="26"/>
      <c r="AJ285" s="26"/>
      <c r="AK285" s="26"/>
      <c r="AL285" s="26"/>
      <c r="AM285" s="26"/>
    </row>
    <row r="286">
      <c r="AF286" s="26"/>
      <c r="AG286" s="26"/>
      <c r="AH286" s="26"/>
      <c r="AI286" s="26"/>
      <c r="AJ286" s="26"/>
      <c r="AK286" s="26"/>
      <c r="AL286" s="26"/>
      <c r="AM286" s="26"/>
    </row>
    <row r="287">
      <c r="AF287" s="26"/>
      <c r="AG287" s="26"/>
      <c r="AH287" s="26"/>
      <c r="AI287" s="26"/>
      <c r="AJ287" s="26"/>
      <c r="AK287" s="26"/>
      <c r="AL287" s="26"/>
      <c r="AM287" s="26"/>
    </row>
    <row r="288">
      <c r="AF288" s="26"/>
      <c r="AG288" s="26"/>
      <c r="AH288" s="26"/>
      <c r="AI288" s="26"/>
      <c r="AJ288" s="26"/>
      <c r="AK288" s="26"/>
      <c r="AL288" s="26"/>
      <c r="AM288" s="26"/>
    </row>
    <row r="289">
      <c r="AF289" s="26"/>
      <c r="AG289" s="26"/>
      <c r="AH289" s="26"/>
      <c r="AI289" s="26"/>
      <c r="AJ289" s="26"/>
      <c r="AK289" s="26"/>
      <c r="AL289" s="26"/>
      <c r="AM289" s="26"/>
    </row>
    <row r="290">
      <c r="AF290" s="26"/>
      <c r="AG290" s="26"/>
      <c r="AH290" s="26"/>
      <c r="AI290" s="26"/>
      <c r="AJ290" s="26"/>
      <c r="AK290" s="26"/>
      <c r="AL290" s="26"/>
      <c r="AM290" s="26"/>
    </row>
    <row r="291">
      <c r="AF291" s="26"/>
      <c r="AG291" s="26"/>
      <c r="AH291" s="26"/>
      <c r="AI291" s="26"/>
      <c r="AJ291" s="26"/>
      <c r="AK291" s="26"/>
      <c r="AL291" s="26"/>
      <c r="AM291" s="26"/>
    </row>
    <row r="292">
      <c r="AF292" s="26"/>
      <c r="AG292" s="26"/>
      <c r="AH292" s="26"/>
      <c r="AI292" s="26"/>
      <c r="AJ292" s="26"/>
      <c r="AK292" s="26"/>
      <c r="AL292" s="26"/>
      <c r="AM292" s="26"/>
    </row>
    <row r="293">
      <c r="AF293" s="26"/>
      <c r="AG293" s="26"/>
      <c r="AH293" s="26"/>
      <c r="AI293" s="26"/>
      <c r="AJ293" s="26"/>
      <c r="AK293" s="26"/>
      <c r="AL293" s="26"/>
      <c r="AM293" s="26"/>
    </row>
    <row r="294">
      <c r="AF294" s="26"/>
      <c r="AG294" s="26"/>
      <c r="AH294" s="26"/>
      <c r="AI294" s="26"/>
      <c r="AJ294" s="26"/>
      <c r="AK294" s="26"/>
      <c r="AL294" s="26"/>
      <c r="AM294" s="26"/>
    </row>
    <row r="295">
      <c r="AF295" s="26"/>
      <c r="AG295" s="26"/>
      <c r="AH295" s="26"/>
      <c r="AI295" s="26"/>
      <c r="AJ295" s="26"/>
      <c r="AK295" s="26"/>
      <c r="AL295" s="26"/>
      <c r="AM295" s="26"/>
    </row>
    <row r="296">
      <c r="AF296" s="26"/>
      <c r="AG296" s="26"/>
      <c r="AH296" s="26"/>
      <c r="AI296" s="26"/>
      <c r="AJ296" s="26"/>
      <c r="AK296" s="26"/>
      <c r="AL296" s="26"/>
      <c r="AM296" s="26"/>
    </row>
    <row r="297">
      <c r="AF297" s="26"/>
      <c r="AG297" s="26"/>
      <c r="AH297" s="26"/>
      <c r="AI297" s="26"/>
      <c r="AJ297" s="26"/>
      <c r="AK297" s="26"/>
      <c r="AL297" s="26"/>
      <c r="AM297" s="26"/>
    </row>
    <row r="298">
      <c r="AF298" s="26"/>
      <c r="AG298" s="26"/>
      <c r="AH298" s="26"/>
      <c r="AI298" s="26"/>
      <c r="AJ298" s="26"/>
      <c r="AK298" s="26"/>
      <c r="AL298" s="26"/>
      <c r="AM298" s="26"/>
    </row>
    <row r="299">
      <c r="AF299" s="26"/>
      <c r="AG299" s="26"/>
      <c r="AH299" s="26"/>
      <c r="AI299" s="26"/>
      <c r="AJ299" s="26"/>
      <c r="AK299" s="26"/>
      <c r="AL299" s="26"/>
      <c r="AM299" s="26"/>
    </row>
    <row r="300">
      <c r="AF300" s="26"/>
      <c r="AG300" s="26"/>
      <c r="AH300" s="26"/>
      <c r="AI300" s="26"/>
      <c r="AJ300" s="26"/>
      <c r="AK300" s="26"/>
      <c r="AL300" s="26"/>
      <c r="AM300" s="26"/>
    </row>
    <row r="301">
      <c r="AF301" s="26"/>
      <c r="AG301" s="26"/>
      <c r="AH301" s="26"/>
      <c r="AI301" s="26"/>
      <c r="AJ301" s="26"/>
      <c r="AK301" s="26"/>
      <c r="AL301" s="26"/>
      <c r="AM301" s="26"/>
    </row>
    <row r="302">
      <c r="AF302" s="26"/>
      <c r="AG302" s="26"/>
      <c r="AH302" s="26"/>
      <c r="AI302" s="26"/>
      <c r="AJ302" s="26"/>
      <c r="AK302" s="26"/>
      <c r="AL302" s="26"/>
      <c r="AM302" s="26"/>
    </row>
    <row r="303">
      <c r="AF303" s="26"/>
      <c r="AG303" s="26"/>
      <c r="AH303" s="26"/>
      <c r="AI303" s="26"/>
      <c r="AJ303" s="26"/>
      <c r="AK303" s="26"/>
      <c r="AL303" s="26"/>
      <c r="AM303" s="26"/>
    </row>
    <row r="304">
      <c r="AF304" s="26"/>
      <c r="AG304" s="26"/>
      <c r="AH304" s="26"/>
      <c r="AI304" s="26"/>
      <c r="AJ304" s="26"/>
      <c r="AK304" s="26"/>
      <c r="AL304" s="26"/>
      <c r="AM304" s="26"/>
    </row>
    <row r="305">
      <c r="AF305" s="26"/>
      <c r="AG305" s="26"/>
      <c r="AH305" s="26"/>
      <c r="AI305" s="26"/>
      <c r="AJ305" s="26"/>
      <c r="AK305" s="26"/>
      <c r="AL305" s="26"/>
      <c r="AM305" s="26"/>
    </row>
    <row r="306">
      <c r="AF306" s="26"/>
      <c r="AG306" s="26"/>
      <c r="AH306" s="26"/>
      <c r="AI306" s="26"/>
      <c r="AJ306" s="26"/>
      <c r="AK306" s="26"/>
      <c r="AL306" s="26"/>
      <c r="AM306" s="26"/>
    </row>
    <row r="307">
      <c r="AF307" s="26"/>
      <c r="AG307" s="26"/>
      <c r="AH307" s="26"/>
      <c r="AI307" s="26"/>
      <c r="AJ307" s="26"/>
      <c r="AK307" s="26"/>
      <c r="AL307" s="26"/>
      <c r="AM307" s="26"/>
    </row>
    <row r="308">
      <c r="AF308" s="26"/>
      <c r="AG308" s="26"/>
      <c r="AH308" s="26"/>
      <c r="AI308" s="26"/>
      <c r="AJ308" s="26"/>
      <c r="AK308" s="26"/>
      <c r="AL308" s="26"/>
      <c r="AM308" s="26"/>
    </row>
    <row r="309">
      <c r="AF309" s="26"/>
      <c r="AG309" s="26"/>
      <c r="AH309" s="26"/>
      <c r="AI309" s="26"/>
      <c r="AJ309" s="26"/>
      <c r="AK309" s="26"/>
      <c r="AL309" s="26"/>
      <c r="AM309" s="26"/>
    </row>
    <row r="310">
      <c r="AF310" s="26"/>
      <c r="AG310" s="26"/>
      <c r="AH310" s="26"/>
      <c r="AI310" s="26"/>
      <c r="AJ310" s="26"/>
      <c r="AK310" s="26"/>
      <c r="AL310" s="26"/>
      <c r="AM310" s="26"/>
    </row>
    <row r="311">
      <c r="AF311" s="26"/>
      <c r="AG311" s="26"/>
      <c r="AH311" s="26"/>
      <c r="AI311" s="26"/>
      <c r="AJ311" s="26"/>
      <c r="AK311" s="26"/>
      <c r="AL311" s="26"/>
      <c r="AM311" s="26"/>
    </row>
    <row r="312">
      <c r="AF312" s="26"/>
      <c r="AG312" s="26"/>
      <c r="AH312" s="26"/>
      <c r="AI312" s="26"/>
      <c r="AJ312" s="26"/>
      <c r="AK312" s="26"/>
      <c r="AL312" s="26"/>
      <c r="AM312" s="26"/>
    </row>
    <row r="313">
      <c r="AF313" s="26"/>
      <c r="AG313" s="26"/>
      <c r="AH313" s="26"/>
      <c r="AI313" s="26"/>
      <c r="AJ313" s="26"/>
      <c r="AK313" s="26"/>
      <c r="AL313" s="26"/>
      <c r="AM313" s="26"/>
    </row>
    <row r="314">
      <c r="AF314" s="26"/>
      <c r="AG314" s="26"/>
      <c r="AH314" s="26"/>
      <c r="AI314" s="26"/>
      <c r="AJ314" s="26"/>
      <c r="AK314" s="26"/>
      <c r="AL314" s="26"/>
      <c r="AM314" s="26"/>
    </row>
    <row r="315">
      <c r="AF315" s="26"/>
      <c r="AG315" s="26"/>
      <c r="AH315" s="26"/>
      <c r="AI315" s="26"/>
      <c r="AJ315" s="26"/>
      <c r="AK315" s="26"/>
      <c r="AL315" s="26"/>
      <c r="AM315" s="26"/>
    </row>
    <row r="316">
      <c r="AF316" s="26"/>
      <c r="AG316" s="26"/>
      <c r="AH316" s="26"/>
      <c r="AI316" s="26"/>
      <c r="AJ316" s="26"/>
      <c r="AK316" s="26"/>
      <c r="AL316" s="26"/>
      <c r="AM316" s="26"/>
    </row>
    <row r="317">
      <c r="AF317" s="26"/>
      <c r="AG317" s="26"/>
      <c r="AH317" s="26"/>
      <c r="AI317" s="26"/>
      <c r="AJ317" s="26"/>
      <c r="AK317" s="26"/>
      <c r="AL317" s="26"/>
      <c r="AM317" s="26"/>
    </row>
    <row r="318">
      <c r="AF318" s="26"/>
      <c r="AG318" s="26"/>
      <c r="AH318" s="26"/>
      <c r="AI318" s="26"/>
      <c r="AJ318" s="26"/>
      <c r="AK318" s="26"/>
      <c r="AL318" s="26"/>
      <c r="AM318" s="26"/>
    </row>
    <row r="319">
      <c r="AF319" s="26"/>
      <c r="AG319" s="26"/>
      <c r="AH319" s="26"/>
      <c r="AI319" s="26"/>
      <c r="AJ319" s="26"/>
      <c r="AK319" s="26"/>
      <c r="AL319" s="26"/>
      <c r="AM319" s="26"/>
    </row>
    <row r="320">
      <c r="AF320" s="26"/>
      <c r="AG320" s="26"/>
      <c r="AH320" s="26"/>
      <c r="AI320" s="26"/>
      <c r="AJ320" s="26"/>
      <c r="AK320" s="26"/>
      <c r="AL320" s="26"/>
      <c r="AM320" s="26"/>
    </row>
    <row r="321">
      <c r="AF321" s="26"/>
      <c r="AG321" s="26"/>
      <c r="AH321" s="26"/>
      <c r="AI321" s="26"/>
      <c r="AJ321" s="26"/>
      <c r="AK321" s="26"/>
      <c r="AL321" s="26"/>
      <c r="AM321" s="26"/>
    </row>
    <row r="322">
      <c r="AF322" s="26"/>
      <c r="AG322" s="26"/>
      <c r="AH322" s="26"/>
      <c r="AI322" s="26"/>
      <c r="AJ322" s="26"/>
      <c r="AK322" s="26"/>
      <c r="AL322" s="26"/>
      <c r="AM322" s="26"/>
    </row>
    <row r="323">
      <c r="AF323" s="26"/>
      <c r="AG323" s="26"/>
      <c r="AH323" s="26"/>
      <c r="AI323" s="26"/>
      <c r="AJ323" s="26"/>
      <c r="AK323" s="26"/>
      <c r="AL323" s="26"/>
      <c r="AM323" s="26"/>
    </row>
    <row r="324">
      <c r="AF324" s="26"/>
      <c r="AG324" s="26"/>
      <c r="AH324" s="26"/>
      <c r="AI324" s="26"/>
      <c r="AJ324" s="26"/>
      <c r="AK324" s="26"/>
      <c r="AL324" s="26"/>
      <c r="AM324" s="26"/>
    </row>
    <row r="325">
      <c r="AF325" s="26"/>
      <c r="AG325" s="26"/>
      <c r="AH325" s="26"/>
      <c r="AI325" s="26"/>
      <c r="AJ325" s="26"/>
      <c r="AK325" s="26"/>
      <c r="AL325" s="26"/>
      <c r="AM325" s="26"/>
    </row>
    <row r="326">
      <c r="AF326" s="26"/>
      <c r="AG326" s="26"/>
      <c r="AH326" s="26"/>
      <c r="AI326" s="26"/>
      <c r="AJ326" s="26"/>
      <c r="AK326" s="26"/>
      <c r="AL326" s="26"/>
      <c r="AM326" s="26"/>
    </row>
    <row r="327">
      <c r="AF327" s="26"/>
      <c r="AG327" s="26"/>
      <c r="AH327" s="26"/>
      <c r="AI327" s="26"/>
      <c r="AJ327" s="26"/>
      <c r="AK327" s="26"/>
      <c r="AL327" s="26"/>
      <c r="AM327" s="26"/>
    </row>
    <row r="328">
      <c r="AF328" s="26"/>
      <c r="AG328" s="26"/>
      <c r="AH328" s="26"/>
      <c r="AI328" s="26"/>
      <c r="AJ328" s="26"/>
      <c r="AK328" s="26"/>
      <c r="AL328" s="26"/>
      <c r="AM328" s="26"/>
    </row>
    <row r="329">
      <c r="AF329" s="26"/>
      <c r="AG329" s="26"/>
      <c r="AH329" s="26"/>
      <c r="AI329" s="26"/>
      <c r="AJ329" s="26"/>
      <c r="AK329" s="26"/>
      <c r="AL329" s="26"/>
      <c r="AM329" s="26"/>
    </row>
    <row r="330">
      <c r="AF330" s="26"/>
      <c r="AG330" s="26"/>
      <c r="AH330" s="26"/>
      <c r="AI330" s="26"/>
      <c r="AJ330" s="26"/>
      <c r="AK330" s="26"/>
      <c r="AL330" s="26"/>
      <c r="AM330" s="26"/>
    </row>
    <row r="331">
      <c r="AF331" s="26"/>
      <c r="AG331" s="26"/>
      <c r="AH331" s="26"/>
      <c r="AI331" s="26"/>
      <c r="AJ331" s="26"/>
      <c r="AK331" s="26"/>
      <c r="AL331" s="26"/>
      <c r="AM331" s="26"/>
    </row>
    <row r="332">
      <c r="AF332" s="26"/>
      <c r="AG332" s="26"/>
      <c r="AH332" s="26"/>
      <c r="AI332" s="26"/>
      <c r="AJ332" s="26"/>
      <c r="AK332" s="26"/>
      <c r="AL332" s="26"/>
      <c r="AM332" s="26"/>
    </row>
    <row r="333">
      <c r="AF333" s="26"/>
      <c r="AG333" s="26"/>
      <c r="AH333" s="26"/>
      <c r="AI333" s="26"/>
      <c r="AJ333" s="26"/>
      <c r="AK333" s="26"/>
      <c r="AL333" s="26"/>
      <c r="AM333" s="26"/>
    </row>
    <row r="334">
      <c r="AF334" s="26"/>
      <c r="AG334" s="26"/>
      <c r="AH334" s="26"/>
      <c r="AI334" s="26"/>
      <c r="AJ334" s="26"/>
      <c r="AK334" s="26"/>
      <c r="AL334" s="26"/>
      <c r="AM334" s="26"/>
    </row>
    <row r="335">
      <c r="AF335" s="26"/>
      <c r="AG335" s="26"/>
      <c r="AH335" s="26"/>
      <c r="AI335" s="26"/>
      <c r="AJ335" s="26"/>
      <c r="AK335" s="26"/>
      <c r="AL335" s="26"/>
      <c r="AM335" s="26"/>
    </row>
    <row r="336">
      <c r="AF336" s="26"/>
      <c r="AG336" s="26"/>
      <c r="AH336" s="26"/>
      <c r="AI336" s="26"/>
      <c r="AJ336" s="26"/>
      <c r="AK336" s="26"/>
      <c r="AL336" s="26"/>
      <c r="AM336" s="26"/>
    </row>
    <row r="337">
      <c r="AF337" s="26"/>
      <c r="AG337" s="26"/>
      <c r="AH337" s="26"/>
      <c r="AI337" s="26"/>
      <c r="AJ337" s="26"/>
      <c r="AK337" s="26"/>
      <c r="AL337" s="26"/>
      <c r="AM337" s="26"/>
    </row>
    <row r="338">
      <c r="AF338" s="26"/>
      <c r="AG338" s="26"/>
      <c r="AH338" s="26"/>
      <c r="AI338" s="26"/>
      <c r="AJ338" s="26"/>
      <c r="AK338" s="26"/>
      <c r="AL338" s="26"/>
      <c r="AM338" s="26"/>
    </row>
    <row r="339">
      <c r="AF339" s="26"/>
      <c r="AG339" s="26"/>
      <c r="AH339" s="26"/>
      <c r="AI339" s="26"/>
      <c r="AJ339" s="26"/>
      <c r="AK339" s="26"/>
      <c r="AL339" s="26"/>
      <c r="AM339" s="26"/>
    </row>
    <row r="340">
      <c r="AF340" s="26"/>
      <c r="AG340" s="26"/>
      <c r="AH340" s="26"/>
      <c r="AI340" s="26"/>
      <c r="AJ340" s="26"/>
      <c r="AK340" s="26"/>
      <c r="AL340" s="26"/>
      <c r="AM340" s="26"/>
    </row>
    <row r="341">
      <c r="AF341" s="26"/>
      <c r="AG341" s="26"/>
      <c r="AH341" s="26"/>
      <c r="AI341" s="26"/>
      <c r="AJ341" s="26"/>
      <c r="AK341" s="26"/>
      <c r="AL341" s="26"/>
      <c r="AM341" s="26"/>
    </row>
    <row r="342">
      <c r="AF342" s="26"/>
      <c r="AG342" s="26"/>
      <c r="AH342" s="26"/>
      <c r="AI342" s="26"/>
      <c r="AJ342" s="26"/>
      <c r="AK342" s="26"/>
      <c r="AL342" s="26"/>
      <c r="AM342" s="26"/>
    </row>
    <row r="343">
      <c r="AF343" s="26"/>
      <c r="AG343" s="26"/>
      <c r="AH343" s="26"/>
      <c r="AI343" s="26"/>
      <c r="AJ343" s="26"/>
      <c r="AK343" s="26"/>
      <c r="AL343" s="26"/>
      <c r="AM343" s="26"/>
    </row>
    <row r="344">
      <c r="AF344" s="26"/>
      <c r="AG344" s="26"/>
      <c r="AH344" s="26"/>
      <c r="AI344" s="26"/>
      <c r="AJ344" s="26"/>
      <c r="AK344" s="26"/>
      <c r="AL344" s="26"/>
      <c r="AM344" s="26"/>
    </row>
    <row r="345">
      <c r="AF345" s="26"/>
      <c r="AG345" s="26"/>
      <c r="AH345" s="26"/>
      <c r="AI345" s="26"/>
      <c r="AJ345" s="26"/>
      <c r="AK345" s="26"/>
      <c r="AL345" s="26"/>
      <c r="AM345" s="26"/>
    </row>
    <row r="346">
      <c r="AF346" s="26"/>
      <c r="AG346" s="26"/>
      <c r="AH346" s="26"/>
      <c r="AI346" s="26"/>
      <c r="AJ346" s="26"/>
      <c r="AK346" s="26"/>
      <c r="AL346" s="26"/>
      <c r="AM346" s="26"/>
    </row>
    <row r="347">
      <c r="AF347" s="26"/>
      <c r="AG347" s="26"/>
      <c r="AH347" s="26"/>
      <c r="AI347" s="26"/>
      <c r="AJ347" s="26"/>
      <c r="AK347" s="26"/>
      <c r="AL347" s="26"/>
      <c r="AM347" s="26"/>
    </row>
    <row r="348">
      <c r="AF348" s="26"/>
      <c r="AG348" s="26"/>
      <c r="AH348" s="26"/>
      <c r="AI348" s="26"/>
      <c r="AJ348" s="26"/>
      <c r="AK348" s="26"/>
      <c r="AL348" s="26"/>
      <c r="AM348" s="26"/>
    </row>
    <row r="349">
      <c r="AF349" s="26"/>
      <c r="AG349" s="26"/>
      <c r="AH349" s="26"/>
      <c r="AI349" s="26"/>
      <c r="AJ349" s="26"/>
      <c r="AK349" s="26"/>
      <c r="AL349" s="26"/>
      <c r="AM349" s="26"/>
    </row>
    <row r="350">
      <c r="AF350" s="26"/>
      <c r="AG350" s="26"/>
      <c r="AH350" s="26"/>
      <c r="AI350" s="26"/>
      <c r="AJ350" s="26"/>
      <c r="AK350" s="26"/>
      <c r="AL350" s="26"/>
      <c r="AM350" s="26"/>
    </row>
    <row r="351">
      <c r="AF351" s="26"/>
      <c r="AG351" s="26"/>
      <c r="AH351" s="26"/>
      <c r="AI351" s="26"/>
      <c r="AJ351" s="26"/>
      <c r="AK351" s="26"/>
      <c r="AL351" s="26"/>
      <c r="AM351" s="26"/>
    </row>
    <row r="352">
      <c r="AF352" s="26"/>
      <c r="AG352" s="26"/>
      <c r="AH352" s="26"/>
      <c r="AI352" s="26"/>
      <c r="AJ352" s="26"/>
      <c r="AK352" s="26"/>
      <c r="AL352" s="26"/>
      <c r="AM352" s="26"/>
    </row>
    <row r="353">
      <c r="AF353" s="26"/>
      <c r="AG353" s="26"/>
      <c r="AH353" s="26"/>
      <c r="AI353" s="26"/>
      <c r="AJ353" s="26"/>
      <c r="AK353" s="26"/>
      <c r="AL353" s="26"/>
      <c r="AM353" s="26"/>
    </row>
    <row r="354">
      <c r="AF354" s="26"/>
      <c r="AG354" s="26"/>
      <c r="AH354" s="26"/>
      <c r="AI354" s="26"/>
      <c r="AJ354" s="26"/>
      <c r="AK354" s="26"/>
      <c r="AL354" s="26"/>
      <c r="AM354" s="26"/>
    </row>
    <row r="355">
      <c r="AF355" s="26"/>
      <c r="AG355" s="26"/>
      <c r="AH355" s="26"/>
      <c r="AI355" s="26"/>
      <c r="AJ355" s="26"/>
      <c r="AK355" s="26"/>
      <c r="AL355" s="26"/>
      <c r="AM355" s="26"/>
    </row>
    <row r="356">
      <c r="AF356" s="26"/>
      <c r="AG356" s="26"/>
      <c r="AH356" s="26"/>
      <c r="AI356" s="26"/>
      <c r="AJ356" s="26"/>
      <c r="AK356" s="26"/>
      <c r="AL356" s="26"/>
      <c r="AM356" s="26"/>
    </row>
    <row r="357">
      <c r="AF357" s="26"/>
      <c r="AG357" s="26"/>
      <c r="AH357" s="26"/>
      <c r="AI357" s="26"/>
      <c r="AJ357" s="26"/>
      <c r="AK357" s="26"/>
      <c r="AL357" s="26"/>
      <c r="AM357" s="26"/>
    </row>
    <row r="358">
      <c r="AF358" s="26"/>
      <c r="AG358" s="26"/>
      <c r="AH358" s="26"/>
      <c r="AI358" s="26"/>
      <c r="AJ358" s="26"/>
      <c r="AK358" s="26"/>
      <c r="AL358" s="26"/>
      <c r="AM358" s="26"/>
    </row>
    <row r="359">
      <c r="AF359" s="26"/>
      <c r="AG359" s="26"/>
      <c r="AH359" s="26"/>
      <c r="AI359" s="26"/>
      <c r="AJ359" s="26"/>
      <c r="AK359" s="26"/>
      <c r="AL359" s="26"/>
      <c r="AM359" s="26"/>
    </row>
    <row r="360">
      <c r="AF360" s="26"/>
      <c r="AG360" s="26"/>
      <c r="AH360" s="26"/>
      <c r="AI360" s="26"/>
      <c r="AJ360" s="26"/>
      <c r="AK360" s="26"/>
      <c r="AL360" s="26"/>
      <c r="AM360" s="26"/>
    </row>
    <row r="361">
      <c r="AF361" s="26"/>
      <c r="AG361" s="26"/>
      <c r="AH361" s="26"/>
      <c r="AI361" s="26"/>
      <c r="AJ361" s="26"/>
      <c r="AK361" s="26"/>
      <c r="AL361" s="26"/>
      <c r="AM361" s="26"/>
    </row>
    <row r="362">
      <c r="AF362" s="26"/>
      <c r="AG362" s="26"/>
      <c r="AH362" s="26"/>
      <c r="AI362" s="26"/>
      <c r="AJ362" s="26"/>
      <c r="AK362" s="26"/>
      <c r="AL362" s="26"/>
      <c r="AM362" s="26"/>
    </row>
    <row r="363">
      <c r="AF363" s="26"/>
      <c r="AG363" s="26"/>
      <c r="AH363" s="26"/>
      <c r="AI363" s="26"/>
      <c r="AJ363" s="26"/>
      <c r="AK363" s="26"/>
      <c r="AL363" s="26"/>
      <c r="AM363" s="26"/>
    </row>
    <row r="364">
      <c r="AF364" s="26"/>
      <c r="AG364" s="26"/>
      <c r="AH364" s="26"/>
      <c r="AI364" s="26"/>
      <c r="AJ364" s="26"/>
      <c r="AK364" s="26"/>
      <c r="AL364" s="26"/>
      <c r="AM364" s="26"/>
    </row>
    <row r="365">
      <c r="AF365" s="26"/>
      <c r="AG365" s="26"/>
      <c r="AH365" s="26"/>
      <c r="AI365" s="26"/>
      <c r="AJ365" s="26"/>
      <c r="AK365" s="26"/>
      <c r="AL365" s="26"/>
      <c r="AM365" s="26"/>
    </row>
    <row r="366">
      <c r="AF366" s="26"/>
      <c r="AG366" s="26"/>
      <c r="AH366" s="26"/>
      <c r="AI366" s="26"/>
      <c r="AJ366" s="26"/>
      <c r="AK366" s="26"/>
      <c r="AL366" s="26"/>
      <c r="AM366" s="26"/>
    </row>
    <row r="367">
      <c r="AF367" s="26"/>
      <c r="AG367" s="26"/>
      <c r="AH367" s="26"/>
      <c r="AI367" s="26"/>
      <c r="AJ367" s="26"/>
      <c r="AK367" s="26"/>
      <c r="AL367" s="26"/>
      <c r="AM367" s="26"/>
    </row>
    <row r="368">
      <c r="AF368" s="26"/>
      <c r="AG368" s="26"/>
      <c r="AH368" s="26"/>
      <c r="AI368" s="26"/>
      <c r="AJ368" s="26"/>
      <c r="AK368" s="26"/>
      <c r="AL368" s="26"/>
      <c r="AM368" s="26"/>
    </row>
    <row r="369">
      <c r="AF369" s="26"/>
      <c r="AG369" s="26"/>
      <c r="AH369" s="26"/>
      <c r="AI369" s="26"/>
      <c r="AJ369" s="26"/>
      <c r="AK369" s="26"/>
      <c r="AL369" s="26"/>
      <c r="AM369" s="26"/>
    </row>
    <row r="370">
      <c r="AF370" s="26"/>
      <c r="AG370" s="26"/>
      <c r="AH370" s="26"/>
      <c r="AI370" s="26"/>
      <c r="AJ370" s="26"/>
      <c r="AK370" s="26"/>
      <c r="AL370" s="26"/>
      <c r="AM370" s="26"/>
    </row>
    <row r="371">
      <c r="AF371" s="26"/>
      <c r="AG371" s="26"/>
      <c r="AH371" s="26"/>
      <c r="AI371" s="26"/>
      <c r="AJ371" s="26"/>
      <c r="AK371" s="26"/>
      <c r="AL371" s="26"/>
      <c r="AM371" s="26"/>
    </row>
    <row r="372">
      <c r="AF372" s="26"/>
      <c r="AG372" s="26"/>
      <c r="AH372" s="26"/>
      <c r="AI372" s="26"/>
      <c r="AJ372" s="26"/>
      <c r="AK372" s="26"/>
      <c r="AL372" s="26"/>
      <c r="AM372" s="26"/>
    </row>
    <row r="373">
      <c r="AF373" s="26"/>
      <c r="AG373" s="26"/>
      <c r="AH373" s="26"/>
      <c r="AI373" s="26"/>
      <c r="AJ373" s="26"/>
      <c r="AK373" s="26"/>
      <c r="AL373" s="26"/>
      <c r="AM373" s="26"/>
    </row>
    <row r="374">
      <c r="AF374" s="26"/>
      <c r="AG374" s="26"/>
      <c r="AH374" s="26"/>
      <c r="AI374" s="26"/>
      <c r="AJ374" s="26"/>
      <c r="AK374" s="26"/>
      <c r="AL374" s="26"/>
      <c r="AM374" s="26"/>
    </row>
    <row r="375">
      <c r="AF375" s="26"/>
      <c r="AG375" s="26"/>
      <c r="AH375" s="26"/>
      <c r="AI375" s="26"/>
      <c r="AJ375" s="26"/>
      <c r="AK375" s="26"/>
      <c r="AL375" s="26"/>
      <c r="AM375" s="26"/>
    </row>
    <row r="376">
      <c r="AF376" s="26"/>
      <c r="AG376" s="26"/>
      <c r="AH376" s="26"/>
      <c r="AI376" s="26"/>
      <c r="AJ376" s="26"/>
      <c r="AK376" s="26"/>
      <c r="AL376" s="26"/>
      <c r="AM376" s="26"/>
    </row>
    <row r="377">
      <c r="AF377" s="26"/>
      <c r="AG377" s="26"/>
      <c r="AH377" s="26"/>
      <c r="AI377" s="26"/>
      <c r="AJ377" s="26"/>
      <c r="AK377" s="26"/>
      <c r="AL377" s="26"/>
      <c r="AM377" s="26"/>
    </row>
    <row r="378">
      <c r="AF378" s="26"/>
      <c r="AG378" s="26"/>
      <c r="AH378" s="26"/>
      <c r="AI378" s="26"/>
      <c r="AJ378" s="26"/>
      <c r="AK378" s="26"/>
      <c r="AL378" s="26"/>
      <c r="AM378" s="26"/>
    </row>
    <row r="379">
      <c r="AF379" s="26"/>
      <c r="AG379" s="26"/>
      <c r="AH379" s="26"/>
      <c r="AI379" s="26"/>
      <c r="AJ379" s="26"/>
      <c r="AK379" s="26"/>
      <c r="AL379" s="26"/>
      <c r="AM379" s="26"/>
    </row>
    <row r="380">
      <c r="AF380" s="26"/>
      <c r="AG380" s="26"/>
      <c r="AH380" s="26"/>
      <c r="AI380" s="26"/>
      <c r="AJ380" s="26"/>
      <c r="AK380" s="26"/>
      <c r="AL380" s="26"/>
      <c r="AM380" s="26"/>
    </row>
    <row r="381">
      <c r="AF381" s="26"/>
      <c r="AG381" s="26"/>
      <c r="AH381" s="26"/>
      <c r="AI381" s="26"/>
      <c r="AJ381" s="26"/>
      <c r="AK381" s="26"/>
      <c r="AL381" s="26"/>
      <c r="AM381" s="26"/>
    </row>
    <row r="382">
      <c r="AF382" s="26"/>
      <c r="AG382" s="26"/>
      <c r="AH382" s="26"/>
      <c r="AI382" s="26"/>
      <c r="AJ382" s="26"/>
      <c r="AK382" s="26"/>
      <c r="AL382" s="26"/>
      <c r="AM382" s="26"/>
    </row>
    <row r="383">
      <c r="AF383" s="26"/>
      <c r="AG383" s="26"/>
      <c r="AH383" s="26"/>
      <c r="AI383" s="26"/>
      <c r="AJ383" s="26"/>
      <c r="AK383" s="26"/>
      <c r="AL383" s="26"/>
      <c r="AM383" s="26"/>
    </row>
    <row r="384">
      <c r="AF384" s="26"/>
      <c r="AG384" s="26"/>
      <c r="AH384" s="26"/>
      <c r="AI384" s="26"/>
      <c r="AJ384" s="26"/>
      <c r="AK384" s="26"/>
      <c r="AL384" s="26"/>
      <c r="AM384" s="26"/>
    </row>
    <row r="385">
      <c r="AF385" s="26"/>
      <c r="AG385" s="26"/>
      <c r="AH385" s="26"/>
      <c r="AI385" s="26"/>
      <c r="AJ385" s="26"/>
      <c r="AK385" s="26"/>
      <c r="AL385" s="26"/>
      <c r="AM385" s="26"/>
    </row>
    <row r="386">
      <c r="AF386" s="26"/>
      <c r="AG386" s="26"/>
      <c r="AH386" s="26"/>
      <c r="AI386" s="26"/>
      <c r="AJ386" s="26"/>
      <c r="AK386" s="26"/>
      <c r="AL386" s="26"/>
      <c r="AM386" s="26"/>
    </row>
    <row r="387">
      <c r="AF387" s="26"/>
      <c r="AG387" s="26"/>
      <c r="AH387" s="26"/>
      <c r="AI387" s="26"/>
      <c r="AJ387" s="26"/>
      <c r="AK387" s="26"/>
      <c r="AL387" s="26"/>
      <c r="AM387" s="26"/>
    </row>
    <row r="388">
      <c r="AF388" s="26"/>
      <c r="AG388" s="26"/>
      <c r="AH388" s="26"/>
      <c r="AI388" s="26"/>
      <c r="AJ388" s="26"/>
      <c r="AK388" s="26"/>
      <c r="AL388" s="26"/>
      <c r="AM388" s="26"/>
    </row>
    <row r="389">
      <c r="AF389" s="26"/>
      <c r="AG389" s="26"/>
      <c r="AH389" s="26"/>
      <c r="AI389" s="26"/>
      <c r="AJ389" s="26"/>
      <c r="AK389" s="26"/>
      <c r="AL389" s="26"/>
      <c r="AM389" s="26"/>
    </row>
    <row r="390">
      <c r="AF390" s="26"/>
      <c r="AG390" s="26"/>
      <c r="AH390" s="26"/>
      <c r="AI390" s="26"/>
      <c r="AJ390" s="26"/>
      <c r="AK390" s="26"/>
      <c r="AL390" s="26"/>
      <c r="AM390" s="26"/>
    </row>
    <row r="391">
      <c r="AF391" s="26"/>
      <c r="AG391" s="26"/>
      <c r="AH391" s="26"/>
      <c r="AI391" s="26"/>
      <c r="AJ391" s="26"/>
      <c r="AK391" s="26"/>
      <c r="AL391" s="26"/>
      <c r="AM391" s="26"/>
    </row>
    <row r="392">
      <c r="AF392" s="26"/>
      <c r="AG392" s="26"/>
      <c r="AH392" s="26"/>
      <c r="AI392" s="26"/>
      <c r="AJ392" s="26"/>
      <c r="AK392" s="26"/>
      <c r="AL392" s="26"/>
      <c r="AM392" s="26"/>
    </row>
    <row r="393">
      <c r="AF393" s="26"/>
      <c r="AG393" s="26"/>
      <c r="AH393" s="26"/>
      <c r="AI393" s="26"/>
      <c r="AJ393" s="26"/>
      <c r="AK393" s="26"/>
      <c r="AL393" s="26"/>
      <c r="AM393" s="26"/>
    </row>
    <row r="394">
      <c r="AF394" s="26"/>
      <c r="AG394" s="26"/>
      <c r="AH394" s="26"/>
      <c r="AI394" s="26"/>
      <c r="AJ394" s="26"/>
      <c r="AK394" s="26"/>
      <c r="AL394" s="26"/>
      <c r="AM394" s="26"/>
    </row>
    <row r="395">
      <c r="AF395" s="26"/>
      <c r="AG395" s="26"/>
      <c r="AH395" s="26"/>
      <c r="AI395" s="26"/>
      <c r="AJ395" s="26"/>
      <c r="AK395" s="26"/>
      <c r="AL395" s="26"/>
      <c r="AM395" s="26"/>
    </row>
    <row r="396">
      <c r="AF396" s="26"/>
      <c r="AG396" s="26"/>
      <c r="AH396" s="26"/>
      <c r="AI396" s="26"/>
      <c r="AJ396" s="26"/>
      <c r="AK396" s="26"/>
      <c r="AL396" s="26"/>
      <c r="AM396" s="26"/>
    </row>
    <row r="397">
      <c r="AF397" s="26"/>
      <c r="AG397" s="26"/>
      <c r="AH397" s="26"/>
      <c r="AI397" s="26"/>
      <c r="AJ397" s="26"/>
      <c r="AK397" s="26"/>
      <c r="AL397" s="26"/>
      <c r="AM397" s="26"/>
    </row>
    <row r="398">
      <c r="AF398" s="26"/>
      <c r="AG398" s="26"/>
      <c r="AH398" s="26"/>
      <c r="AI398" s="26"/>
      <c r="AJ398" s="26"/>
      <c r="AK398" s="26"/>
      <c r="AL398" s="26"/>
      <c r="AM398" s="26"/>
    </row>
    <row r="399">
      <c r="AF399" s="26"/>
      <c r="AG399" s="26"/>
      <c r="AH399" s="26"/>
      <c r="AI399" s="26"/>
      <c r="AJ399" s="26"/>
      <c r="AK399" s="26"/>
      <c r="AL399" s="26"/>
      <c r="AM399" s="26"/>
    </row>
    <row r="400">
      <c r="AF400" s="26"/>
      <c r="AG400" s="26"/>
      <c r="AH400" s="26"/>
      <c r="AI400" s="26"/>
      <c r="AJ400" s="26"/>
      <c r="AK400" s="26"/>
      <c r="AL400" s="26"/>
      <c r="AM400" s="26"/>
    </row>
    <row r="401">
      <c r="AF401" s="26"/>
      <c r="AG401" s="26"/>
      <c r="AH401" s="26"/>
      <c r="AI401" s="26"/>
      <c r="AJ401" s="26"/>
      <c r="AK401" s="26"/>
      <c r="AL401" s="26"/>
      <c r="AM401" s="26"/>
    </row>
    <row r="402">
      <c r="AF402" s="26"/>
      <c r="AG402" s="26"/>
      <c r="AH402" s="26"/>
      <c r="AI402" s="26"/>
      <c r="AJ402" s="26"/>
      <c r="AK402" s="26"/>
      <c r="AL402" s="26"/>
      <c r="AM402" s="26"/>
    </row>
    <row r="403">
      <c r="AF403" s="26"/>
      <c r="AG403" s="26"/>
      <c r="AH403" s="26"/>
      <c r="AI403" s="26"/>
      <c r="AJ403" s="26"/>
      <c r="AK403" s="26"/>
      <c r="AL403" s="26"/>
      <c r="AM403" s="26"/>
    </row>
    <row r="404">
      <c r="AF404" s="26"/>
      <c r="AG404" s="26"/>
      <c r="AH404" s="26"/>
      <c r="AI404" s="26"/>
      <c r="AJ404" s="26"/>
      <c r="AK404" s="26"/>
      <c r="AL404" s="26"/>
      <c r="AM404" s="26"/>
    </row>
    <row r="405">
      <c r="AF405" s="26"/>
      <c r="AG405" s="26"/>
      <c r="AH405" s="26"/>
      <c r="AI405" s="26"/>
      <c r="AJ405" s="26"/>
      <c r="AK405" s="26"/>
      <c r="AL405" s="26"/>
      <c r="AM405" s="26"/>
    </row>
    <row r="406">
      <c r="AF406" s="26"/>
      <c r="AG406" s="26"/>
      <c r="AH406" s="26"/>
      <c r="AI406" s="26"/>
      <c r="AJ406" s="26"/>
      <c r="AK406" s="26"/>
      <c r="AL406" s="26"/>
      <c r="AM406" s="26"/>
    </row>
    <row r="407">
      <c r="AF407" s="26"/>
      <c r="AG407" s="26"/>
      <c r="AH407" s="26"/>
      <c r="AI407" s="26"/>
      <c r="AJ407" s="26"/>
      <c r="AK407" s="26"/>
      <c r="AL407" s="26"/>
      <c r="AM407" s="26"/>
    </row>
    <row r="408">
      <c r="AF408" s="26"/>
      <c r="AG408" s="26"/>
      <c r="AH408" s="26"/>
      <c r="AI408" s="26"/>
      <c r="AJ408" s="26"/>
      <c r="AK408" s="26"/>
      <c r="AL408" s="26"/>
      <c r="AM408" s="26"/>
    </row>
    <row r="409">
      <c r="AF409" s="26"/>
      <c r="AG409" s="26"/>
      <c r="AH409" s="26"/>
      <c r="AI409" s="26"/>
      <c r="AJ409" s="26"/>
      <c r="AK409" s="26"/>
      <c r="AL409" s="26"/>
      <c r="AM409" s="26"/>
    </row>
    <row r="410">
      <c r="AF410" s="26"/>
      <c r="AG410" s="26"/>
      <c r="AH410" s="26"/>
      <c r="AI410" s="26"/>
      <c r="AJ410" s="26"/>
      <c r="AK410" s="26"/>
      <c r="AL410" s="26"/>
      <c r="AM410" s="26"/>
    </row>
    <row r="411">
      <c r="AF411" s="26"/>
      <c r="AG411" s="26"/>
      <c r="AH411" s="26"/>
      <c r="AI411" s="26"/>
      <c r="AJ411" s="26"/>
      <c r="AK411" s="26"/>
      <c r="AL411" s="26"/>
      <c r="AM411" s="26"/>
    </row>
    <row r="412">
      <c r="AF412" s="26"/>
      <c r="AG412" s="26"/>
      <c r="AH412" s="26"/>
      <c r="AI412" s="26"/>
      <c r="AJ412" s="26"/>
      <c r="AK412" s="26"/>
      <c r="AL412" s="26"/>
      <c r="AM412" s="26"/>
    </row>
    <row r="413">
      <c r="AF413" s="26"/>
      <c r="AG413" s="26"/>
      <c r="AH413" s="26"/>
      <c r="AI413" s="26"/>
      <c r="AJ413" s="26"/>
      <c r="AK413" s="26"/>
      <c r="AL413" s="26"/>
      <c r="AM413" s="26"/>
    </row>
    <row r="414">
      <c r="AF414" s="26"/>
      <c r="AG414" s="26"/>
      <c r="AH414" s="26"/>
      <c r="AI414" s="26"/>
      <c r="AJ414" s="26"/>
      <c r="AK414" s="26"/>
      <c r="AL414" s="26"/>
      <c r="AM414" s="26"/>
    </row>
    <row r="415">
      <c r="AF415" s="26"/>
      <c r="AG415" s="26"/>
      <c r="AH415" s="26"/>
      <c r="AI415" s="26"/>
      <c r="AJ415" s="26"/>
      <c r="AK415" s="26"/>
      <c r="AL415" s="26"/>
      <c r="AM415" s="26"/>
    </row>
    <row r="416">
      <c r="AF416" s="26"/>
      <c r="AG416" s="26"/>
      <c r="AH416" s="26"/>
      <c r="AI416" s="26"/>
      <c r="AJ416" s="26"/>
      <c r="AK416" s="26"/>
      <c r="AL416" s="26"/>
      <c r="AM416" s="26"/>
    </row>
    <row r="417">
      <c r="AF417" s="26"/>
      <c r="AG417" s="26"/>
      <c r="AH417" s="26"/>
      <c r="AI417" s="26"/>
      <c r="AJ417" s="26"/>
      <c r="AK417" s="26"/>
      <c r="AL417" s="26"/>
      <c r="AM417" s="26"/>
    </row>
    <row r="418">
      <c r="AF418" s="26"/>
      <c r="AG418" s="26"/>
      <c r="AH418" s="26"/>
      <c r="AI418" s="26"/>
      <c r="AJ418" s="26"/>
      <c r="AK418" s="26"/>
      <c r="AL418" s="26"/>
      <c r="AM418" s="26"/>
    </row>
    <row r="419">
      <c r="AF419" s="26"/>
      <c r="AG419" s="26"/>
      <c r="AH419" s="26"/>
      <c r="AI419" s="26"/>
      <c r="AJ419" s="26"/>
      <c r="AK419" s="26"/>
      <c r="AL419" s="26"/>
      <c r="AM419" s="26"/>
    </row>
    <row r="420">
      <c r="AF420" s="26"/>
      <c r="AG420" s="26"/>
      <c r="AH420" s="26"/>
      <c r="AI420" s="26"/>
      <c r="AJ420" s="26"/>
      <c r="AK420" s="26"/>
      <c r="AL420" s="26"/>
      <c r="AM420" s="26"/>
    </row>
    <row r="421">
      <c r="AF421" s="26"/>
      <c r="AG421" s="26"/>
      <c r="AH421" s="26"/>
      <c r="AI421" s="26"/>
      <c r="AJ421" s="26"/>
      <c r="AK421" s="26"/>
      <c r="AL421" s="26"/>
      <c r="AM421" s="26"/>
    </row>
    <row r="422">
      <c r="AF422" s="26"/>
      <c r="AG422" s="26"/>
      <c r="AH422" s="26"/>
      <c r="AI422" s="26"/>
      <c r="AJ422" s="26"/>
      <c r="AK422" s="26"/>
      <c r="AL422" s="26"/>
      <c r="AM422" s="26"/>
    </row>
    <row r="423">
      <c r="AF423" s="26"/>
      <c r="AG423" s="26"/>
      <c r="AH423" s="26"/>
      <c r="AI423" s="26"/>
      <c r="AJ423" s="26"/>
      <c r="AK423" s="26"/>
      <c r="AL423" s="26"/>
      <c r="AM423" s="26"/>
    </row>
    <row r="424">
      <c r="AF424" s="26"/>
      <c r="AG424" s="26"/>
      <c r="AH424" s="26"/>
      <c r="AI424" s="26"/>
      <c r="AJ424" s="26"/>
      <c r="AK424" s="26"/>
      <c r="AL424" s="26"/>
      <c r="AM424" s="26"/>
    </row>
    <row r="425">
      <c r="AF425" s="26"/>
      <c r="AG425" s="26"/>
      <c r="AH425" s="26"/>
      <c r="AI425" s="26"/>
      <c r="AJ425" s="26"/>
      <c r="AK425" s="26"/>
      <c r="AL425" s="26"/>
      <c r="AM425" s="26"/>
    </row>
    <row r="426">
      <c r="AF426" s="26"/>
      <c r="AG426" s="26"/>
      <c r="AH426" s="26"/>
      <c r="AI426" s="26"/>
      <c r="AJ426" s="26"/>
      <c r="AK426" s="26"/>
      <c r="AL426" s="26"/>
      <c r="AM426" s="26"/>
    </row>
    <row r="427">
      <c r="AF427" s="26"/>
      <c r="AG427" s="26"/>
      <c r="AH427" s="26"/>
      <c r="AI427" s="26"/>
      <c r="AJ427" s="26"/>
      <c r="AK427" s="26"/>
      <c r="AL427" s="26"/>
      <c r="AM427" s="26"/>
    </row>
    <row r="428">
      <c r="AF428" s="26"/>
      <c r="AG428" s="26"/>
      <c r="AH428" s="26"/>
      <c r="AI428" s="26"/>
      <c r="AJ428" s="26"/>
      <c r="AK428" s="26"/>
      <c r="AL428" s="26"/>
      <c r="AM428" s="26"/>
    </row>
    <row r="429">
      <c r="AF429" s="26"/>
      <c r="AG429" s="26"/>
      <c r="AH429" s="26"/>
      <c r="AI429" s="26"/>
      <c r="AJ429" s="26"/>
      <c r="AK429" s="26"/>
      <c r="AL429" s="26"/>
      <c r="AM429" s="26"/>
    </row>
    <row r="430">
      <c r="AF430" s="26"/>
      <c r="AG430" s="26"/>
      <c r="AH430" s="26"/>
      <c r="AI430" s="26"/>
      <c r="AJ430" s="26"/>
      <c r="AK430" s="26"/>
      <c r="AL430" s="26"/>
      <c r="AM430" s="26"/>
    </row>
    <row r="431">
      <c r="AF431" s="26"/>
      <c r="AG431" s="26"/>
      <c r="AH431" s="26"/>
      <c r="AI431" s="26"/>
      <c r="AJ431" s="26"/>
      <c r="AK431" s="26"/>
      <c r="AL431" s="26"/>
      <c r="AM431" s="26"/>
    </row>
    <row r="432">
      <c r="AF432" s="26"/>
      <c r="AG432" s="26"/>
      <c r="AH432" s="26"/>
      <c r="AI432" s="26"/>
      <c r="AJ432" s="26"/>
      <c r="AK432" s="26"/>
      <c r="AL432" s="26"/>
      <c r="AM432" s="26"/>
    </row>
    <row r="433">
      <c r="AF433" s="26"/>
      <c r="AG433" s="26"/>
      <c r="AH433" s="26"/>
      <c r="AI433" s="26"/>
      <c r="AJ433" s="26"/>
      <c r="AK433" s="26"/>
      <c r="AL433" s="26"/>
      <c r="AM433" s="26"/>
    </row>
    <row r="434">
      <c r="AF434" s="26"/>
      <c r="AG434" s="26"/>
      <c r="AH434" s="26"/>
      <c r="AI434" s="26"/>
      <c r="AJ434" s="26"/>
      <c r="AK434" s="26"/>
      <c r="AL434" s="26"/>
      <c r="AM434" s="26"/>
    </row>
    <row r="435">
      <c r="AF435" s="26"/>
      <c r="AG435" s="26"/>
      <c r="AH435" s="26"/>
      <c r="AI435" s="26"/>
      <c r="AJ435" s="26"/>
      <c r="AK435" s="26"/>
      <c r="AL435" s="26"/>
      <c r="AM435" s="26"/>
    </row>
    <row r="436">
      <c r="AF436" s="26"/>
      <c r="AG436" s="26"/>
      <c r="AH436" s="26"/>
      <c r="AI436" s="26"/>
      <c r="AJ436" s="26"/>
      <c r="AK436" s="26"/>
      <c r="AL436" s="26"/>
      <c r="AM436" s="26"/>
    </row>
    <row r="437">
      <c r="AF437" s="26"/>
      <c r="AG437" s="26"/>
      <c r="AH437" s="26"/>
      <c r="AI437" s="26"/>
      <c r="AJ437" s="26"/>
      <c r="AK437" s="26"/>
      <c r="AL437" s="26"/>
      <c r="AM437" s="26"/>
    </row>
    <row r="438">
      <c r="AF438" s="26"/>
      <c r="AG438" s="26"/>
      <c r="AH438" s="26"/>
      <c r="AI438" s="26"/>
      <c r="AJ438" s="26"/>
      <c r="AK438" s="26"/>
      <c r="AL438" s="26"/>
      <c r="AM438" s="26"/>
    </row>
    <row r="439">
      <c r="AF439" s="26"/>
      <c r="AG439" s="26"/>
      <c r="AH439" s="26"/>
      <c r="AI439" s="26"/>
      <c r="AJ439" s="26"/>
      <c r="AK439" s="26"/>
      <c r="AL439" s="26"/>
      <c r="AM439" s="26"/>
    </row>
    <row r="440">
      <c r="AF440" s="26"/>
      <c r="AG440" s="26"/>
      <c r="AH440" s="26"/>
      <c r="AI440" s="26"/>
      <c r="AJ440" s="26"/>
      <c r="AK440" s="26"/>
      <c r="AL440" s="26"/>
      <c r="AM440" s="26"/>
    </row>
    <row r="441">
      <c r="AF441" s="26"/>
      <c r="AG441" s="26"/>
      <c r="AH441" s="26"/>
      <c r="AI441" s="26"/>
      <c r="AJ441" s="26"/>
      <c r="AK441" s="26"/>
      <c r="AL441" s="26"/>
      <c r="AM441" s="26"/>
    </row>
    <row r="442">
      <c r="AF442" s="26"/>
      <c r="AG442" s="26"/>
      <c r="AH442" s="26"/>
      <c r="AI442" s="26"/>
      <c r="AJ442" s="26"/>
      <c r="AK442" s="26"/>
      <c r="AL442" s="26"/>
      <c r="AM442" s="26"/>
    </row>
    <row r="443">
      <c r="AF443" s="26"/>
      <c r="AG443" s="26"/>
      <c r="AH443" s="26"/>
      <c r="AI443" s="26"/>
      <c r="AJ443" s="26"/>
      <c r="AK443" s="26"/>
      <c r="AL443" s="26"/>
      <c r="AM443" s="26"/>
    </row>
    <row r="444">
      <c r="AF444" s="26"/>
      <c r="AG444" s="26"/>
      <c r="AH444" s="26"/>
      <c r="AI444" s="26"/>
      <c r="AJ444" s="26"/>
      <c r="AK444" s="26"/>
      <c r="AL444" s="26"/>
      <c r="AM444" s="26"/>
    </row>
    <row r="445">
      <c r="AF445" s="26"/>
      <c r="AG445" s="26"/>
      <c r="AH445" s="26"/>
      <c r="AI445" s="26"/>
      <c r="AJ445" s="26"/>
      <c r="AK445" s="26"/>
      <c r="AL445" s="26"/>
      <c r="AM445" s="26"/>
    </row>
    <row r="446">
      <c r="AF446" s="26"/>
      <c r="AG446" s="26"/>
      <c r="AH446" s="26"/>
      <c r="AI446" s="26"/>
      <c r="AJ446" s="26"/>
      <c r="AK446" s="26"/>
      <c r="AL446" s="26"/>
      <c r="AM446" s="26"/>
    </row>
    <row r="447">
      <c r="AF447" s="26"/>
      <c r="AG447" s="26"/>
      <c r="AH447" s="26"/>
      <c r="AI447" s="26"/>
      <c r="AJ447" s="26"/>
      <c r="AK447" s="26"/>
      <c r="AL447" s="26"/>
      <c r="AM447" s="26"/>
    </row>
    <row r="448">
      <c r="AF448" s="26"/>
      <c r="AG448" s="26"/>
      <c r="AH448" s="26"/>
      <c r="AI448" s="26"/>
      <c r="AJ448" s="26"/>
      <c r="AK448" s="26"/>
      <c r="AL448" s="26"/>
      <c r="AM448" s="26"/>
    </row>
    <row r="449">
      <c r="AF449" s="26"/>
      <c r="AG449" s="26"/>
      <c r="AH449" s="26"/>
      <c r="AI449" s="26"/>
      <c r="AJ449" s="26"/>
      <c r="AK449" s="26"/>
      <c r="AL449" s="26"/>
      <c r="AM449" s="26"/>
    </row>
    <row r="450">
      <c r="AF450" s="26"/>
      <c r="AG450" s="26"/>
      <c r="AH450" s="26"/>
      <c r="AI450" s="26"/>
      <c r="AJ450" s="26"/>
      <c r="AK450" s="26"/>
      <c r="AL450" s="26"/>
      <c r="AM450" s="26"/>
    </row>
    <row r="451">
      <c r="AF451" s="26"/>
      <c r="AG451" s="26"/>
      <c r="AH451" s="26"/>
      <c r="AI451" s="26"/>
      <c r="AJ451" s="26"/>
      <c r="AK451" s="26"/>
      <c r="AL451" s="26"/>
      <c r="AM451" s="26"/>
    </row>
    <row r="452">
      <c r="AF452" s="26"/>
      <c r="AG452" s="26"/>
      <c r="AH452" s="26"/>
      <c r="AI452" s="26"/>
      <c r="AJ452" s="26"/>
      <c r="AK452" s="26"/>
      <c r="AL452" s="26"/>
      <c r="AM452" s="26"/>
    </row>
    <row r="453">
      <c r="AF453" s="26"/>
      <c r="AG453" s="26"/>
      <c r="AH453" s="26"/>
      <c r="AI453" s="26"/>
      <c r="AJ453" s="26"/>
      <c r="AK453" s="26"/>
      <c r="AL453" s="26"/>
      <c r="AM453" s="26"/>
    </row>
    <row r="454">
      <c r="AF454" s="26"/>
      <c r="AG454" s="26"/>
      <c r="AH454" s="26"/>
      <c r="AI454" s="26"/>
      <c r="AJ454" s="26"/>
      <c r="AK454" s="26"/>
      <c r="AL454" s="26"/>
      <c r="AM454" s="26"/>
    </row>
    <row r="455">
      <c r="AF455" s="26"/>
      <c r="AG455" s="26"/>
      <c r="AH455" s="26"/>
      <c r="AI455" s="26"/>
      <c r="AJ455" s="26"/>
      <c r="AK455" s="26"/>
      <c r="AL455" s="26"/>
      <c r="AM455" s="26"/>
    </row>
    <row r="456">
      <c r="AF456" s="26"/>
      <c r="AG456" s="26"/>
      <c r="AH456" s="26"/>
      <c r="AI456" s="26"/>
      <c r="AJ456" s="26"/>
      <c r="AK456" s="26"/>
      <c r="AL456" s="26"/>
      <c r="AM456" s="26"/>
    </row>
    <row r="457">
      <c r="AF457" s="26"/>
      <c r="AG457" s="26"/>
      <c r="AH457" s="26"/>
      <c r="AI457" s="26"/>
      <c r="AJ457" s="26"/>
      <c r="AK457" s="26"/>
      <c r="AL457" s="26"/>
      <c r="AM457" s="26"/>
    </row>
    <row r="458">
      <c r="AF458" s="26"/>
      <c r="AG458" s="26"/>
      <c r="AH458" s="26"/>
      <c r="AI458" s="26"/>
      <c r="AJ458" s="26"/>
      <c r="AK458" s="26"/>
      <c r="AL458" s="26"/>
      <c r="AM458" s="26"/>
    </row>
    <row r="459">
      <c r="AF459" s="26"/>
      <c r="AG459" s="26"/>
      <c r="AH459" s="26"/>
      <c r="AI459" s="26"/>
      <c r="AJ459" s="26"/>
      <c r="AK459" s="26"/>
      <c r="AL459" s="26"/>
      <c r="AM459" s="26"/>
    </row>
    <row r="460">
      <c r="AF460" s="26"/>
      <c r="AG460" s="26"/>
      <c r="AH460" s="26"/>
      <c r="AI460" s="26"/>
      <c r="AJ460" s="26"/>
      <c r="AK460" s="26"/>
      <c r="AL460" s="26"/>
      <c r="AM460" s="26"/>
    </row>
    <row r="461">
      <c r="AF461" s="26"/>
      <c r="AG461" s="26"/>
      <c r="AH461" s="26"/>
      <c r="AI461" s="26"/>
      <c r="AJ461" s="26"/>
      <c r="AK461" s="26"/>
      <c r="AL461" s="26"/>
      <c r="AM461" s="26"/>
    </row>
    <row r="462">
      <c r="AF462" s="26"/>
      <c r="AG462" s="26"/>
      <c r="AH462" s="26"/>
      <c r="AI462" s="26"/>
      <c r="AJ462" s="26"/>
      <c r="AK462" s="26"/>
      <c r="AL462" s="26"/>
      <c r="AM462" s="26"/>
    </row>
    <row r="463">
      <c r="AF463" s="26"/>
      <c r="AG463" s="26"/>
      <c r="AH463" s="26"/>
      <c r="AI463" s="26"/>
      <c r="AJ463" s="26"/>
      <c r="AK463" s="26"/>
      <c r="AL463" s="26"/>
      <c r="AM463" s="26"/>
    </row>
    <row r="464">
      <c r="AF464" s="26"/>
      <c r="AG464" s="26"/>
      <c r="AH464" s="26"/>
      <c r="AI464" s="26"/>
      <c r="AJ464" s="26"/>
      <c r="AK464" s="26"/>
      <c r="AL464" s="26"/>
      <c r="AM464" s="26"/>
    </row>
    <row r="465">
      <c r="AF465" s="26"/>
      <c r="AG465" s="26"/>
      <c r="AH465" s="26"/>
      <c r="AI465" s="26"/>
      <c r="AJ465" s="26"/>
      <c r="AK465" s="26"/>
      <c r="AL465" s="26"/>
      <c r="AM465" s="26"/>
    </row>
    <row r="466">
      <c r="AF466" s="26"/>
      <c r="AG466" s="26"/>
      <c r="AH466" s="26"/>
      <c r="AI466" s="26"/>
      <c r="AJ466" s="26"/>
      <c r="AK466" s="26"/>
      <c r="AL466" s="26"/>
      <c r="AM466" s="26"/>
    </row>
    <row r="467">
      <c r="AF467" s="26"/>
      <c r="AG467" s="26"/>
      <c r="AH467" s="26"/>
      <c r="AI467" s="26"/>
      <c r="AJ467" s="26"/>
      <c r="AK467" s="26"/>
      <c r="AL467" s="26"/>
      <c r="AM467" s="26"/>
    </row>
    <row r="468">
      <c r="AF468" s="26"/>
      <c r="AG468" s="26"/>
      <c r="AH468" s="26"/>
      <c r="AI468" s="26"/>
      <c r="AJ468" s="26"/>
      <c r="AK468" s="26"/>
      <c r="AL468" s="26"/>
      <c r="AM468" s="26"/>
    </row>
    <row r="469">
      <c r="AF469" s="26"/>
      <c r="AG469" s="26"/>
      <c r="AH469" s="26"/>
      <c r="AI469" s="26"/>
      <c r="AJ469" s="26"/>
      <c r="AK469" s="26"/>
      <c r="AL469" s="26"/>
      <c r="AM469" s="26"/>
    </row>
    <row r="470">
      <c r="AF470" s="26"/>
      <c r="AG470" s="26"/>
      <c r="AH470" s="26"/>
      <c r="AI470" s="26"/>
      <c r="AJ470" s="26"/>
      <c r="AK470" s="26"/>
      <c r="AL470" s="26"/>
      <c r="AM470" s="26"/>
    </row>
    <row r="471">
      <c r="AF471" s="26"/>
      <c r="AG471" s="26"/>
      <c r="AH471" s="26"/>
      <c r="AI471" s="26"/>
      <c r="AJ471" s="26"/>
      <c r="AK471" s="26"/>
      <c r="AL471" s="26"/>
      <c r="AM471" s="26"/>
    </row>
    <row r="472">
      <c r="AF472" s="26"/>
      <c r="AG472" s="26"/>
      <c r="AH472" s="26"/>
      <c r="AI472" s="26"/>
      <c r="AJ472" s="26"/>
      <c r="AK472" s="26"/>
      <c r="AL472" s="26"/>
      <c r="AM472" s="26"/>
    </row>
    <row r="473">
      <c r="AF473" s="26"/>
      <c r="AG473" s="26"/>
      <c r="AH473" s="26"/>
      <c r="AI473" s="26"/>
      <c r="AJ473" s="26"/>
      <c r="AK473" s="26"/>
      <c r="AL473" s="26"/>
      <c r="AM473" s="26"/>
    </row>
    <row r="474">
      <c r="AF474" s="26"/>
      <c r="AG474" s="26"/>
      <c r="AH474" s="26"/>
      <c r="AI474" s="26"/>
      <c r="AJ474" s="26"/>
      <c r="AK474" s="26"/>
      <c r="AL474" s="26"/>
      <c r="AM474" s="26"/>
    </row>
    <row r="475">
      <c r="AF475" s="26"/>
      <c r="AG475" s="26"/>
      <c r="AH475" s="26"/>
      <c r="AI475" s="26"/>
      <c r="AJ475" s="26"/>
      <c r="AK475" s="26"/>
      <c r="AL475" s="26"/>
      <c r="AM475" s="26"/>
    </row>
    <row r="476">
      <c r="AF476" s="26"/>
      <c r="AG476" s="26"/>
      <c r="AH476" s="26"/>
      <c r="AI476" s="26"/>
      <c r="AJ476" s="26"/>
      <c r="AK476" s="26"/>
      <c r="AL476" s="26"/>
      <c r="AM476" s="26"/>
    </row>
    <row r="477">
      <c r="AF477" s="26"/>
      <c r="AG477" s="26"/>
      <c r="AH477" s="26"/>
      <c r="AI477" s="26"/>
      <c r="AJ477" s="26"/>
      <c r="AK477" s="26"/>
      <c r="AL477" s="26"/>
      <c r="AM477" s="26"/>
    </row>
    <row r="478">
      <c r="AF478" s="26"/>
      <c r="AG478" s="26"/>
      <c r="AH478" s="26"/>
      <c r="AI478" s="26"/>
      <c r="AJ478" s="26"/>
      <c r="AK478" s="26"/>
      <c r="AL478" s="26"/>
      <c r="AM478" s="26"/>
    </row>
    <row r="479">
      <c r="AF479" s="26"/>
      <c r="AG479" s="26"/>
      <c r="AH479" s="26"/>
      <c r="AI479" s="26"/>
      <c r="AJ479" s="26"/>
      <c r="AK479" s="26"/>
      <c r="AL479" s="26"/>
      <c r="AM479" s="26"/>
    </row>
    <row r="480">
      <c r="AF480" s="26"/>
      <c r="AG480" s="26"/>
      <c r="AH480" s="26"/>
      <c r="AI480" s="26"/>
      <c r="AJ480" s="26"/>
      <c r="AK480" s="26"/>
      <c r="AL480" s="26"/>
      <c r="AM480" s="26"/>
    </row>
    <row r="481">
      <c r="AF481" s="26"/>
      <c r="AG481" s="26"/>
      <c r="AH481" s="26"/>
      <c r="AI481" s="26"/>
      <c r="AJ481" s="26"/>
      <c r="AK481" s="26"/>
      <c r="AL481" s="26"/>
      <c r="AM481" s="26"/>
    </row>
    <row r="482">
      <c r="AF482" s="26"/>
      <c r="AG482" s="26"/>
      <c r="AH482" s="26"/>
      <c r="AI482" s="26"/>
      <c r="AJ482" s="26"/>
      <c r="AK482" s="26"/>
      <c r="AL482" s="26"/>
      <c r="AM482" s="26"/>
    </row>
    <row r="483">
      <c r="AF483" s="26"/>
      <c r="AG483" s="26"/>
      <c r="AH483" s="26"/>
      <c r="AI483" s="26"/>
      <c r="AJ483" s="26"/>
      <c r="AK483" s="26"/>
      <c r="AL483" s="26"/>
      <c r="AM483" s="26"/>
    </row>
    <row r="484">
      <c r="AF484" s="26"/>
      <c r="AG484" s="26"/>
      <c r="AH484" s="26"/>
      <c r="AI484" s="26"/>
      <c r="AJ484" s="26"/>
      <c r="AK484" s="26"/>
      <c r="AL484" s="26"/>
      <c r="AM484" s="26"/>
    </row>
    <row r="485">
      <c r="AF485" s="26"/>
      <c r="AG485" s="26"/>
      <c r="AH485" s="26"/>
      <c r="AI485" s="26"/>
      <c r="AJ485" s="26"/>
      <c r="AK485" s="26"/>
      <c r="AL485" s="26"/>
      <c r="AM485" s="26"/>
    </row>
    <row r="486">
      <c r="AF486" s="26"/>
      <c r="AG486" s="26"/>
      <c r="AH486" s="26"/>
      <c r="AI486" s="26"/>
      <c r="AJ486" s="26"/>
      <c r="AK486" s="26"/>
      <c r="AL486" s="26"/>
      <c r="AM486" s="26"/>
    </row>
    <row r="487">
      <c r="AF487" s="26"/>
      <c r="AG487" s="26"/>
      <c r="AH487" s="26"/>
      <c r="AI487" s="26"/>
      <c r="AJ487" s="26"/>
      <c r="AK487" s="26"/>
      <c r="AL487" s="26"/>
      <c r="AM487" s="26"/>
    </row>
    <row r="488">
      <c r="AF488" s="26"/>
      <c r="AG488" s="26"/>
      <c r="AH488" s="26"/>
      <c r="AI488" s="26"/>
      <c r="AJ488" s="26"/>
      <c r="AK488" s="26"/>
      <c r="AL488" s="26"/>
      <c r="AM488" s="26"/>
    </row>
    <row r="489">
      <c r="AF489" s="26"/>
      <c r="AG489" s="26"/>
      <c r="AH489" s="26"/>
      <c r="AI489" s="26"/>
      <c r="AJ489" s="26"/>
      <c r="AK489" s="26"/>
      <c r="AL489" s="26"/>
      <c r="AM489" s="26"/>
    </row>
    <row r="490">
      <c r="AF490" s="26"/>
      <c r="AG490" s="26"/>
      <c r="AH490" s="26"/>
      <c r="AI490" s="26"/>
      <c r="AJ490" s="26"/>
      <c r="AK490" s="26"/>
      <c r="AL490" s="26"/>
      <c r="AM490" s="26"/>
    </row>
    <row r="491">
      <c r="AF491" s="26"/>
      <c r="AG491" s="26"/>
      <c r="AH491" s="26"/>
      <c r="AI491" s="26"/>
      <c r="AJ491" s="26"/>
      <c r="AK491" s="26"/>
      <c r="AL491" s="26"/>
      <c r="AM491" s="26"/>
    </row>
    <row r="492">
      <c r="AF492" s="26"/>
      <c r="AG492" s="26"/>
      <c r="AH492" s="26"/>
      <c r="AI492" s="26"/>
      <c r="AJ492" s="26"/>
      <c r="AK492" s="26"/>
      <c r="AL492" s="26"/>
      <c r="AM492" s="26"/>
    </row>
    <row r="493">
      <c r="AF493" s="26"/>
      <c r="AG493" s="26"/>
      <c r="AH493" s="26"/>
      <c r="AI493" s="26"/>
      <c r="AJ493" s="26"/>
      <c r="AK493" s="26"/>
      <c r="AL493" s="26"/>
      <c r="AM493" s="26"/>
    </row>
    <row r="494">
      <c r="AF494" s="26"/>
      <c r="AG494" s="26"/>
      <c r="AH494" s="26"/>
      <c r="AI494" s="26"/>
      <c r="AJ494" s="26"/>
      <c r="AK494" s="26"/>
      <c r="AL494" s="26"/>
      <c r="AM494" s="26"/>
    </row>
    <row r="495">
      <c r="AF495" s="26"/>
      <c r="AG495" s="26"/>
      <c r="AH495" s="26"/>
      <c r="AI495" s="26"/>
      <c r="AJ495" s="26"/>
      <c r="AK495" s="26"/>
      <c r="AL495" s="26"/>
      <c r="AM495" s="26"/>
    </row>
    <row r="496">
      <c r="AF496" s="26"/>
      <c r="AG496" s="26"/>
      <c r="AH496" s="26"/>
      <c r="AI496" s="26"/>
      <c r="AJ496" s="26"/>
      <c r="AK496" s="26"/>
      <c r="AL496" s="26"/>
      <c r="AM496" s="26"/>
    </row>
    <row r="497">
      <c r="AF497" s="26"/>
      <c r="AG497" s="26"/>
      <c r="AH497" s="26"/>
      <c r="AI497" s="26"/>
      <c r="AJ497" s="26"/>
      <c r="AK497" s="26"/>
      <c r="AL497" s="26"/>
      <c r="AM497" s="26"/>
    </row>
    <row r="498">
      <c r="AF498" s="26"/>
      <c r="AG498" s="26"/>
      <c r="AH498" s="26"/>
      <c r="AI498" s="26"/>
      <c r="AJ498" s="26"/>
      <c r="AK498" s="26"/>
      <c r="AL498" s="26"/>
      <c r="AM498" s="26"/>
    </row>
    <row r="499">
      <c r="AF499" s="26"/>
      <c r="AG499" s="26"/>
      <c r="AH499" s="26"/>
      <c r="AI499" s="26"/>
      <c r="AJ499" s="26"/>
      <c r="AK499" s="26"/>
      <c r="AL499" s="26"/>
      <c r="AM499" s="26"/>
    </row>
    <row r="500">
      <c r="AF500" s="26"/>
      <c r="AG500" s="26"/>
      <c r="AH500" s="26"/>
      <c r="AI500" s="26"/>
      <c r="AJ500" s="26"/>
      <c r="AK500" s="26"/>
      <c r="AL500" s="26"/>
      <c r="AM500" s="26"/>
    </row>
    <row r="501">
      <c r="AF501" s="26"/>
      <c r="AG501" s="26"/>
      <c r="AH501" s="26"/>
      <c r="AI501" s="26"/>
      <c r="AJ501" s="26"/>
      <c r="AK501" s="26"/>
      <c r="AL501" s="26"/>
      <c r="AM501" s="26"/>
    </row>
    <row r="502">
      <c r="AF502" s="26"/>
      <c r="AG502" s="26"/>
      <c r="AH502" s="26"/>
      <c r="AI502" s="26"/>
      <c r="AJ502" s="26"/>
      <c r="AK502" s="26"/>
      <c r="AL502" s="26"/>
      <c r="AM502" s="26"/>
    </row>
    <row r="503">
      <c r="AF503" s="26"/>
      <c r="AG503" s="26"/>
      <c r="AH503" s="26"/>
      <c r="AI503" s="26"/>
      <c r="AJ503" s="26"/>
      <c r="AK503" s="26"/>
      <c r="AL503" s="26"/>
      <c r="AM503" s="26"/>
    </row>
    <row r="504">
      <c r="AF504" s="26"/>
      <c r="AG504" s="26"/>
      <c r="AH504" s="26"/>
      <c r="AI504" s="26"/>
      <c r="AJ504" s="26"/>
      <c r="AK504" s="26"/>
      <c r="AL504" s="26"/>
      <c r="AM504" s="26"/>
    </row>
    <row r="505">
      <c r="AF505" s="26"/>
      <c r="AG505" s="26"/>
      <c r="AH505" s="26"/>
      <c r="AI505" s="26"/>
      <c r="AJ505" s="26"/>
      <c r="AK505" s="26"/>
      <c r="AL505" s="26"/>
      <c r="AM505" s="26"/>
    </row>
    <row r="506">
      <c r="AF506" s="26"/>
      <c r="AG506" s="26"/>
      <c r="AH506" s="26"/>
      <c r="AI506" s="26"/>
      <c r="AJ506" s="26"/>
      <c r="AK506" s="26"/>
      <c r="AL506" s="26"/>
      <c r="AM506" s="26"/>
    </row>
    <row r="507">
      <c r="AF507" s="26"/>
      <c r="AG507" s="26"/>
      <c r="AH507" s="26"/>
      <c r="AI507" s="26"/>
      <c r="AJ507" s="26"/>
      <c r="AK507" s="26"/>
      <c r="AL507" s="26"/>
      <c r="AM507" s="26"/>
    </row>
    <row r="508">
      <c r="AF508" s="26"/>
      <c r="AG508" s="26"/>
      <c r="AH508" s="26"/>
      <c r="AI508" s="26"/>
      <c r="AJ508" s="26"/>
      <c r="AK508" s="26"/>
      <c r="AL508" s="26"/>
      <c r="AM508" s="26"/>
    </row>
    <row r="509">
      <c r="AF509" s="26"/>
      <c r="AG509" s="26"/>
      <c r="AH509" s="26"/>
      <c r="AI509" s="26"/>
      <c r="AJ509" s="26"/>
      <c r="AK509" s="26"/>
      <c r="AL509" s="26"/>
      <c r="AM509" s="26"/>
    </row>
    <row r="510">
      <c r="AF510" s="26"/>
      <c r="AG510" s="26"/>
      <c r="AH510" s="26"/>
      <c r="AI510" s="26"/>
      <c r="AJ510" s="26"/>
      <c r="AK510" s="26"/>
      <c r="AL510" s="26"/>
      <c r="AM510" s="26"/>
    </row>
    <row r="511">
      <c r="AF511" s="26"/>
      <c r="AG511" s="26"/>
      <c r="AH511" s="26"/>
      <c r="AI511" s="26"/>
      <c r="AJ511" s="26"/>
      <c r="AK511" s="26"/>
      <c r="AL511" s="26"/>
      <c r="AM511" s="26"/>
    </row>
    <row r="512">
      <c r="AF512" s="26"/>
      <c r="AG512" s="26"/>
      <c r="AH512" s="26"/>
      <c r="AI512" s="26"/>
      <c r="AJ512" s="26"/>
      <c r="AK512" s="26"/>
      <c r="AL512" s="26"/>
      <c r="AM512" s="26"/>
    </row>
    <row r="513">
      <c r="AF513" s="26"/>
      <c r="AG513" s="26"/>
      <c r="AH513" s="26"/>
      <c r="AI513" s="26"/>
      <c r="AJ513" s="26"/>
      <c r="AK513" s="26"/>
      <c r="AL513" s="26"/>
      <c r="AM513" s="26"/>
    </row>
    <row r="514">
      <c r="AF514" s="26"/>
      <c r="AG514" s="26"/>
      <c r="AH514" s="26"/>
      <c r="AI514" s="26"/>
      <c r="AJ514" s="26"/>
      <c r="AK514" s="26"/>
      <c r="AL514" s="26"/>
      <c r="AM514" s="26"/>
    </row>
    <row r="515">
      <c r="AF515" s="26"/>
      <c r="AG515" s="26"/>
      <c r="AH515" s="26"/>
      <c r="AI515" s="26"/>
      <c r="AJ515" s="26"/>
      <c r="AK515" s="26"/>
      <c r="AL515" s="26"/>
      <c r="AM515" s="26"/>
    </row>
    <row r="516">
      <c r="AF516" s="26"/>
      <c r="AG516" s="26"/>
      <c r="AH516" s="26"/>
      <c r="AI516" s="26"/>
      <c r="AJ516" s="26"/>
      <c r="AK516" s="26"/>
      <c r="AL516" s="26"/>
      <c r="AM516" s="26"/>
    </row>
    <row r="517">
      <c r="AF517" s="26"/>
      <c r="AG517" s="26"/>
      <c r="AH517" s="26"/>
      <c r="AI517" s="26"/>
      <c r="AJ517" s="26"/>
      <c r="AK517" s="26"/>
      <c r="AL517" s="26"/>
      <c r="AM517" s="26"/>
    </row>
    <row r="518">
      <c r="AF518" s="26"/>
      <c r="AG518" s="26"/>
      <c r="AH518" s="26"/>
      <c r="AI518" s="26"/>
      <c r="AJ518" s="26"/>
      <c r="AK518" s="26"/>
      <c r="AL518" s="26"/>
      <c r="AM518" s="26"/>
    </row>
    <row r="519">
      <c r="AF519" s="26"/>
      <c r="AG519" s="26"/>
      <c r="AH519" s="26"/>
      <c r="AI519" s="26"/>
      <c r="AJ519" s="26"/>
      <c r="AK519" s="26"/>
      <c r="AL519" s="26"/>
      <c r="AM519" s="26"/>
    </row>
    <row r="520">
      <c r="AF520" s="26"/>
      <c r="AG520" s="26"/>
      <c r="AH520" s="26"/>
      <c r="AI520" s="26"/>
      <c r="AJ520" s="26"/>
      <c r="AK520" s="26"/>
      <c r="AL520" s="26"/>
      <c r="AM520" s="26"/>
    </row>
    <row r="521">
      <c r="AF521" s="26"/>
      <c r="AG521" s="26"/>
      <c r="AH521" s="26"/>
      <c r="AI521" s="26"/>
      <c r="AJ521" s="26"/>
      <c r="AK521" s="26"/>
      <c r="AL521" s="26"/>
      <c r="AM521" s="26"/>
    </row>
    <row r="522">
      <c r="AF522" s="26"/>
      <c r="AG522" s="26"/>
      <c r="AH522" s="26"/>
      <c r="AI522" s="26"/>
      <c r="AJ522" s="26"/>
      <c r="AK522" s="26"/>
      <c r="AL522" s="26"/>
      <c r="AM522" s="26"/>
    </row>
    <row r="523">
      <c r="AF523" s="26"/>
      <c r="AG523" s="26"/>
      <c r="AH523" s="26"/>
      <c r="AI523" s="26"/>
      <c r="AJ523" s="26"/>
      <c r="AK523" s="26"/>
      <c r="AL523" s="26"/>
      <c r="AM523" s="26"/>
    </row>
    <row r="524">
      <c r="AF524" s="26"/>
      <c r="AG524" s="26"/>
      <c r="AH524" s="26"/>
      <c r="AI524" s="26"/>
      <c r="AJ524" s="26"/>
      <c r="AK524" s="26"/>
      <c r="AL524" s="26"/>
      <c r="AM524" s="26"/>
    </row>
    <row r="525">
      <c r="AF525" s="26"/>
      <c r="AG525" s="26"/>
      <c r="AH525" s="26"/>
      <c r="AI525" s="26"/>
      <c r="AJ525" s="26"/>
      <c r="AK525" s="26"/>
      <c r="AL525" s="26"/>
      <c r="AM525" s="26"/>
    </row>
    <row r="526">
      <c r="AF526" s="26"/>
      <c r="AG526" s="26"/>
      <c r="AH526" s="26"/>
      <c r="AI526" s="26"/>
      <c r="AJ526" s="26"/>
      <c r="AK526" s="26"/>
      <c r="AL526" s="26"/>
      <c r="AM526" s="26"/>
    </row>
    <row r="527">
      <c r="AF527" s="26"/>
      <c r="AG527" s="26"/>
      <c r="AH527" s="26"/>
      <c r="AI527" s="26"/>
      <c r="AJ527" s="26"/>
      <c r="AK527" s="26"/>
      <c r="AL527" s="26"/>
      <c r="AM527" s="26"/>
    </row>
    <row r="528">
      <c r="AF528" s="26"/>
      <c r="AG528" s="26"/>
      <c r="AH528" s="26"/>
      <c r="AI528" s="26"/>
      <c r="AJ528" s="26"/>
      <c r="AK528" s="26"/>
      <c r="AL528" s="26"/>
      <c r="AM528" s="26"/>
    </row>
    <row r="529">
      <c r="AF529" s="26"/>
      <c r="AG529" s="26"/>
      <c r="AH529" s="26"/>
      <c r="AI529" s="26"/>
      <c r="AJ529" s="26"/>
      <c r="AK529" s="26"/>
      <c r="AL529" s="26"/>
      <c r="AM529" s="26"/>
    </row>
    <row r="530">
      <c r="AF530" s="26"/>
      <c r="AG530" s="26"/>
      <c r="AH530" s="26"/>
      <c r="AI530" s="26"/>
      <c r="AJ530" s="26"/>
      <c r="AK530" s="26"/>
      <c r="AL530" s="26"/>
      <c r="AM530" s="26"/>
    </row>
    <row r="531">
      <c r="AF531" s="26"/>
      <c r="AG531" s="26"/>
      <c r="AH531" s="26"/>
      <c r="AI531" s="26"/>
      <c r="AJ531" s="26"/>
      <c r="AK531" s="26"/>
      <c r="AL531" s="26"/>
      <c r="AM531" s="26"/>
    </row>
    <row r="532">
      <c r="AF532" s="26"/>
      <c r="AG532" s="26"/>
      <c r="AH532" s="26"/>
      <c r="AI532" s="26"/>
      <c r="AJ532" s="26"/>
      <c r="AK532" s="26"/>
      <c r="AL532" s="26"/>
      <c r="AM532" s="26"/>
    </row>
    <row r="533">
      <c r="AF533" s="26"/>
      <c r="AG533" s="26"/>
      <c r="AH533" s="26"/>
      <c r="AI533" s="26"/>
      <c r="AJ533" s="26"/>
      <c r="AK533" s="26"/>
      <c r="AL533" s="26"/>
      <c r="AM533" s="26"/>
    </row>
    <row r="534">
      <c r="AF534" s="26"/>
      <c r="AG534" s="26"/>
      <c r="AH534" s="26"/>
      <c r="AI534" s="26"/>
      <c r="AJ534" s="26"/>
      <c r="AK534" s="26"/>
      <c r="AL534" s="26"/>
      <c r="AM534" s="26"/>
    </row>
    <row r="535">
      <c r="AF535" s="26"/>
      <c r="AG535" s="26"/>
      <c r="AH535" s="26"/>
      <c r="AI535" s="26"/>
      <c r="AJ535" s="26"/>
      <c r="AK535" s="26"/>
      <c r="AL535" s="26"/>
      <c r="AM535" s="26"/>
    </row>
    <row r="536">
      <c r="AF536" s="26"/>
      <c r="AG536" s="26"/>
      <c r="AH536" s="26"/>
      <c r="AI536" s="26"/>
      <c r="AJ536" s="26"/>
      <c r="AK536" s="26"/>
      <c r="AL536" s="26"/>
      <c r="AM536" s="26"/>
    </row>
    <row r="537">
      <c r="AF537" s="26"/>
      <c r="AG537" s="26"/>
      <c r="AH537" s="26"/>
      <c r="AI537" s="26"/>
      <c r="AJ537" s="26"/>
      <c r="AK537" s="26"/>
      <c r="AL537" s="26"/>
      <c r="AM537" s="26"/>
    </row>
    <row r="538">
      <c r="AF538" s="26"/>
      <c r="AG538" s="26"/>
      <c r="AH538" s="26"/>
      <c r="AI538" s="26"/>
      <c r="AJ538" s="26"/>
      <c r="AK538" s="26"/>
      <c r="AL538" s="26"/>
      <c r="AM538" s="26"/>
    </row>
    <row r="539">
      <c r="AF539" s="26"/>
      <c r="AG539" s="26"/>
      <c r="AH539" s="26"/>
      <c r="AI539" s="26"/>
      <c r="AJ539" s="26"/>
      <c r="AK539" s="26"/>
      <c r="AL539" s="26"/>
      <c r="AM539" s="26"/>
    </row>
    <row r="540">
      <c r="AF540" s="26"/>
      <c r="AG540" s="26"/>
      <c r="AH540" s="26"/>
      <c r="AI540" s="26"/>
      <c r="AJ540" s="26"/>
      <c r="AK540" s="26"/>
      <c r="AL540" s="26"/>
      <c r="AM540" s="26"/>
    </row>
    <row r="541">
      <c r="AF541" s="26"/>
      <c r="AG541" s="26"/>
      <c r="AH541" s="26"/>
      <c r="AI541" s="26"/>
      <c r="AJ541" s="26"/>
      <c r="AK541" s="26"/>
      <c r="AL541" s="26"/>
      <c r="AM541" s="26"/>
    </row>
    <row r="542">
      <c r="AF542" s="26"/>
      <c r="AG542" s="26"/>
      <c r="AH542" s="26"/>
      <c r="AI542" s="26"/>
      <c r="AJ542" s="26"/>
      <c r="AK542" s="26"/>
      <c r="AL542" s="26"/>
      <c r="AM542" s="26"/>
    </row>
    <row r="543">
      <c r="AF543" s="26"/>
      <c r="AG543" s="26"/>
      <c r="AH543" s="26"/>
      <c r="AI543" s="26"/>
      <c r="AJ543" s="26"/>
      <c r="AK543" s="26"/>
      <c r="AL543" s="26"/>
      <c r="AM543" s="26"/>
    </row>
    <row r="544">
      <c r="AF544" s="26"/>
      <c r="AG544" s="26"/>
      <c r="AH544" s="26"/>
      <c r="AI544" s="26"/>
      <c r="AJ544" s="26"/>
      <c r="AK544" s="26"/>
      <c r="AL544" s="26"/>
      <c r="AM544" s="26"/>
    </row>
    <row r="545">
      <c r="AF545" s="26"/>
      <c r="AG545" s="26"/>
      <c r="AH545" s="26"/>
      <c r="AI545" s="26"/>
      <c r="AJ545" s="26"/>
      <c r="AK545" s="26"/>
      <c r="AL545" s="26"/>
      <c r="AM545" s="26"/>
    </row>
    <row r="546">
      <c r="AF546" s="26"/>
      <c r="AG546" s="26"/>
      <c r="AH546" s="26"/>
      <c r="AI546" s="26"/>
      <c r="AJ546" s="26"/>
      <c r="AK546" s="26"/>
      <c r="AL546" s="26"/>
      <c r="AM546" s="26"/>
    </row>
    <row r="547">
      <c r="AF547" s="26"/>
      <c r="AG547" s="26"/>
      <c r="AH547" s="26"/>
      <c r="AI547" s="26"/>
      <c r="AJ547" s="26"/>
      <c r="AK547" s="26"/>
      <c r="AL547" s="26"/>
      <c r="AM547" s="26"/>
    </row>
    <row r="548">
      <c r="AF548" s="26"/>
      <c r="AG548" s="26"/>
      <c r="AH548" s="26"/>
      <c r="AI548" s="26"/>
      <c r="AJ548" s="26"/>
      <c r="AK548" s="26"/>
      <c r="AL548" s="26"/>
      <c r="AM548" s="26"/>
    </row>
    <row r="549">
      <c r="AF549" s="26"/>
      <c r="AG549" s="26"/>
      <c r="AH549" s="26"/>
      <c r="AI549" s="26"/>
      <c r="AJ549" s="26"/>
      <c r="AK549" s="26"/>
      <c r="AL549" s="26"/>
      <c r="AM549" s="26"/>
    </row>
    <row r="550">
      <c r="AF550" s="26"/>
      <c r="AG550" s="26"/>
      <c r="AH550" s="26"/>
      <c r="AI550" s="26"/>
      <c r="AJ550" s="26"/>
      <c r="AK550" s="26"/>
      <c r="AL550" s="26"/>
      <c r="AM550" s="26"/>
    </row>
    <row r="551">
      <c r="AF551" s="26"/>
      <c r="AG551" s="26"/>
      <c r="AH551" s="26"/>
      <c r="AI551" s="26"/>
      <c r="AJ551" s="26"/>
      <c r="AK551" s="26"/>
      <c r="AL551" s="26"/>
      <c r="AM551" s="26"/>
    </row>
    <row r="552">
      <c r="AF552" s="26"/>
      <c r="AG552" s="26"/>
      <c r="AH552" s="26"/>
      <c r="AI552" s="26"/>
      <c r="AJ552" s="26"/>
      <c r="AK552" s="26"/>
      <c r="AL552" s="26"/>
      <c r="AM552" s="26"/>
    </row>
    <row r="553">
      <c r="AF553" s="26"/>
      <c r="AG553" s="26"/>
      <c r="AH553" s="26"/>
      <c r="AI553" s="26"/>
      <c r="AJ553" s="26"/>
      <c r="AK553" s="26"/>
      <c r="AL553" s="26"/>
      <c r="AM553" s="26"/>
    </row>
    <row r="554">
      <c r="AF554" s="26"/>
      <c r="AG554" s="26"/>
      <c r="AH554" s="26"/>
      <c r="AI554" s="26"/>
      <c r="AJ554" s="26"/>
      <c r="AK554" s="26"/>
      <c r="AL554" s="26"/>
      <c r="AM554" s="26"/>
    </row>
    <row r="555">
      <c r="AF555" s="26"/>
      <c r="AG555" s="26"/>
      <c r="AH555" s="26"/>
      <c r="AI555" s="26"/>
      <c r="AJ555" s="26"/>
      <c r="AK555" s="26"/>
      <c r="AL555" s="26"/>
      <c r="AM555" s="26"/>
    </row>
    <row r="556">
      <c r="AF556" s="26"/>
      <c r="AG556" s="26"/>
      <c r="AH556" s="26"/>
      <c r="AI556" s="26"/>
      <c r="AJ556" s="26"/>
      <c r="AK556" s="26"/>
      <c r="AL556" s="26"/>
      <c r="AM556" s="26"/>
    </row>
    <row r="557">
      <c r="AF557" s="26"/>
      <c r="AG557" s="26"/>
      <c r="AH557" s="26"/>
      <c r="AI557" s="26"/>
      <c r="AJ557" s="26"/>
      <c r="AK557" s="26"/>
      <c r="AL557" s="26"/>
      <c r="AM557" s="26"/>
    </row>
    <row r="558">
      <c r="AF558" s="26"/>
      <c r="AG558" s="26"/>
      <c r="AH558" s="26"/>
      <c r="AI558" s="26"/>
      <c r="AJ558" s="26"/>
      <c r="AK558" s="26"/>
      <c r="AL558" s="26"/>
      <c r="AM558" s="26"/>
    </row>
    <row r="559">
      <c r="AF559" s="26"/>
      <c r="AG559" s="26"/>
      <c r="AH559" s="26"/>
      <c r="AI559" s="26"/>
      <c r="AJ559" s="26"/>
      <c r="AK559" s="26"/>
      <c r="AL559" s="26"/>
      <c r="AM559" s="26"/>
    </row>
    <row r="560">
      <c r="AF560" s="26"/>
      <c r="AG560" s="26"/>
      <c r="AH560" s="26"/>
      <c r="AI560" s="26"/>
      <c r="AJ560" s="26"/>
      <c r="AK560" s="26"/>
      <c r="AL560" s="26"/>
      <c r="AM560" s="26"/>
    </row>
    <row r="561">
      <c r="AF561" s="26"/>
      <c r="AG561" s="26"/>
      <c r="AH561" s="26"/>
      <c r="AI561" s="26"/>
      <c r="AJ561" s="26"/>
      <c r="AK561" s="26"/>
      <c r="AL561" s="26"/>
      <c r="AM561" s="26"/>
    </row>
    <row r="562">
      <c r="AF562" s="26"/>
      <c r="AG562" s="26"/>
      <c r="AH562" s="26"/>
      <c r="AI562" s="26"/>
      <c r="AJ562" s="26"/>
      <c r="AK562" s="26"/>
      <c r="AL562" s="26"/>
      <c r="AM562" s="26"/>
    </row>
    <row r="563">
      <c r="AF563" s="26"/>
      <c r="AG563" s="26"/>
      <c r="AH563" s="26"/>
      <c r="AI563" s="26"/>
      <c r="AJ563" s="26"/>
      <c r="AK563" s="26"/>
      <c r="AL563" s="26"/>
      <c r="AM563" s="26"/>
    </row>
    <row r="564">
      <c r="AF564" s="26"/>
      <c r="AG564" s="26"/>
      <c r="AH564" s="26"/>
      <c r="AI564" s="26"/>
      <c r="AJ564" s="26"/>
      <c r="AK564" s="26"/>
      <c r="AL564" s="26"/>
      <c r="AM564" s="26"/>
    </row>
    <row r="565">
      <c r="AF565" s="26"/>
      <c r="AG565" s="26"/>
      <c r="AH565" s="26"/>
      <c r="AI565" s="26"/>
      <c r="AJ565" s="26"/>
      <c r="AK565" s="26"/>
      <c r="AL565" s="26"/>
      <c r="AM565" s="26"/>
    </row>
    <row r="566">
      <c r="AF566" s="26"/>
      <c r="AG566" s="26"/>
      <c r="AH566" s="26"/>
      <c r="AI566" s="26"/>
      <c r="AJ566" s="26"/>
      <c r="AK566" s="26"/>
      <c r="AL566" s="26"/>
      <c r="AM566" s="26"/>
    </row>
    <row r="567">
      <c r="AF567" s="26"/>
      <c r="AG567" s="26"/>
      <c r="AH567" s="26"/>
      <c r="AI567" s="26"/>
      <c r="AJ567" s="26"/>
      <c r="AK567" s="26"/>
      <c r="AL567" s="26"/>
      <c r="AM567" s="26"/>
    </row>
    <row r="568">
      <c r="AF568" s="26"/>
      <c r="AG568" s="26"/>
      <c r="AH568" s="26"/>
      <c r="AI568" s="26"/>
      <c r="AJ568" s="26"/>
      <c r="AK568" s="26"/>
      <c r="AL568" s="26"/>
      <c r="AM568" s="26"/>
    </row>
    <row r="569">
      <c r="AF569" s="26"/>
      <c r="AG569" s="26"/>
      <c r="AH569" s="26"/>
      <c r="AI569" s="26"/>
      <c r="AJ569" s="26"/>
      <c r="AK569" s="26"/>
      <c r="AL569" s="26"/>
      <c r="AM569" s="26"/>
    </row>
    <row r="570">
      <c r="AF570" s="26"/>
      <c r="AG570" s="26"/>
      <c r="AH570" s="26"/>
      <c r="AI570" s="26"/>
      <c r="AJ570" s="26"/>
      <c r="AK570" s="26"/>
      <c r="AL570" s="26"/>
      <c r="AM570" s="26"/>
    </row>
    <row r="571">
      <c r="AF571" s="26"/>
      <c r="AG571" s="26"/>
      <c r="AH571" s="26"/>
      <c r="AI571" s="26"/>
      <c r="AJ571" s="26"/>
      <c r="AK571" s="26"/>
      <c r="AL571" s="26"/>
      <c r="AM571" s="26"/>
    </row>
    <row r="572">
      <c r="AF572" s="26"/>
      <c r="AG572" s="26"/>
      <c r="AH572" s="26"/>
      <c r="AI572" s="26"/>
      <c r="AJ572" s="26"/>
      <c r="AK572" s="26"/>
      <c r="AL572" s="26"/>
      <c r="AM572" s="26"/>
    </row>
    <row r="573">
      <c r="AF573" s="26"/>
      <c r="AG573" s="26"/>
      <c r="AH573" s="26"/>
      <c r="AI573" s="26"/>
      <c r="AJ573" s="26"/>
      <c r="AK573" s="26"/>
      <c r="AL573" s="26"/>
      <c r="AM573" s="26"/>
    </row>
    <row r="574">
      <c r="AF574" s="26"/>
      <c r="AG574" s="26"/>
      <c r="AH574" s="26"/>
      <c r="AI574" s="26"/>
      <c r="AJ574" s="26"/>
      <c r="AK574" s="26"/>
      <c r="AL574" s="26"/>
      <c r="AM574" s="26"/>
    </row>
    <row r="575">
      <c r="AF575" s="26"/>
      <c r="AG575" s="26"/>
      <c r="AH575" s="26"/>
      <c r="AI575" s="26"/>
      <c r="AJ575" s="26"/>
      <c r="AK575" s="26"/>
      <c r="AL575" s="26"/>
      <c r="AM575" s="26"/>
    </row>
    <row r="576">
      <c r="AF576" s="26"/>
      <c r="AG576" s="26"/>
      <c r="AH576" s="26"/>
      <c r="AI576" s="26"/>
      <c r="AJ576" s="26"/>
      <c r="AK576" s="26"/>
      <c r="AL576" s="26"/>
      <c r="AM576" s="26"/>
    </row>
    <row r="577">
      <c r="AF577" s="26"/>
      <c r="AG577" s="26"/>
      <c r="AH577" s="26"/>
      <c r="AI577" s="26"/>
      <c r="AJ577" s="26"/>
      <c r="AK577" s="26"/>
      <c r="AL577" s="26"/>
      <c r="AM577" s="26"/>
    </row>
    <row r="578">
      <c r="AF578" s="26"/>
      <c r="AG578" s="26"/>
      <c r="AH578" s="26"/>
      <c r="AI578" s="26"/>
      <c r="AJ578" s="26"/>
      <c r="AK578" s="26"/>
      <c r="AL578" s="26"/>
      <c r="AM578" s="26"/>
    </row>
    <row r="579">
      <c r="AF579" s="26"/>
      <c r="AG579" s="26"/>
      <c r="AH579" s="26"/>
      <c r="AI579" s="26"/>
      <c r="AJ579" s="26"/>
      <c r="AK579" s="26"/>
      <c r="AL579" s="26"/>
      <c r="AM579" s="26"/>
    </row>
    <row r="580">
      <c r="AF580" s="26"/>
      <c r="AG580" s="26"/>
      <c r="AH580" s="26"/>
      <c r="AI580" s="26"/>
      <c r="AJ580" s="26"/>
      <c r="AK580" s="26"/>
      <c r="AL580" s="26"/>
      <c r="AM580" s="26"/>
    </row>
    <row r="581">
      <c r="AF581" s="26"/>
      <c r="AG581" s="26"/>
      <c r="AH581" s="26"/>
      <c r="AI581" s="26"/>
      <c r="AJ581" s="26"/>
      <c r="AK581" s="26"/>
      <c r="AL581" s="26"/>
      <c r="AM581" s="26"/>
    </row>
    <row r="582">
      <c r="AF582" s="26"/>
      <c r="AG582" s="26"/>
      <c r="AH582" s="26"/>
      <c r="AI582" s="26"/>
      <c r="AJ582" s="26"/>
      <c r="AK582" s="26"/>
      <c r="AL582" s="26"/>
      <c r="AM582" s="26"/>
    </row>
    <row r="583">
      <c r="AF583" s="26"/>
      <c r="AG583" s="26"/>
      <c r="AH583" s="26"/>
      <c r="AI583" s="26"/>
      <c r="AJ583" s="26"/>
      <c r="AK583" s="26"/>
      <c r="AL583" s="26"/>
      <c r="AM583" s="26"/>
    </row>
    <row r="584">
      <c r="AF584" s="26"/>
      <c r="AG584" s="26"/>
      <c r="AH584" s="26"/>
      <c r="AI584" s="26"/>
      <c r="AJ584" s="26"/>
      <c r="AK584" s="26"/>
      <c r="AL584" s="26"/>
      <c r="AM584" s="26"/>
    </row>
    <row r="585">
      <c r="AF585" s="26"/>
      <c r="AG585" s="26"/>
      <c r="AH585" s="26"/>
      <c r="AI585" s="26"/>
      <c r="AJ585" s="26"/>
      <c r="AK585" s="26"/>
      <c r="AL585" s="26"/>
      <c r="AM585" s="26"/>
    </row>
    <row r="586">
      <c r="AF586" s="26"/>
      <c r="AG586" s="26"/>
      <c r="AH586" s="26"/>
      <c r="AI586" s="26"/>
      <c r="AJ586" s="26"/>
      <c r="AK586" s="26"/>
      <c r="AL586" s="26"/>
      <c r="AM586" s="26"/>
    </row>
    <row r="587">
      <c r="AF587" s="26"/>
      <c r="AG587" s="26"/>
      <c r="AH587" s="26"/>
      <c r="AI587" s="26"/>
      <c r="AJ587" s="26"/>
      <c r="AK587" s="26"/>
      <c r="AL587" s="26"/>
      <c r="AM587" s="26"/>
    </row>
    <row r="588">
      <c r="AF588" s="26"/>
      <c r="AG588" s="26"/>
      <c r="AH588" s="26"/>
      <c r="AI588" s="26"/>
      <c r="AJ588" s="26"/>
      <c r="AK588" s="26"/>
      <c r="AL588" s="26"/>
      <c r="AM588" s="26"/>
    </row>
    <row r="589">
      <c r="AF589" s="26"/>
      <c r="AG589" s="26"/>
      <c r="AH589" s="26"/>
      <c r="AI589" s="26"/>
      <c r="AJ589" s="26"/>
      <c r="AK589" s="26"/>
      <c r="AL589" s="26"/>
      <c r="AM589" s="26"/>
    </row>
    <row r="590">
      <c r="AF590" s="26"/>
      <c r="AG590" s="26"/>
      <c r="AH590" s="26"/>
      <c r="AI590" s="26"/>
      <c r="AJ590" s="26"/>
      <c r="AK590" s="26"/>
      <c r="AL590" s="26"/>
      <c r="AM590" s="26"/>
    </row>
    <row r="591">
      <c r="AF591" s="26"/>
      <c r="AG591" s="26"/>
      <c r="AH591" s="26"/>
      <c r="AI591" s="26"/>
      <c r="AJ591" s="26"/>
      <c r="AK591" s="26"/>
      <c r="AL591" s="26"/>
      <c r="AM591" s="26"/>
    </row>
    <row r="592">
      <c r="AF592" s="26"/>
      <c r="AG592" s="26"/>
      <c r="AH592" s="26"/>
      <c r="AI592" s="26"/>
      <c r="AJ592" s="26"/>
      <c r="AK592" s="26"/>
      <c r="AL592" s="26"/>
      <c r="AM592" s="26"/>
    </row>
    <row r="593">
      <c r="AF593" s="26"/>
      <c r="AG593" s="26"/>
      <c r="AH593" s="26"/>
      <c r="AI593" s="26"/>
      <c r="AJ593" s="26"/>
      <c r="AK593" s="26"/>
      <c r="AL593" s="26"/>
      <c r="AM593" s="26"/>
    </row>
    <row r="594">
      <c r="AF594" s="26"/>
      <c r="AG594" s="26"/>
      <c r="AH594" s="26"/>
      <c r="AI594" s="26"/>
      <c r="AJ594" s="26"/>
      <c r="AK594" s="26"/>
      <c r="AL594" s="26"/>
      <c r="AM594" s="26"/>
    </row>
    <row r="595">
      <c r="AF595" s="26"/>
      <c r="AG595" s="26"/>
      <c r="AH595" s="26"/>
      <c r="AI595" s="26"/>
      <c r="AJ595" s="26"/>
      <c r="AK595" s="26"/>
      <c r="AL595" s="26"/>
      <c r="AM595" s="26"/>
    </row>
    <row r="596">
      <c r="AF596" s="26"/>
      <c r="AG596" s="26"/>
      <c r="AH596" s="26"/>
      <c r="AI596" s="26"/>
      <c r="AJ596" s="26"/>
      <c r="AK596" s="26"/>
      <c r="AL596" s="26"/>
      <c r="AM596" s="26"/>
    </row>
    <row r="597">
      <c r="AF597" s="26"/>
      <c r="AG597" s="26"/>
      <c r="AH597" s="26"/>
      <c r="AI597" s="26"/>
      <c r="AJ597" s="26"/>
      <c r="AK597" s="26"/>
      <c r="AL597" s="26"/>
      <c r="AM597" s="26"/>
    </row>
    <row r="598">
      <c r="AF598" s="26"/>
      <c r="AG598" s="26"/>
      <c r="AH598" s="26"/>
      <c r="AI598" s="26"/>
      <c r="AJ598" s="26"/>
      <c r="AK598" s="26"/>
      <c r="AL598" s="26"/>
      <c r="AM598" s="26"/>
    </row>
    <row r="599">
      <c r="AF599" s="26"/>
      <c r="AG599" s="26"/>
      <c r="AH599" s="26"/>
      <c r="AI599" s="26"/>
      <c r="AJ599" s="26"/>
      <c r="AK599" s="26"/>
      <c r="AL599" s="26"/>
      <c r="AM599" s="26"/>
    </row>
    <row r="600">
      <c r="AF600" s="26"/>
      <c r="AG600" s="26"/>
      <c r="AH600" s="26"/>
      <c r="AI600" s="26"/>
      <c r="AJ600" s="26"/>
      <c r="AK600" s="26"/>
      <c r="AL600" s="26"/>
      <c r="AM600" s="26"/>
    </row>
    <row r="601">
      <c r="AF601" s="26"/>
      <c r="AG601" s="26"/>
      <c r="AH601" s="26"/>
      <c r="AI601" s="26"/>
      <c r="AJ601" s="26"/>
      <c r="AK601" s="26"/>
      <c r="AL601" s="26"/>
      <c r="AM601" s="26"/>
    </row>
    <row r="602">
      <c r="AF602" s="26"/>
      <c r="AG602" s="26"/>
      <c r="AH602" s="26"/>
      <c r="AI602" s="26"/>
      <c r="AJ602" s="26"/>
      <c r="AK602" s="26"/>
      <c r="AL602" s="26"/>
      <c r="AM602" s="26"/>
    </row>
    <row r="603">
      <c r="AF603" s="26"/>
      <c r="AG603" s="26"/>
      <c r="AH603" s="26"/>
      <c r="AI603" s="26"/>
      <c r="AJ603" s="26"/>
      <c r="AK603" s="26"/>
      <c r="AL603" s="26"/>
      <c r="AM603" s="26"/>
    </row>
    <row r="604">
      <c r="AF604" s="26"/>
      <c r="AG604" s="26"/>
      <c r="AH604" s="26"/>
      <c r="AI604" s="26"/>
      <c r="AJ604" s="26"/>
      <c r="AK604" s="26"/>
      <c r="AL604" s="26"/>
      <c r="AM604" s="26"/>
    </row>
    <row r="605">
      <c r="AF605" s="26"/>
      <c r="AG605" s="26"/>
      <c r="AH605" s="26"/>
      <c r="AI605" s="26"/>
      <c r="AJ605" s="26"/>
      <c r="AK605" s="26"/>
      <c r="AL605" s="26"/>
      <c r="AM605" s="26"/>
    </row>
    <row r="606">
      <c r="AF606" s="26"/>
      <c r="AG606" s="26"/>
      <c r="AH606" s="26"/>
      <c r="AI606" s="26"/>
      <c r="AJ606" s="26"/>
      <c r="AK606" s="26"/>
      <c r="AL606" s="26"/>
      <c r="AM606" s="26"/>
    </row>
    <row r="607">
      <c r="AF607" s="26"/>
      <c r="AG607" s="26"/>
      <c r="AH607" s="26"/>
      <c r="AI607" s="26"/>
      <c r="AJ607" s="26"/>
      <c r="AK607" s="26"/>
      <c r="AL607" s="26"/>
      <c r="AM607" s="26"/>
    </row>
    <row r="608">
      <c r="AF608" s="26"/>
      <c r="AG608" s="26"/>
      <c r="AH608" s="26"/>
      <c r="AI608" s="26"/>
      <c r="AJ608" s="26"/>
      <c r="AK608" s="26"/>
      <c r="AL608" s="26"/>
      <c r="AM608" s="26"/>
    </row>
    <row r="609">
      <c r="AF609" s="26"/>
      <c r="AG609" s="26"/>
      <c r="AH609" s="26"/>
      <c r="AI609" s="26"/>
      <c r="AJ609" s="26"/>
      <c r="AK609" s="26"/>
      <c r="AL609" s="26"/>
      <c r="AM609" s="26"/>
    </row>
    <row r="610">
      <c r="AF610" s="26"/>
      <c r="AG610" s="26"/>
      <c r="AH610" s="26"/>
      <c r="AI610" s="26"/>
      <c r="AJ610" s="26"/>
      <c r="AK610" s="26"/>
      <c r="AL610" s="26"/>
      <c r="AM610" s="26"/>
    </row>
    <row r="611">
      <c r="AF611" s="26"/>
      <c r="AG611" s="26"/>
      <c r="AH611" s="26"/>
      <c r="AI611" s="26"/>
      <c r="AJ611" s="26"/>
      <c r="AK611" s="26"/>
      <c r="AL611" s="26"/>
      <c r="AM611" s="26"/>
    </row>
    <row r="612">
      <c r="AF612" s="26"/>
      <c r="AG612" s="26"/>
      <c r="AH612" s="26"/>
      <c r="AI612" s="26"/>
      <c r="AJ612" s="26"/>
      <c r="AK612" s="26"/>
      <c r="AL612" s="26"/>
      <c r="AM612" s="26"/>
    </row>
    <row r="613">
      <c r="AF613" s="26"/>
      <c r="AG613" s="26"/>
      <c r="AH613" s="26"/>
      <c r="AI613" s="26"/>
      <c r="AJ613" s="26"/>
      <c r="AK613" s="26"/>
      <c r="AL613" s="26"/>
      <c r="AM613" s="26"/>
    </row>
    <row r="614">
      <c r="AF614" s="26"/>
      <c r="AG614" s="26"/>
      <c r="AH614" s="26"/>
      <c r="AI614" s="26"/>
      <c r="AJ614" s="26"/>
      <c r="AK614" s="26"/>
      <c r="AL614" s="26"/>
      <c r="AM614" s="26"/>
    </row>
    <row r="615">
      <c r="AF615" s="26"/>
      <c r="AG615" s="26"/>
      <c r="AH615" s="26"/>
      <c r="AI615" s="26"/>
      <c r="AJ615" s="26"/>
      <c r="AK615" s="26"/>
      <c r="AL615" s="26"/>
      <c r="AM615" s="26"/>
    </row>
    <row r="616">
      <c r="AF616" s="26"/>
      <c r="AG616" s="26"/>
      <c r="AH616" s="26"/>
      <c r="AI616" s="26"/>
      <c r="AJ616" s="26"/>
      <c r="AK616" s="26"/>
      <c r="AL616" s="26"/>
      <c r="AM616" s="26"/>
    </row>
    <row r="617">
      <c r="AF617" s="26"/>
      <c r="AG617" s="26"/>
      <c r="AH617" s="26"/>
      <c r="AI617" s="26"/>
      <c r="AJ617" s="26"/>
      <c r="AK617" s="26"/>
      <c r="AL617" s="26"/>
      <c r="AM617" s="26"/>
    </row>
    <row r="618">
      <c r="AF618" s="26"/>
      <c r="AG618" s="26"/>
      <c r="AH618" s="26"/>
      <c r="AI618" s="26"/>
      <c r="AJ618" s="26"/>
      <c r="AK618" s="26"/>
      <c r="AL618" s="26"/>
      <c r="AM618" s="26"/>
    </row>
    <row r="619">
      <c r="AF619" s="26"/>
      <c r="AG619" s="26"/>
      <c r="AH619" s="26"/>
      <c r="AI619" s="26"/>
      <c r="AJ619" s="26"/>
      <c r="AK619" s="26"/>
      <c r="AL619" s="26"/>
      <c r="AM619" s="26"/>
    </row>
    <row r="620">
      <c r="AF620" s="26"/>
      <c r="AG620" s="26"/>
      <c r="AH620" s="26"/>
      <c r="AI620" s="26"/>
      <c r="AJ620" s="26"/>
      <c r="AK620" s="26"/>
      <c r="AL620" s="26"/>
      <c r="AM620" s="26"/>
    </row>
    <row r="621">
      <c r="AF621" s="26"/>
      <c r="AG621" s="26"/>
      <c r="AH621" s="26"/>
      <c r="AI621" s="26"/>
      <c r="AJ621" s="26"/>
      <c r="AK621" s="26"/>
      <c r="AL621" s="26"/>
      <c r="AM621" s="26"/>
    </row>
    <row r="622">
      <c r="AF622" s="26"/>
      <c r="AG622" s="26"/>
      <c r="AH622" s="26"/>
      <c r="AI622" s="26"/>
      <c r="AJ622" s="26"/>
      <c r="AK622" s="26"/>
      <c r="AL622" s="26"/>
      <c r="AM622" s="26"/>
    </row>
    <row r="623">
      <c r="AF623" s="26"/>
      <c r="AG623" s="26"/>
      <c r="AH623" s="26"/>
      <c r="AI623" s="26"/>
      <c r="AJ623" s="26"/>
      <c r="AK623" s="26"/>
      <c r="AL623" s="26"/>
      <c r="AM623" s="26"/>
    </row>
    <row r="624">
      <c r="AF624" s="26"/>
      <c r="AG624" s="26"/>
      <c r="AH624" s="26"/>
      <c r="AI624" s="26"/>
      <c r="AJ624" s="26"/>
      <c r="AK624" s="26"/>
      <c r="AL624" s="26"/>
      <c r="AM624" s="26"/>
    </row>
    <row r="625">
      <c r="AF625" s="26"/>
      <c r="AG625" s="26"/>
      <c r="AH625" s="26"/>
      <c r="AI625" s="26"/>
      <c r="AJ625" s="26"/>
      <c r="AK625" s="26"/>
      <c r="AL625" s="26"/>
      <c r="AM625" s="26"/>
    </row>
    <row r="626">
      <c r="AF626" s="26"/>
      <c r="AG626" s="26"/>
      <c r="AH626" s="26"/>
      <c r="AI626" s="26"/>
      <c r="AJ626" s="26"/>
      <c r="AK626" s="26"/>
      <c r="AL626" s="26"/>
      <c r="AM626" s="26"/>
    </row>
    <row r="627">
      <c r="AF627" s="26"/>
      <c r="AG627" s="26"/>
      <c r="AH627" s="26"/>
      <c r="AI627" s="26"/>
      <c r="AJ627" s="26"/>
      <c r="AK627" s="26"/>
      <c r="AL627" s="26"/>
      <c r="AM627" s="26"/>
    </row>
    <row r="628">
      <c r="AF628" s="26"/>
      <c r="AG628" s="26"/>
      <c r="AH628" s="26"/>
      <c r="AI628" s="26"/>
      <c r="AJ628" s="26"/>
      <c r="AK628" s="26"/>
      <c r="AL628" s="26"/>
      <c r="AM628" s="26"/>
    </row>
    <row r="629">
      <c r="AF629" s="26"/>
      <c r="AG629" s="26"/>
      <c r="AH629" s="26"/>
      <c r="AI629" s="26"/>
      <c r="AJ629" s="26"/>
      <c r="AK629" s="26"/>
      <c r="AL629" s="26"/>
      <c r="AM629" s="26"/>
    </row>
    <row r="630">
      <c r="AF630" s="26"/>
      <c r="AG630" s="26"/>
      <c r="AH630" s="26"/>
      <c r="AI630" s="26"/>
      <c r="AJ630" s="26"/>
      <c r="AK630" s="26"/>
      <c r="AL630" s="26"/>
      <c r="AM630" s="26"/>
    </row>
    <row r="631">
      <c r="AF631" s="26"/>
      <c r="AG631" s="26"/>
      <c r="AH631" s="26"/>
      <c r="AI631" s="26"/>
      <c r="AJ631" s="26"/>
      <c r="AK631" s="26"/>
      <c r="AL631" s="26"/>
      <c r="AM631" s="26"/>
    </row>
    <row r="632">
      <c r="AF632" s="26"/>
      <c r="AG632" s="26"/>
      <c r="AH632" s="26"/>
      <c r="AI632" s="26"/>
      <c r="AJ632" s="26"/>
      <c r="AK632" s="26"/>
      <c r="AL632" s="26"/>
      <c r="AM632" s="26"/>
    </row>
    <row r="633">
      <c r="AF633" s="26"/>
      <c r="AG633" s="26"/>
      <c r="AH633" s="26"/>
      <c r="AI633" s="26"/>
      <c r="AJ633" s="26"/>
      <c r="AK633" s="26"/>
      <c r="AL633" s="26"/>
      <c r="AM633" s="26"/>
    </row>
    <row r="634">
      <c r="AF634" s="26"/>
      <c r="AG634" s="26"/>
      <c r="AH634" s="26"/>
      <c r="AI634" s="26"/>
      <c r="AJ634" s="26"/>
      <c r="AK634" s="26"/>
      <c r="AL634" s="26"/>
      <c r="AM634" s="26"/>
    </row>
    <row r="635">
      <c r="AF635" s="26"/>
      <c r="AG635" s="26"/>
      <c r="AH635" s="26"/>
      <c r="AI635" s="26"/>
      <c r="AJ635" s="26"/>
      <c r="AK635" s="26"/>
      <c r="AL635" s="26"/>
      <c r="AM635" s="26"/>
    </row>
    <row r="636">
      <c r="AF636" s="26"/>
      <c r="AG636" s="26"/>
      <c r="AH636" s="26"/>
      <c r="AI636" s="26"/>
      <c r="AJ636" s="26"/>
      <c r="AK636" s="26"/>
      <c r="AL636" s="26"/>
      <c r="AM636" s="26"/>
    </row>
    <row r="637">
      <c r="AF637" s="26"/>
      <c r="AG637" s="26"/>
      <c r="AH637" s="26"/>
      <c r="AI637" s="26"/>
      <c r="AJ637" s="26"/>
      <c r="AK637" s="26"/>
      <c r="AL637" s="26"/>
      <c r="AM637" s="26"/>
    </row>
    <row r="638">
      <c r="AF638" s="26"/>
      <c r="AG638" s="26"/>
      <c r="AH638" s="26"/>
      <c r="AI638" s="26"/>
      <c r="AJ638" s="26"/>
      <c r="AK638" s="26"/>
      <c r="AL638" s="26"/>
      <c r="AM638" s="26"/>
    </row>
    <row r="639">
      <c r="AF639" s="26"/>
      <c r="AG639" s="26"/>
      <c r="AH639" s="26"/>
      <c r="AI639" s="26"/>
      <c r="AJ639" s="26"/>
      <c r="AK639" s="26"/>
      <c r="AL639" s="26"/>
      <c r="AM639" s="26"/>
    </row>
    <row r="640">
      <c r="AF640" s="26"/>
      <c r="AG640" s="26"/>
      <c r="AH640" s="26"/>
      <c r="AI640" s="26"/>
      <c r="AJ640" s="26"/>
      <c r="AK640" s="26"/>
      <c r="AL640" s="26"/>
      <c r="AM640" s="26"/>
    </row>
    <row r="641">
      <c r="AF641" s="26"/>
      <c r="AG641" s="26"/>
      <c r="AH641" s="26"/>
      <c r="AI641" s="26"/>
      <c r="AJ641" s="26"/>
      <c r="AK641" s="26"/>
      <c r="AL641" s="26"/>
      <c r="AM641" s="26"/>
    </row>
    <row r="642">
      <c r="AF642" s="26"/>
      <c r="AG642" s="26"/>
      <c r="AH642" s="26"/>
      <c r="AI642" s="26"/>
      <c r="AJ642" s="26"/>
      <c r="AK642" s="26"/>
      <c r="AL642" s="26"/>
      <c r="AM642" s="26"/>
    </row>
    <row r="643">
      <c r="AF643" s="26"/>
      <c r="AG643" s="26"/>
      <c r="AH643" s="26"/>
      <c r="AI643" s="26"/>
      <c r="AJ643" s="26"/>
      <c r="AK643" s="26"/>
      <c r="AL643" s="26"/>
      <c r="AM643" s="26"/>
    </row>
    <row r="644">
      <c r="AF644" s="26"/>
      <c r="AG644" s="26"/>
      <c r="AH644" s="26"/>
      <c r="AI644" s="26"/>
      <c r="AJ644" s="26"/>
      <c r="AK644" s="26"/>
      <c r="AL644" s="26"/>
      <c r="AM644" s="26"/>
    </row>
    <row r="645">
      <c r="AF645" s="26"/>
      <c r="AG645" s="26"/>
      <c r="AH645" s="26"/>
      <c r="AI645" s="26"/>
      <c r="AJ645" s="26"/>
      <c r="AK645" s="26"/>
      <c r="AL645" s="26"/>
      <c r="AM645" s="26"/>
    </row>
    <row r="646">
      <c r="AF646" s="26"/>
      <c r="AG646" s="26"/>
      <c r="AH646" s="26"/>
      <c r="AI646" s="26"/>
      <c r="AJ646" s="26"/>
      <c r="AK646" s="26"/>
      <c r="AL646" s="26"/>
      <c r="AM646" s="26"/>
    </row>
    <row r="647">
      <c r="AF647" s="26"/>
      <c r="AG647" s="26"/>
      <c r="AH647" s="26"/>
      <c r="AI647" s="26"/>
      <c r="AJ647" s="26"/>
      <c r="AK647" s="26"/>
      <c r="AL647" s="26"/>
      <c r="AM647" s="26"/>
    </row>
    <row r="648">
      <c r="AF648" s="26"/>
      <c r="AG648" s="26"/>
      <c r="AH648" s="26"/>
      <c r="AI648" s="26"/>
      <c r="AJ648" s="26"/>
      <c r="AK648" s="26"/>
      <c r="AL648" s="26"/>
      <c r="AM648" s="26"/>
    </row>
    <row r="649">
      <c r="AF649" s="26"/>
      <c r="AG649" s="26"/>
      <c r="AH649" s="26"/>
      <c r="AI649" s="26"/>
      <c r="AJ649" s="26"/>
      <c r="AK649" s="26"/>
      <c r="AL649" s="26"/>
      <c r="AM649" s="26"/>
    </row>
    <row r="650">
      <c r="AF650" s="26"/>
      <c r="AG650" s="26"/>
      <c r="AH650" s="26"/>
      <c r="AI650" s="26"/>
      <c r="AJ650" s="26"/>
      <c r="AK650" s="26"/>
      <c r="AL650" s="26"/>
      <c r="AM650" s="26"/>
    </row>
    <row r="651">
      <c r="AF651" s="26"/>
      <c r="AG651" s="26"/>
      <c r="AH651" s="26"/>
      <c r="AI651" s="26"/>
      <c r="AJ651" s="26"/>
      <c r="AK651" s="26"/>
      <c r="AL651" s="26"/>
      <c r="AM651" s="26"/>
    </row>
    <row r="652">
      <c r="AF652" s="26"/>
      <c r="AG652" s="26"/>
      <c r="AH652" s="26"/>
      <c r="AI652" s="26"/>
      <c r="AJ652" s="26"/>
      <c r="AK652" s="26"/>
      <c r="AL652" s="26"/>
      <c r="AM652" s="26"/>
    </row>
    <row r="653">
      <c r="AF653" s="26"/>
      <c r="AG653" s="26"/>
      <c r="AH653" s="26"/>
      <c r="AI653" s="26"/>
      <c r="AJ653" s="26"/>
      <c r="AK653" s="26"/>
      <c r="AL653" s="26"/>
      <c r="AM653" s="26"/>
    </row>
    <row r="654">
      <c r="AF654" s="26"/>
      <c r="AG654" s="26"/>
      <c r="AH654" s="26"/>
      <c r="AI654" s="26"/>
      <c r="AJ654" s="26"/>
      <c r="AK654" s="26"/>
      <c r="AL654" s="26"/>
      <c r="AM654" s="26"/>
    </row>
    <row r="655">
      <c r="AF655" s="26"/>
      <c r="AG655" s="26"/>
      <c r="AH655" s="26"/>
      <c r="AI655" s="26"/>
      <c r="AJ655" s="26"/>
      <c r="AK655" s="26"/>
      <c r="AL655" s="26"/>
      <c r="AM655" s="26"/>
    </row>
    <row r="656">
      <c r="AF656" s="26"/>
      <c r="AG656" s="26"/>
      <c r="AH656" s="26"/>
      <c r="AI656" s="26"/>
      <c r="AJ656" s="26"/>
      <c r="AK656" s="26"/>
      <c r="AL656" s="26"/>
      <c r="AM656" s="26"/>
    </row>
    <row r="657">
      <c r="AF657" s="26"/>
      <c r="AG657" s="26"/>
      <c r="AH657" s="26"/>
      <c r="AI657" s="26"/>
      <c r="AJ657" s="26"/>
      <c r="AK657" s="26"/>
      <c r="AL657" s="26"/>
      <c r="AM657" s="26"/>
    </row>
    <row r="658">
      <c r="AF658" s="26"/>
      <c r="AG658" s="26"/>
      <c r="AH658" s="26"/>
      <c r="AI658" s="26"/>
      <c r="AJ658" s="26"/>
      <c r="AK658" s="26"/>
      <c r="AL658" s="26"/>
      <c r="AM658" s="26"/>
    </row>
    <row r="659">
      <c r="AF659" s="26"/>
      <c r="AG659" s="26"/>
      <c r="AH659" s="26"/>
      <c r="AI659" s="26"/>
      <c r="AJ659" s="26"/>
      <c r="AK659" s="26"/>
      <c r="AL659" s="26"/>
      <c r="AM659" s="26"/>
    </row>
    <row r="660">
      <c r="AF660" s="26"/>
      <c r="AG660" s="26"/>
      <c r="AH660" s="26"/>
      <c r="AI660" s="26"/>
      <c r="AJ660" s="26"/>
      <c r="AK660" s="26"/>
      <c r="AL660" s="26"/>
      <c r="AM660" s="26"/>
    </row>
    <row r="661">
      <c r="AF661" s="26"/>
      <c r="AG661" s="26"/>
      <c r="AH661" s="26"/>
      <c r="AI661" s="26"/>
      <c r="AJ661" s="26"/>
      <c r="AK661" s="26"/>
      <c r="AL661" s="26"/>
      <c r="AM661" s="26"/>
    </row>
    <row r="662">
      <c r="AF662" s="26"/>
      <c r="AG662" s="26"/>
      <c r="AH662" s="26"/>
      <c r="AI662" s="26"/>
      <c r="AJ662" s="26"/>
      <c r="AK662" s="26"/>
      <c r="AL662" s="26"/>
      <c r="AM662" s="26"/>
    </row>
    <row r="663">
      <c r="AF663" s="26"/>
      <c r="AG663" s="26"/>
      <c r="AH663" s="26"/>
      <c r="AI663" s="26"/>
      <c r="AJ663" s="26"/>
      <c r="AK663" s="26"/>
      <c r="AL663" s="26"/>
      <c r="AM663" s="26"/>
    </row>
    <row r="664">
      <c r="AF664" s="26"/>
      <c r="AG664" s="26"/>
      <c r="AH664" s="26"/>
      <c r="AI664" s="26"/>
      <c r="AJ664" s="26"/>
      <c r="AK664" s="26"/>
      <c r="AL664" s="26"/>
      <c r="AM664" s="26"/>
    </row>
    <row r="665">
      <c r="AF665" s="26"/>
      <c r="AG665" s="26"/>
      <c r="AH665" s="26"/>
      <c r="AI665" s="26"/>
      <c r="AJ665" s="26"/>
      <c r="AK665" s="26"/>
      <c r="AL665" s="26"/>
      <c r="AM665" s="26"/>
    </row>
    <row r="666">
      <c r="AF666" s="26"/>
      <c r="AG666" s="26"/>
      <c r="AH666" s="26"/>
      <c r="AI666" s="26"/>
      <c r="AJ666" s="26"/>
      <c r="AK666" s="26"/>
      <c r="AL666" s="26"/>
      <c r="AM666" s="26"/>
    </row>
    <row r="667">
      <c r="AF667" s="26"/>
      <c r="AG667" s="26"/>
      <c r="AH667" s="26"/>
      <c r="AI667" s="26"/>
      <c r="AJ667" s="26"/>
      <c r="AK667" s="26"/>
      <c r="AL667" s="26"/>
      <c r="AM667" s="26"/>
    </row>
    <row r="668">
      <c r="AF668" s="26"/>
      <c r="AG668" s="26"/>
      <c r="AH668" s="26"/>
      <c r="AI668" s="26"/>
      <c r="AJ668" s="26"/>
      <c r="AK668" s="26"/>
      <c r="AL668" s="26"/>
      <c r="AM668" s="26"/>
    </row>
    <row r="669">
      <c r="AF669" s="26"/>
      <c r="AG669" s="26"/>
      <c r="AH669" s="26"/>
      <c r="AI669" s="26"/>
      <c r="AJ669" s="26"/>
      <c r="AK669" s="26"/>
      <c r="AL669" s="26"/>
      <c r="AM669" s="26"/>
    </row>
    <row r="670">
      <c r="AF670" s="26"/>
      <c r="AG670" s="26"/>
      <c r="AH670" s="26"/>
      <c r="AI670" s="26"/>
      <c r="AJ670" s="26"/>
      <c r="AK670" s="26"/>
      <c r="AL670" s="26"/>
      <c r="AM670" s="26"/>
    </row>
    <row r="671">
      <c r="AF671" s="26"/>
      <c r="AG671" s="26"/>
      <c r="AH671" s="26"/>
      <c r="AI671" s="26"/>
      <c r="AJ671" s="26"/>
      <c r="AK671" s="26"/>
      <c r="AL671" s="26"/>
      <c r="AM671" s="26"/>
    </row>
    <row r="672">
      <c r="AF672" s="26"/>
      <c r="AG672" s="26"/>
      <c r="AH672" s="26"/>
      <c r="AI672" s="26"/>
      <c r="AJ672" s="26"/>
      <c r="AK672" s="26"/>
      <c r="AL672" s="26"/>
      <c r="AM672" s="26"/>
    </row>
    <row r="673">
      <c r="AF673" s="26"/>
      <c r="AG673" s="26"/>
      <c r="AH673" s="26"/>
      <c r="AI673" s="26"/>
      <c r="AJ673" s="26"/>
      <c r="AK673" s="26"/>
      <c r="AL673" s="26"/>
      <c r="AM673" s="26"/>
    </row>
    <row r="674">
      <c r="AF674" s="26"/>
      <c r="AG674" s="26"/>
      <c r="AH674" s="26"/>
      <c r="AI674" s="26"/>
      <c r="AJ674" s="26"/>
      <c r="AK674" s="26"/>
      <c r="AL674" s="26"/>
      <c r="AM674" s="26"/>
    </row>
    <row r="675">
      <c r="AF675" s="26"/>
      <c r="AG675" s="26"/>
      <c r="AH675" s="26"/>
      <c r="AI675" s="26"/>
      <c r="AJ675" s="26"/>
      <c r="AK675" s="26"/>
      <c r="AL675" s="26"/>
      <c r="AM675" s="26"/>
    </row>
    <row r="676">
      <c r="AF676" s="26"/>
      <c r="AG676" s="26"/>
      <c r="AH676" s="26"/>
      <c r="AI676" s="26"/>
      <c r="AJ676" s="26"/>
      <c r="AK676" s="26"/>
      <c r="AL676" s="26"/>
      <c r="AM676" s="26"/>
    </row>
    <row r="677">
      <c r="AF677" s="26"/>
      <c r="AG677" s="26"/>
      <c r="AH677" s="26"/>
      <c r="AI677" s="26"/>
      <c r="AJ677" s="26"/>
      <c r="AK677" s="26"/>
      <c r="AL677" s="26"/>
      <c r="AM677" s="26"/>
    </row>
    <row r="678">
      <c r="AF678" s="26"/>
      <c r="AG678" s="26"/>
      <c r="AH678" s="26"/>
      <c r="AI678" s="26"/>
      <c r="AJ678" s="26"/>
      <c r="AK678" s="26"/>
      <c r="AL678" s="26"/>
      <c r="AM678" s="26"/>
    </row>
    <row r="679">
      <c r="AF679" s="26"/>
      <c r="AG679" s="26"/>
      <c r="AH679" s="26"/>
      <c r="AI679" s="26"/>
      <c r="AJ679" s="26"/>
      <c r="AK679" s="26"/>
      <c r="AL679" s="26"/>
      <c r="AM679" s="26"/>
    </row>
    <row r="680">
      <c r="AF680" s="26"/>
      <c r="AG680" s="26"/>
      <c r="AH680" s="26"/>
      <c r="AI680" s="26"/>
      <c r="AJ680" s="26"/>
      <c r="AK680" s="26"/>
      <c r="AL680" s="26"/>
      <c r="AM680" s="26"/>
    </row>
    <row r="681">
      <c r="AF681" s="26"/>
      <c r="AG681" s="26"/>
      <c r="AH681" s="26"/>
      <c r="AI681" s="26"/>
      <c r="AJ681" s="26"/>
      <c r="AK681" s="26"/>
      <c r="AL681" s="26"/>
      <c r="AM681" s="26"/>
    </row>
    <row r="682">
      <c r="AF682" s="26"/>
      <c r="AG682" s="26"/>
      <c r="AH682" s="26"/>
      <c r="AI682" s="26"/>
      <c r="AJ682" s="26"/>
      <c r="AK682" s="26"/>
      <c r="AL682" s="26"/>
      <c r="AM682" s="26"/>
    </row>
    <row r="683">
      <c r="AF683" s="26"/>
      <c r="AG683" s="26"/>
      <c r="AH683" s="26"/>
      <c r="AI683" s="26"/>
      <c r="AJ683" s="26"/>
      <c r="AK683" s="26"/>
      <c r="AL683" s="26"/>
      <c r="AM683" s="26"/>
    </row>
    <row r="684">
      <c r="AF684" s="26"/>
      <c r="AG684" s="26"/>
      <c r="AH684" s="26"/>
      <c r="AI684" s="26"/>
      <c r="AJ684" s="26"/>
      <c r="AK684" s="26"/>
      <c r="AL684" s="26"/>
      <c r="AM684" s="26"/>
    </row>
    <row r="685">
      <c r="AF685" s="26"/>
      <c r="AG685" s="26"/>
      <c r="AH685" s="26"/>
      <c r="AI685" s="26"/>
      <c r="AJ685" s="26"/>
      <c r="AK685" s="26"/>
      <c r="AL685" s="26"/>
      <c r="AM685" s="26"/>
    </row>
    <row r="686">
      <c r="AF686" s="26"/>
      <c r="AG686" s="26"/>
      <c r="AH686" s="26"/>
      <c r="AI686" s="26"/>
      <c r="AJ686" s="26"/>
      <c r="AK686" s="26"/>
      <c r="AL686" s="26"/>
      <c r="AM686" s="26"/>
    </row>
    <row r="687">
      <c r="AF687" s="26"/>
      <c r="AG687" s="26"/>
      <c r="AH687" s="26"/>
      <c r="AI687" s="26"/>
      <c r="AJ687" s="26"/>
      <c r="AK687" s="26"/>
      <c r="AL687" s="26"/>
      <c r="AM687" s="26"/>
    </row>
    <row r="688">
      <c r="AF688" s="26"/>
      <c r="AG688" s="26"/>
      <c r="AH688" s="26"/>
      <c r="AI688" s="26"/>
      <c r="AJ688" s="26"/>
      <c r="AK688" s="26"/>
      <c r="AL688" s="26"/>
      <c r="AM688" s="26"/>
    </row>
    <row r="689">
      <c r="AF689" s="26"/>
      <c r="AG689" s="26"/>
      <c r="AH689" s="26"/>
      <c r="AI689" s="26"/>
      <c r="AJ689" s="26"/>
      <c r="AK689" s="26"/>
      <c r="AL689" s="26"/>
      <c r="AM689" s="26"/>
    </row>
    <row r="690">
      <c r="AF690" s="26"/>
      <c r="AG690" s="26"/>
      <c r="AH690" s="26"/>
      <c r="AI690" s="26"/>
      <c r="AJ690" s="26"/>
      <c r="AK690" s="26"/>
      <c r="AL690" s="26"/>
      <c r="AM690" s="26"/>
    </row>
    <row r="691">
      <c r="AF691" s="26"/>
      <c r="AG691" s="26"/>
      <c r="AH691" s="26"/>
      <c r="AI691" s="26"/>
      <c r="AJ691" s="26"/>
      <c r="AK691" s="26"/>
      <c r="AL691" s="26"/>
      <c r="AM691" s="26"/>
    </row>
    <row r="692">
      <c r="AF692" s="26"/>
      <c r="AG692" s="26"/>
      <c r="AH692" s="26"/>
      <c r="AI692" s="26"/>
      <c r="AJ692" s="26"/>
      <c r="AK692" s="26"/>
      <c r="AL692" s="26"/>
      <c r="AM692" s="26"/>
    </row>
    <row r="693">
      <c r="AF693" s="26"/>
      <c r="AG693" s="26"/>
      <c r="AH693" s="26"/>
      <c r="AI693" s="26"/>
      <c r="AJ693" s="26"/>
      <c r="AK693" s="26"/>
      <c r="AL693" s="26"/>
      <c r="AM693" s="26"/>
    </row>
    <row r="694">
      <c r="AF694" s="26"/>
      <c r="AG694" s="26"/>
      <c r="AH694" s="26"/>
      <c r="AI694" s="26"/>
      <c r="AJ694" s="26"/>
      <c r="AK694" s="26"/>
      <c r="AL694" s="26"/>
      <c r="AM694" s="26"/>
    </row>
    <row r="695">
      <c r="AF695" s="26"/>
      <c r="AG695" s="26"/>
      <c r="AH695" s="26"/>
      <c r="AI695" s="26"/>
      <c r="AJ695" s="26"/>
      <c r="AK695" s="26"/>
      <c r="AL695" s="26"/>
      <c r="AM695" s="26"/>
    </row>
    <row r="696">
      <c r="AF696" s="26"/>
      <c r="AG696" s="26"/>
      <c r="AH696" s="26"/>
      <c r="AI696" s="26"/>
      <c r="AJ696" s="26"/>
      <c r="AK696" s="26"/>
      <c r="AL696" s="26"/>
      <c r="AM696" s="26"/>
    </row>
    <row r="697">
      <c r="AF697" s="26"/>
      <c r="AG697" s="26"/>
      <c r="AH697" s="26"/>
      <c r="AI697" s="26"/>
      <c r="AJ697" s="26"/>
      <c r="AK697" s="26"/>
      <c r="AL697" s="26"/>
      <c r="AM697" s="26"/>
    </row>
    <row r="698">
      <c r="AF698" s="26"/>
      <c r="AG698" s="26"/>
      <c r="AH698" s="26"/>
      <c r="AI698" s="26"/>
      <c r="AJ698" s="26"/>
      <c r="AK698" s="26"/>
      <c r="AL698" s="26"/>
      <c r="AM698" s="26"/>
    </row>
    <row r="699">
      <c r="AF699" s="26"/>
      <c r="AG699" s="26"/>
      <c r="AH699" s="26"/>
      <c r="AI699" s="26"/>
      <c r="AJ699" s="26"/>
      <c r="AK699" s="26"/>
      <c r="AL699" s="26"/>
      <c r="AM699" s="26"/>
    </row>
    <row r="700">
      <c r="AF700" s="26"/>
      <c r="AG700" s="26"/>
      <c r="AH700" s="26"/>
      <c r="AI700" s="26"/>
      <c r="AJ700" s="26"/>
      <c r="AK700" s="26"/>
      <c r="AL700" s="26"/>
      <c r="AM700" s="26"/>
    </row>
    <row r="701">
      <c r="AF701" s="26"/>
      <c r="AG701" s="26"/>
      <c r="AH701" s="26"/>
      <c r="AI701" s="26"/>
      <c r="AJ701" s="26"/>
      <c r="AK701" s="26"/>
      <c r="AL701" s="26"/>
      <c r="AM701" s="26"/>
    </row>
    <row r="702">
      <c r="AF702" s="26"/>
      <c r="AG702" s="26"/>
      <c r="AH702" s="26"/>
      <c r="AI702" s="26"/>
      <c r="AJ702" s="26"/>
      <c r="AK702" s="26"/>
      <c r="AL702" s="26"/>
      <c r="AM702" s="26"/>
    </row>
    <row r="703">
      <c r="AF703" s="26"/>
      <c r="AG703" s="26"/>
      <c r="AH703" s="26"/>
      <c r="AI703" s="26"/>
      <c r="AJ703" s="26"/>
      <c r="AK703" s="26"/>
      <c r="AL703" s="26"/>
      <c r="AM703" s="26"/>
    </row>
    <row r="704">
      <c r="AF704" s="26"/>
      <c r="AG704" s="26"/>
      <c r="AH704" s="26"/>
      <c r="AI704" s="26"/>
      <c r="AJ704" s="26"/>
      <c r="AK704" s="26"/>
      <c r="AL704" s="26"/>
      <c r="AM704" s="26"/>
    </row>
    <row r="705">
      <c r="AF705" s="26"/>
      <c r="AG705" s="26"/>
      <c r="AH705" s="26"/>
      <c r="AI705" s="26"/>
      <c r="AJ705" s="26"/>
      <c r="AK705" s="26"/>
      <c r="AL705" s="26"/>
      <c r="AM705" s="26"/>
    </row>
    <row r="706">
      <c r="AF706" s="26"/>
      <c r="AG706" s="26"/>
      <c r="AH706" s="26"/>
      <c r="AI706" s="26"/>
      <c r="AJ706" s="26"/>
      <c r="AK706" s="26"/>
      <c r="AL706" s="26"/>
      <c r="AM706" s="26"/>
    </row>
    <row r="707">
      <c r="AF707" s="26"/>
      <c r="AG707" s="26"/>
      <c r="AH707" s="26"/>
      <c r="AI707" s="26"/>
      <c r="AJ707" s="26"/>
      <c r="AK707" s="26"/>
      <c r="AL707" s="26"/>
      <c r="AM707" s="26"/>
    </row>
    <row r="708">
      <c r="AF708" s="26"/>
      <c r="AG708" s="26"/>
      <c r="AH708" s="26"/>
      <c r="AI708" s="26"/>
      <c r="AJ708" s="26"/>
      <c r="AK708" s="26"/>
      <c r="AL708" s="26"/>
      <c r="AM708" s="26"/>
    </row>
    <row r="709">
      <c r="AF709" s="26"/>
      <c r="AG709" s="26"/>
      <c r="AH709" s="26"/>
      <c r="AI709" s="26"/>
      <c r="AJ709" s="26"/>
      <c r="AK709" s="26"/>
      <c r="AL709" s="26"/>
      <c r="AM709" s="26"/>
    </row>
    <row r="710">
      <c r="AF710" s="26"/>
      <c r="AG710" s="26"/>
      <c r="AH710" s="26"/>
      <c r="AI710" s="26"/>
      <c r="AJ710" s="26"/>
      <c r="AK710" s="26"/>
      <c r="AL710" s="26"/>
      <c r="AM710" s="26"/>
    </row>
    <row r="711">
      <c r="AF711" s="26"/>
      <c r="AG711" s="26"/>
      <c r="AH711" s="26"/>
      <c r="AI711" s="26"/>
      <c r="AJ711" s="26"/>
      <c r="AK711" s="26"/>
      <c r="AL711" s="26"/>
      <c r="AM711" s="26"/>
    </row>
    <row r="712">
      <c r="AF712" s="26"/>
      <c r="AG712" s="26"/>
      <c r="AH712" s="26"/>
      <c r="AI712" s="26"/>
      <c r="AJ712" s="26"/>
      <c r="AK712" s="26"/>
      <c r="AL712" s="26"/>
      <c r="AM712" s="26"/>
    </row>
    <row r="713">
      <c r="AF713" s="26"/>
      <c r="AG713" s="26"/>
      <c r="AH713" s="26"/>
      <c r="AI713" s="26"/>
      <c r="AJ713" s="26"/>
      <c r="AK713" s="26"/>
      <c r="AL713" s="26"/>
      <c r="AM713" s="26"/>
    </row>
    <row r="714">
      <c r="AF714" s="26"/>
      <c r="AG714" s="26"/>
      <c r="AH714" s="26"/>
      <c r="AI714" s="26"/>
      <c r="AJ714" s="26"/>
      <c r="AK714" s="26"/>
      <c r="AL714" s="26"/>
      <c r="AM714" s="26"/>
    </row>
    <row r="715">
      <c r="AF715" s="26"/>
      <c r="AG715" s="26"/>
      <c r="AH715" s="26"/>
      <c r="AI715" s="26"/>
      <c r="AJ715" s="26"/>
      <c r="AK715" s="26"/>
      <c r="AL715" s="26"/>
      <c r="AM715" s="26"/>
    </row>
    <row r="716">
      <c r="AF716" s="26"/>
      <c r="AG716" s="26"/>
      <c r="AH716" s="26"/>
      <c r="AI716" s="26"/>
      <c r="AJ716" s="26"/>
      <c r="AK716" s="26"/>
      <c r="AL716" s="26"/>
      <c r="AM716" s="26"/>
    </row>
    <row r="717">
      <c r="AF717" s="26"/>
      <c r="AG717" s="26"/>
      <c r="AH717" s="26"/>
      <c r="AI717" s="26"/>
      <c r="AJ717" s="26"/>
      <c r="AK717" s="26"/>
      <c r="AL717" s="26"/>
      <c r="AM717" s="26"/>
    </row>
    <row r="718">
      <c r="AF718" s="26"/>
      <c r="AG718" s="26"/>
      <c r="AH718" s="26"/>
      <c r="AI718" s="26"/>
      <c r="AJ718" s="26"/>
      <c r="AK718" s="26"/>
      <c r="AL718" s="26"/>
      <c r="AM718" s="26"/>
    </row>
    <row r="719">
      <c r="AF719" s="26"/>
      <c r="AG719" s="26"/>
      <c r="AH719" s="26"/>
      <c r="AI719" s="26"/>
      <c r="AJ719" s="26"/>
      <c r="AK719" s="26"/>
      <c r="AL719" s="26"/>
      <c r="AM719" s="26"/>
    </row>
    <row r="720">
      <c r="AF720" s="26"/>
      <c r="AG720" s="26"/>
      <c r="AH720" s="26"/>
      <c r="AI720" s="26"/>
      <c r="AJ720" s="26"/>
      <c r="AK720" s="26"/>
      <c r="AL720" s="26"/>
      <c r="AM720" s="26"/>
    </row>
    <row r="721">
      <c r="AF721" s="26"/>
      <c r="AG721" s="26"/>
      <c r="AH721" s="26"/>
      <c r="AI721" s="26"/>
      <c r="AJ721" s="26"/>
      <c r="AK721" s="26"/>
      <c r="AL721" s="26"/>
      <c r="AM721" s="26"/>
    </row>
    <row r="722">
      <c r="AF722" s="26"/>
      <c r="AG722" s="26"/>
      <c r="AH722" s="26"/>
      <c r="AI722" s="26"/>
      <c r="AJ722" s="26"/>
      <c r="AK722" s="26"/>
      <c r="AL722" s="26"/>
      <c r="AM722" s="26"/>
    </row>
    <row r="723">
      <c r="AF723" s="26"/>
      <c r="AG723" s="26"/>
      <c r="AH723" s="26"/>
      <c r="AI723" s="26"/>
      <c r="AJ723" s="26"/>
      <c r="AK723" s="26"/>
      <c r="AL723" s="26"/>
      <c r="AM723" s="26"/>
    </row>
    <row r="724">
      <c r="AF724" s="26"/>
      <c r="AG724" s="26"/>
      <c r="AH724" s="26"/>
      <c r="AI724" s="26"/>
      <c r="AJ724" s="26"/>
      <c r="AK724" s="26"/>
      <c r="AL724" s="26"/>
      <c r="AM724" s="26"/>
    </row>
    <row r="725">
      <c r="AF725" s="26"/>
      <c r="AG725" s="26"/>
      <c r="AH725" s="26"/>
      <c r="AI725" s="26"/>
      <c r="AJ725" s="26"/>
      <c r="AK725" s="26"/>
      <c r="AL725" s="26"/>
      <c r="AM725" s="26"/>
    </row>
    <row r="726">
      <c r="AF726" s="26"/>
      <c r="AG726" s="26"/>
      <c r="AH726" s="26"/>
      <c r="AI726" s="26"/>
      <c r="AJ726" s="26"/>
      <c r="AK726" s="26"/>
      <c r="AL726" s="26"/>
      <c r="AM726" s="26"/>
    </row>
    <row r="727">
      <c r="AF727" s="26"/>
      <c r="AG727" s="26"/>
      <c r="AH727" s="26"/>
      <c r="AI727" s="26"/>
      <c r="AJ727" s="26"/>
      <c r="AK727" s="26"/>
      <c r="AL727" s="26"/>
      <c r="AM727" s="26"/>
    </row>
    <row r="728">
      <c r="AF728" s="26"/>
      <c r="AG728" s="26"/>
      <c r="AH728" s="26"/>
      <c r="AI728" s="26"/>
      <c r="AJ728" s="26"/>
      <c r="AK728" s="26"/>
      <c r="AL728" s="26"/>
      <c r="AM728" s="26"/>
    </row>
    <row r="729">
      <c r="AF729" s="26"/>
      <c r="AG729" s="26"/>
      <c r="AH729" s="26"/>
      <c r="AI729" s="26"/>
      <c r="AJ729" s="26"/>
      <c r="AK729" s="26"/>
      <c r="AL729" s="26"/>
      <c r="AM729" s="26"/>
    </row>
    <row r="730">
      <c r="AF730" s="26"/>
      <c r="AG730" s="26"/>
      <c r="AH730" s="26"/>
      <c r="AI730" s="26"/>
      <c r="AJ730" s="26"/>
      <c r="AK730" s="26"/>
      <c r="AL730" s="26"/>
      <c r="AM730" s="26"/>
    </row>
    <row r="731">
      <c r="AF731" s="26"/>
      <c r="AG731" s="26"/>
      <c r="AH731" s="26"/>
      <c r="AI731" s="26"/>
      <c r="AJ731" s="26"/>
      <c r="AK731" s="26"/>
      <c r="AL731" s="26"/>
      <c r="AM731" s="26"/>
    </row>
    <row r="732">
      <c r="AF732" s="26"/>
      <c r="AG732" s="26"/>
      <c r="AH732" s="26"/>
      <c r="AI732" s="26"/>
      <c r="AJ732" s="26"/>
      <c r="AK732" s="26"/>
      <c r="AL732" s="26"/>
      <c r="AM732" s="26"/>
    </row>
    <row r="733">
      <c r="AF733" s="26"/>
      <c r="AG733" s="26"/>
      <c r="AH733" s="26"/>
      <c r="AI733" s="26"/>
      <c r="AJ733" s="26"/>
      <c r="AK733" s="26"/>
      <c r="AL733" s="26"/>
      <c r="AM733" s="26"/>
    </row>
    <row r="734">
      <c r="AF734" s="26"/>
      <c r="AG734" s="26"/>
      <c r="AH734" s="26"/>
      <c r="AI734" s="26"/>
      <c r="AJ734" s="26"/>
      <c r="AK734" s="26"/>
      <c r="AL734" s="26"/>
      <c r="AM734" s="26"/>
    </row>
    <row r="735">
      <c r="AF735" s="26"/>
      <c r="AG735" s="26"/>
      <c r="AH735" s="26"/>
      <c r="AI735" s="26"/>
      <c r="AJ735" s="26"/>
      <c r="AK735" s="26"/>
      <c r="AL735" s="26"/>
      <c r="AM735" s="26"/>
    </row>
    <row r="736">
      <c r="AF736" s="26"/>
      <c r="AG736" s="26"/>
      <c r="AH736" s="26"/>
      <c r="AI736" s="26"/>
      <c r="AJ736" s="26"/>
      <c r="AK736" s="26"/>
      <c r="AL736" s="26"/>
      <c r="AM736" s="26"/>
    </row>
    <row r="737">
      <c r="AF737" s="26"/>
      <c r="AG737" s="26"/>
      <c r="AH737" s="26"/>
      <c r="AI737" s="26"/>
      <c r="AJ737" s="26"/>
      <c r="AK737" s="26"/>
      <c r="AL737" s="26"/>
      <c r="AM737" s="26"/>
    </row>
    <row r="738">
      <c r="AF738" s="26"/>
      <c r="AG738" s="26"/>
      <c r="AH738" s="26"/>
      <c r="AI738" s="26"/>
      <c r="AJ738" s="26"/>
      <c r="AK738" s="26"/>
      <c r="AL738" s="26"/>
      <c r="AM738" s="26"/>
    </row>
    <row r="739">
      <c r="AF739" s="26"/>
      <c r="AG739" s="26"/>
      <c r="AH739" s="26"/>
      <c r="AI739" s="26"/>
      <c r="AJ739" s="26"/>
      <c r="AK739" s="26"/>
      <c r="AL739" s="26"/>
      <c r="AM739" s="26"/>
    </row>
    <row r="740">
      <c r="AF740" s="26"/>
      <c r="AG740" s="26"/>
      <c r="AH740" s="26"/>
      <c r="AI740" s="26"/>
      <c r="AJ740" s="26"/>
      <c r="AK740" s="26"/>
      <c r="AL740" s="26"/>
      <c r="AM740" s="26"/>
    </row>
    <row r="741">
      <c r="AF741" s="26"/>
      <c r="AG741" s="26"/>
      <c r="AH741" s="26"/>
      <c r="AI741" s="26"/>
      <c r="AJ741" s="26"/>
      <c r="AK741" s="26"/>
      <c r="AL741" s="26"/>
      <c r="AM741" s="26"/>
    </row>
    <row r="742">
      <c r="AF742" s="26"/>
      <c r="AG742" s="26"/>
      <c r="AH742" s="26"/>
      <c r="AI742" s="26"/>
      <c r="AJ742" s="26"/>
      <c r="AK742" s="26"/>
      <c r="AL742" s="26"/>
      <c r="AM742" s="26"/>
    </row>
    <row r="743">
      <c r="AF743" s="26"/>
      <c r="AG743" s="26"/>
      <c r="AH743" s="26"/>
      <c r="AI743" s="26"/>
      <c r="AJ743" s="26"/>
      <c r="AK743" s="26"/>
      <c r="AL743" s="26"/>
      <c r="AM743" s="26"/>
    </row>
    <row r="744">
      <c r="AF744" s="26"/>
      <c r="AG744" s="26"/>
      <c r="AH744" s="26"/>
      <c r="AI744" s="26"/>
      <c r="AJ744" s="26"/>
      <c r="AK744" s="26"/>
      <c r="AL744" s="26"/>
      <c r="AM744" s="26"/>
    </row>
    <row r="745">
      <c r="AF745" s="26"/>
      <c r="AG745" s="26"/>
      <c r="AH745" s="26"/>
      <c r="AI745" s="26"/>
      <c r="AJ745" s="26"/>
      <c r="AK745" s="26"/>
      <c r="AL745" s="26"/>
      <c r="AM745" s="26"/>
    </row>
    <row r="746">
      <c r="AF746" s="26"/>
      <c r="AG746" s="26"/>
      <c r="AH746" s="26"/>
      <c r="AI746" s="26"/>
      <c r="AJ746" s="26"/>
      <c r="AK746" s="26"/>
      <c r="AL746" s="26"/>
      <c r="AM746" s="26"/>
    </row>
    <row r="747">
      <c r="AF747" s="26"/>
      <c r="AG747" s="26"/>
      <c r="AH747" s="26"/>
      <c r="AI747" s="26"/>
      <c r="AJ747" s="26"/>
      <c r="AK747" s="26"/>
      <c r="AL747" s="26"/>
      <c r="AM747" s="26"/>
    </row>
    <row r="748">
      <c r="AF748" s="26"/>
      <c r="AG748" s="26"/>
      <c r="AH748" s="26"/>
      <c r="AI748" s="26"/>
      <c r="AJ748" s="26"/>
      <c r="AK748" s="26"/>
      <c r="AL748" s="26"/>
      <c r="AM748" s="26"/>
    </row>
    <row r="749">
      <c r="AF749" s="26"/>
      <c r="AG749" s="26"/>
      <c r="AH749" s="26"/>
      <c r="AI749" s="26"/>
      <c r="AJ749" s="26"/>
      <c r="AK749" s="26"/>
      <c r="AL749" s="26"/>
      <c r="AM749" s="26"/>
    </row>
    <row r="750">
      <c r="AF750" s="26"/>
      <c r="AG750" s="26"/>
      <c r="AH750" s="26"/>
      <c r="AI750" s="26"/>
      <c r="AJ750" s="26"/>
      <c r="AK750" s="26"/>
      <c r="AL750" s="26"/>
      <c r="AM750" s="26"/>
    </row>
    <row r="751">
      <c r="AF751" s="26"/>
      <c r="AG751" s="26"/>
      <c r="AH751" s="26"/>
      <c r="AI751" s="26"/>
      <c r="AJ751" s="26"/>
      <c r="AK751" s="26"/>
      <c r="AL751" s="26"/>
      <c r="AM751" s="26"/>
    </row>
    <row r="752">
      <c r="AF752" s="26"/>
      <c r="AG752" s="26"/>
      <c r="AH752" s="26"/>
      <c r="AI752" s="26"/>
      <c r="AJ752" s="26"/>
      <c r="AK752" s="26"/>
      <c r="AL752" s="26"/>
      <c r="AM752" s="26"/>
    </row>
    <row r="753">
      <c r="AF753" s="26"/>
      <c r="AG753" s="26"/>
      <c r="AH753" s="26"/>
      <c r="AI753" s="26"/>
      <c r="AJ753" s="26"/>
      <c r="AK753" s="26"/>
      <c r="AL753" s="26"/>
      <c r="AM753" s="26"/>
    </row>
    <row r="754">
      <c r="AF754" s="26"/>
      <c r="AG754" s="26"/>
      <c r="AH754" s="26"/>
      <c r="AI754" s="26"/>
      <c r="AJ754" s="26"/>
      <c r="AK754" s="26"/>
      <c r="AL754" s="26"/>
      <c r="AM754" s="26"/>
    </row>
    <row r="755">
      <c r="AF755" s="26"/>
      <c r="AG755" s="26"/>
      <c r="AH755" s="26"/>
      <c r="AI755" s="26"/>
      <c r="AJ755" s="26"/>
      <c r="AK755" s="26"/>
      <c r="AL755" s="26"/>
      <c r="AM755" s="26"/>
    </row>
    <row r="756">
      <c r="AF756" s="26"/>
      <c r="AG756" s="26"/>
      <c r="AH756" s="26"/>
      <c r="AI756" s="26"/>
      <c r="AJ756" s="26"/>
      <c r="AK756" s="26"/>
      <c r="AL756" s="26"/>
      <c r="AM756" s="26"/>
    </row>
    <row r="757">
      <c r="AF757" s="26"/>
      <c r="AG757" s="26"/>
      <c r="AH757" s="26"/>
      <c r="AI757" s="26"/>
      <c r="AJ757" s="26"/>
      <c r="AK757" s="26"/>
      <c r="AL757" s="26"/>
      <c r="AM757" s="26"/>
    </row>
    <row r="758">
      <c r="AF758" s="26"/>
      <c r="AG758" s="26"/>
      <c r="AH758" s="26"/>
      <c r="AI758" s="26"/>
      <c r="AJ758" s="26"/>
      <c r="AK758" s="26"/>
      <c r="AL758" s="26"/>
      <c r="AM758" s="26"/>
    </row>
    <row r="759">
      <c r="AF759" s="26"/>
      <c r="AG759" s="26"/>
      <c r="AH759" s="26"/>
      <c r="AI759" s="26"/>
      <c r="AJ759" s="26"/>
      <c r="AK759" s="26"/>
      <c r="AL759" s="26"/>
      <c r="AM759" s="26"/>
    </row>
    <row r="760">
      <c r="AF760" s="26"/>
      <c r="AG760" s="26"/>
      <c r="AH760" s="26"/>
      <c r="AI760" s="26"/>
      <c r="AJ760" s="26"/>
      <c r="AK760" s="26"/>
      <c r="AL760" s="26"/>
      <c r="AM760" s="26"/>
    </row>
    <row r="761">
      <c r="AF761" s="26"/>
      <c r="AG761" s="26"/>
      <c r="AH761" s="26"/>
      <c r="AI761" s="26"/>
      <c r="AJ761" s="26"/>
      <c r="AK761" s="26"/>
      <c r="AL761" s="26"/>
      <c r="AM761" s="26"/>
    </row>
    <row r="762">
      <c r="AF762" s="26"/>
      <c r="AG762" s="26"/>
      <c r="AH762" s="26"/>
      <c r="AI762" s="26"/>
      <c r="AJ762" s="26"/>
      <c r="AK762" s="26"/>
      <c r="AL762" s="26"/>
      <c r="AM762" s="26"/>
    </row>
    <row r="763">
      <c r="AF763" s="26"/>
      <c r="AG763" s="26"/>
      <c r="AH763" s="26"/>
      <c r="AI763" s="26"/>
      <c r="AJ763" s="26"/>
      <c r="AK763" s="26"/>
      <c r="AL763" s="26"/>
      <c r="AM763" s="26"/>
    </row>
    <row r="764">
      <c r="AF764" s="26"/>
      <c r="AG764" s="26"/>
      <c r="AH764" s="26"/>
      <c r="AI764" s="26"/>
      <c r="AJ764" s="26"/>
      <c r="AK764" s="26"/>
      <c r="AL764" s="26"/>
      <c r="AM764" s="26"/>
    </row>
    <row r="765">
      <c r="AF765" s="26"/>
      <c r="AG765" s="26"/>
      <c r="AH765" s="26"/>
      <c r="AI765" s="26"/>
      <c r="AJ765" s="26"/>
      <c r="AK765" s="26"/>
      <c r="AL765" s="26"/>
      <c r="AM765" s="26"/>
    </row>
    <row r="766">
      <c r="AF766" s="26"/>
      <c r="AG766" s="26"/>
      <c r="AH766" s="26"/>
      <c r="AI766" s="26"/>
      <c r="AJ766" s="26"/>
      <c r="AK766" s="26"/>
      <c r="AL766" s="26"/>
      <c r="AM766" s="26"/>
    </row>
    <row r="767">
      <c r="AF767" s="26"/>
      <c r="AG767" s="26"/>
      <c r="AH767" s="26"/>
      <c r="AI767" s="26"/>
      <c r="AJ767" s="26"/>
      <c r="AK767" s="26"/>
      <c r="AL767" s="26"/>
      <c r="AM767" s="26"/>
    </row>
    <row r="768">
      <c r="AF768" s="26"/>
      <c r="AG768" s="26"/>
      <c r="AH768" s="26"/>
      <c r="AI768" s="26"/>
      <c r="AJ768" s="26"/>
      <c r="AK768" s="26"/>
      <c r="AL768" s="26"/>
      <c r="AM768" s="26"/>
    </row>
    <row r="769">
      <c r="AF769" s="26"/>
      <c r="AG769" s="26"/>
      <c r="AH769" s="26"/>
      <c r="AI769" s="26"/>
      <c r="AJ769" s="26"/>
      <c r="AK769" s="26"/>
      <c r="AL769" s="26"/>
      <c r="AM769" s="26"/>
    </row>
    <row r="770">
      <c r="AF770" s="26"/>
      <c r="AG770" s="26"/>
      <c r="AH770" s="26"/>
      <c r="AI770" s="26"/>
      <c r="AJ770" s="26"/>
      <c r="AK770" s="26"/>
      <c r="AL770" s="26"/>
      <c r="AM770" s="26"/>
    </row>
    <row r="771">
      <c r="AF771" s="26"/>
      <c r="AG771" s="26"/>
      <c r="AH771" s="26"/>
      <c r="AI771" s="26"/>
      <c r="AJ771" s="26"/>
      <c r="AK771" s="26"/>
      <c r="AL771" s="26"/>
      <c r="AM771" s="26"/>
    </row>
    <row r="772">
      <c r="AF772" s="26"/>
      <c r="AG772" s="26"/>
      <c r="AH772" s="26"/>
      <c r="AI772" s="26"/>
      <c r="AJ772" s="26"/>
      <c r="AK772" s="26"/>
      <c r="AL772" s="26"/>
      <c r="AM772" s="26"/>
    </row>
    <row r="773">
      <c r="AF773" s="26"/>
      <c r="AG773" s="26"/>
      <c r="AH773" s="26"/>
      <c r="AI773" s="26"/>
      <c r="AJ773" s="26"/>
      <c r="AK773" s="26"/>
      <c r="AL773" s="26"/>
      <c r="AM773" s="26"/>
    </row>
    <row r="774">
      <c r="AF774" s="26"/>
      <c r="AG774" s="26"/>
      <c r="AH774" s="26"/>
      <c r="AI774" s="26"/>
      <c r="AJ774" s="26"/>
      <c r="AK774" s="26"/>
      <c r="AL774" s="26"/>
      <c r="AM774" s="26"/>
    </row>
    <row r="775">
      <c r="AF775" s="26"/>
      <c r="AG775" s="26"/>
      <c r="AH775" s="26"/>
      <c r="AI775" s="26"/>
      <c r="AJ775" s="26"/>
      <c r="AK775" s="26"/>
      <c r="AL775" s="26"/>
      <c r="AM775" s="26"/>
    </row>
    <row r="776">
      <c r="AF776" s="26"/>
      <c r="AG776" s="26"/>
      <c r="AH776" s="26"/>
      <c r="AI776" s="26"/>
      <c r="AJ776" s="26"/>
      <c r="AK776" s="26"/>
      <c r="AL776" s="26"/>
      <c r="AM776" s="26"/>
    </row>
    <row r="777">
      <c r="AF777" s="26"/>
      <c r="AG777" s="26"/>
      <c r="AH777" s="26"/>
      <c r="AI777" s="26"/>
      <c r="AJ777" s="26"/>
      <c r="AK777" s="26"/>
      <c r="AL777" s="26"/>
      <c r="AM777" s="26"/>
    </row>
    <row r="778">
      <c r="AF778" s="26"/>
      <c r="AG778" s="26"/>
      <c r="AH778" s="26"/>
      <c r="AI778" s="26"/>
      <c r="AJ778" s="26"/>
      <c r="AK778" s="26"/>
      <c r="AL778" s="26"/>
      <c r="AM778" s="26"/>
    </row>
    <row r="779">
      <c r="AF779" s="26"/>
      <c r="AG779" s="26"/>
      <c r="AH779" s="26"/>
      <c r="AI779" s="26"/>
      <c r="AJ779" s="26"/>
      <c r="AK779" s="26"/>
      <c r="AL779" s="26"/>
      <c r="AM779" s="26"/>
    </row>
    <row r="780">
      <c r="AF780" s="26"/>
      <c r="AG780" s="26"/>
      <c r="AH780" s="26"/>
      <c r="AI780" s="26"/>
      <c r="AJ780" s="26"/>
      <c r="AK780" s="26"/>
      <c r="AL780" s="26"/>
      <c r="AM780" s="26"/>
    </row>
    <row r="781">
      <c r="AF781" s="26"/>
      <c r="AG781" s="26"/>
      <c r="AH781" s="26"/>
      <c r="AI781" s="26"/>
      <c r="AJ781" s="26"/>
      <c r="AK781" s="26"/>
      <c r="AL781" s="26"/>
      <c r="AM781" s="26"/>
    </row>
    <row r="782">
      <c r="AF782" s="26"/>
      <c r="AG782" s="26"/>
      <c r="AH782" s="26"/>
      <c r="AI782" s="26"/>
      <c r="AJ782" s="26"/>
      <c r="AK782" s="26"/>
      <c r="AL782" s="26"/>
      <c r="AM782" s="26"/>
    </row>
    <row r="783">
      <c r="AF783" s="26"/>
      <c r="AG783" s="26"/>
      <c r="AH783" s="26"/>
      <c r="AI783" s="26"/>
      <c r="AJ783" s="26"/>
      <c r="AK783" s="26"/>
      <c r="AL783" s="26"/>
      <c r="AM783" s="26"/>
    </row>
    <row r="784">
      <c r="AF784" s="26"/>
      <c r="AG784" s="26"/>
      <c r="AH784" s="26"/>
      <c r="AI784" s="26"/>
      <c r="AJ784" s="26"/>
      <c r="AK784" s="26"/>
      <c r="AL784" s="26"/>
      <c r="AM784" s="26"/>
    </row>
    <row r="785">
      <c r="AF785" s="26"/>
      <c r="AG785" s="26"/>
      <c r="AH785" s="26"/>
      <c r="AI785" s="26"/>
      <c r="AJ785" s="26"/>
      <c r="AK785" s="26"/>
      <c r="AL785" s="26"/>
      <c r="AM785" s="26"/>
    </row>
    <row r="786">
      <c r="AF786" s="26"/>
      <c r="AG786" s="26"/>
      <c r="AH786" s="26"/>
      <c r="AI786" s="26"/>
      <c r="AJ786" s="26"/>
      <c r="AK786" s="26"/>
      <c r="AL786" s="26"/>
      <c r="AM786" s="26"/>
    </row>
    <row r="787">
      <c r="AF787" s="26"/>
      <c r="AG787" s="26"/>
      <c r="AH787" s="26"/>
      <c r="AI787" s="26"/>
      <c r="AJ787" s="26"/>
      <c r="AK787" s="26"/>
      <c r="AL787" s="26"/>
      <c r="AM787" s="26"/>
    </row>
    <row r="788">
      <c r="AF788" s="26"/>
      <c r="AG788" s="26"/>
      <c r="AH788" s="26"/>
      <c r="AI788" s="26"/>
      <c r="AJ788" s="26"/>
      <c r="AK788" s="26"/>
      <c r="AL788" s="26"/>
      <c r="AM788" s="26"/>
    </row>
    <row r="789">
      <c r="AF789" s="26"/>
      <c r="AG789" s="26"/>
      <c r="AH789" s="26"/>
      <c r="AI789" s="26"/>
      <c r="AJ789" s="26"/>
      <c r="AK789" s="26"/>
      <c r="AL789" s="26"/>
      <c r="AM789" s="26"/>
    </row>
    <row r="790">
      <c r="AF790" s="26"/>
      <c r="AG790" s="26"/>
      <c r="AH790" s="26"/>
      <c r="AI790" s="26"/>
      <c r="AJ790" s="26"/>
      <c r="AK790" s="26"/>
      <c r="AL790" s="26"/>
      <c r="AM790" s="26"/>
    </row>
    <row r="791">
      <c r="AF791" s="26"/>
      <c r="AG791" s="26"/>
      <c r="AH791" s="26"/>
      <c r="AI791" s="26"/>
      <c r="AJ791" s="26"/>
      <c r="AK791" s="26"/>
      <c r="AL791" s="26"/>
      <c r="AM791" s="26"/>
    </row>
    <row r="792">
      <c r="AF792" s="26"/>
      <c r="AG792" s="26"/>
      <c r="AH792" s="26"/>
      <c r="AI792" s="26"/>
      <c r="AJ792" s="26"/>
      <c r="AK792" s="26"/>
      <c r="AL792" s="26"/>
      <c r="AM792" s="26"/>
    </row>
    <row r="793">
      <c r="AF793" s="26"/>
      <c r="AG793" s="26"/>
      <c r="AH793" s="26"/>
      <c r="AI793" s="26"/>
      <c r="AJ793" s="26"/>
      <c r="AK793" s="26"/>
      <c r="AL793" s="26"/>
      <c r="AM793" s="26"/>
    </row>
    <row r="794">
      <c r="AF794" s="26"/>
      <c r="AG794" s="26"/>
      <c r="AH794" s="26"/>
      <c r="AI794" s="26"/>
      <c r="AJ794" s="26"/>
      <c r="AK794" s="26"/>
      <c r="AL794" s="26"/>
      <c r="AM794" s="26"/>
    </row>
    <row r="795">
      <c r="AF795" s="26"/>
      <c r="AG795" s="26"/>
      <c r="AH795" s="26"/>
      <c r="AI795" s="26"/>
      <c r="AJ795" s="26"/>
      <c r="AK795" s="26"/>
      <c r="AL795" s="26"/>
      <c r="AM795" s="26"/>
    </row>
    <row r="796">
      <c r="AF796" s="26"/>
      <c r="AG796" s="26"/>
      <c r="AH796" s="26"/>
      <c r="AI796" s="26"/>
      <c r="AJ796" s="26"/>
      <c r="AK796" s="26"/>
      <c r="AL796" s="26"/>
      <c r="AM796" s="26"/>
    </row>
    <row r="797">
      <c r="AF797" s="26"/>
      <c r="AG797" s="26"/>
      <c r="AH797" s="26"/>
      <c r="AI797" s="26"/>
      <c r="AJ797" s="26"/>
      <c r="AK797" s="26"/>
      <c r="AL797" s="26"/>
      <c r="AM797" s="26"/>
    </row>
    <row r="798">
      <c r="AF798" s="26"/>
      <c r="AG798" s="26"/>
      <c r="AH798" s="26"/>
      <c r="AI798" s="26"/>
      <c r="AJ798" s="26"/>
      <c r="AK798" s="26"/>
      <c r="AL798" s="26"/>
      <c r="AM798" s="26"/>
    </row>
    <row r="799">
      <c r="AF799" s="26"/>
      <c r="AG799" s="26"/>
      <c r="AH799" s="26"/>
      <c r="AI799" s="26"/>
      <c r="AJ799" s="26"/>
      <c r="AK799" s="26"/>
      <c r="AL799" s="26"/>
      <c r="AM799" s="26"/>
    </row>
    <row r="800">
      <c r="AF800" s="26"/>
      <c r="AG800" s="26"/>
      <c r="AH800" s="26"/>
      <c r="AI800" s="26"/>
      <c r="AJ800" s="26"/>
      <c r="AK800" s="26"/>
      <c r="AL800" s="26"/>
      <c r="AM800" s="26"/>
    </row>
    <row r="801">
      <c r="AF801" s="26"/>
      <c r="AG801" s="26"/>
      <c r="AH801" s="26"/>
      <c r="AI801" s="26"/>
      <c r="AJ801" s="26"/>
      <c r="AK801" s="26"/>
      <c r="AL801" s="26"/>
      <c r="AM801" s="26"/>
    </row>
    <row r="802">
      <c r="AF802" s="26"/>
      <c r="AG802" s="26"/>
      <c r="AH802" s="26"/>
      <c r="AI802" s="26"/>
      <c r="AJ802" s="26"/>
      <c r="AK802" s="26"/>
      <c r="AL802" s="26"/>
      <c r="AM802" s="26"/>
    </row>
    <row r="803">
      <c r="AF803" s="26"/>
      <c r="AG803" s="26"/>
      <c r="AH803" s="26"/>
      <c r="AI803" s="26"/>
      <c r="AJ803" s="26"/>
      <c r="AK803" s="26"/>
      <c r="AL803" s="26"/>
      <c r="AM803" s="26"/>
    </row>
    <row r="804">
      <c r="AF804" s="26"/>
      <c r="AG804" s="26"/>
      <c r="AH804" s="26"/>
      <c r="AI804" s="26"/>
      <c r="AJ804" s="26"/>
      <c r="AK804" s="26"/>
      <c r="AL804" s="26"/>
      <c r="AM804" s="26"/>
    </row>
    <row r="805">
      <c r="AF805" s="26"/>
      <c r="AG805" s="26"/>
      <c r="AH805" s="26"/>
      <c r="AI805" s="26"/>
      <c r="AJ805" s="26"/>
      <c r="AK805" s="26"/>
      <c r="AL805" s="26"/>
      <c r="AM805" s="26"/>
    </row>
    <row r="806">
      <c r="AF806" s="26"/>
      <c r="AG806" s="26"/>
      <c r="AH806" s="26"/>
      <c r="AI806" s="26"/>
      <c r="AJ806" s="26"/>
      <c r="AK806" s="26"/>
      <c r="AL806" s="26"/>
      <c r="AM806" s="26"/>
    </row>
    <row r="807">
      <c r="AF807" s="26"/>
      <c r="AG807" s="26"/>
      <c r="AH807" s="26"/>
      <c r="AI807" s="26"/>
      <c r="AJ807" s="26"/>
      <c r="AK807" s="26"/>
      <c r="AL807" s="26"/>
      <c r="AM807" s="26"/>
    </row>
    <row r="808">
      <c r="AF808" s="26"/>
      <c r="AG808" s="26"/>
      <c r="AH808" s="26"/>
      <c r="AI808" s="26"/>
      <c r="AJ808" s="26"/>
      <c r="AK808" s="26"/>
      <c r="AL808" s="26"/>
      <c r="AM808" s="26"/>
    </row>
    <row r="809">
      <c r="AF809" s="26"/>
      <c r="AG809" s="26"/>
      <c r="AH809" s="26"/>
      <c r="AI809" s="26"/>
      <c r="AJ809" s="26"/>
      <c r="AK809" s="26"/>
      <c r="AL809" s="26"/>
      <c r="AM809" s="26"/>
    </row>
    <row r="810">
      <c r="AF810" s="26"/>
      <c r="AG810" s="26"/>
      <c r="AH810" s="26"/>
      <c r="AI810" s="26"/>
      <c r="AJ810" s="26"/>
      <c r="AK810" s="26"/>
      <c r="AL810" s="26"/>
      <c r="AM810" s="26"/>
    </row>
    <row r="811">
      <c r="AF811" s="26"/>
      <c r="AG811" s="26"/>
      <c r="AH811" s="26"/>
      <c r="AI811" s="26"/>
      <c r="AJ811" s="26"/>
      <c r="AK811" s="26"/>
      <c r="AL811" s="26"/>
      <c r="AM811" s="26"/>
    </row>
    <row r="812">
      <c r="AF812" s="26"/>
      <c r="AG812" s="26"/>
      <c r="AH812" s="26"/>
      <c r="AI812" s="26"/>
      <c r="AJ812" s="26"/>
      <c r="AK812" s="26"/>
      <c r="AL812" s="26"/>
      <c r="AM812" s="26"/>
    </row>
    <row r="813">
      <c r="AF813" s="26"/>
      <c r="AG813" s="26"/>
      <c r="AH813" s="26"/>
      <c r="AI813" s="26"/>
      <c r="AJ813" s="26"/>
      <c r="AK813" s="26"/>
      <c r="AL813" s="26"/>
      <c r="AM813" s="26"/>
    </row>
    <row r="814">
      <c r="AF814" s="26"/>
      <c r="AG814" s="26"/>
      <c r="AH814" s="26"/>
      <c r="AI814" s="26"/>
      <c r="AJ814" s="26"/>
      <c r="AK814" s="26"/>
      <c r="AL814" s="26"/>
      <c r="AM814" s="26"/>
    </row>
    <row r="815">
      <c r="AF815" s="26"/>
      <c r="AG815" s="26"/>
      <c r="AH815" s="26"/>
      <c r="AI815" s="26"/>
      <c r="AJ815" s="26"/>
      <c r="AK815" s="26"/>
      <c r="AL815" s="26"/>
      <c r="AM815" s="26"/>
    </row>
    <row r="816">
      <c r="AF816" s="26"/>
      <c r="AG816" s="26"/>
      <c r="AH816" s="26"/>
      <c r="AI816" s="26"/>
      <c r="AJ816" s="26"/>
      <c r="AK816" s="26"/>
      <c r="AL816" s="26"/>
      <c r="AM816" s="26"/>
    </row>
    <row r="817">
      <c r="AF817" s="26"/>
      <c r="AG817" s="26"/>
      <c r="AH817" s="26"/>
      <c r="AI817" s="26"/>
      <c r="AJ817" s="26"/>
      <c r="AK817" s="26"/>
      <c r="AL817" s="26"/>
      <c r="AM817" s="26"/>
    </row>
    <row r="818">
      <c r="AF818" s="26"/>
      <c r="AG818" s="26"/>
      <c r="AH818" s="26"/>
      <c r="AI818" s="26"/>
      <c r="AJ818" s="26"/>
      <c r="AK818" s="26"/>
      <c r="AL818" s="26"/>
      <c r="AM818" s="26"/>
    </row>
    <row r="819">
      <c r="AF819" s="26"/>
      <c r="AG819" s="26"/>
      <c r="AH819" s="26"/>
      <c r="AI819" s="26"/>
      <c r="AJ819" s="26"/>
      <c r="AK819" s="26"/>
      <c r="AL819" s="26"/>
      <c r="AM819" s="26"/>
    </row>
    <row r="820">
      <c r="AF820" s="26"/>
      <c r="AG820" s="26"/>
      <c r="AH820" s="26"/>
      <c r="AI820" s="26"/>
      <c r="AJ820" s="26"/>
      <c r="AK820" s="26"/>
      <c r="AL820" s="26"/>
      <c r="AM820" s="26"/>
    </row>
    <row r="821">
      <c r="AF821" s="26"/>
      <c r="AG821" s="26"/>
      <c r="AH821" s="26"/>
      <c r="AI821" s="26"/>
      <c r="AJ821" s="26"/>
      <c r="AK821" s="26"/>
      <c r="AL821" s="26"/>
      <c r="AM821" s="26"/>
    </row>
    <row r="822">
      <c r="AF822" s="26"/>
      <c r="AG822" s="26"/>
      <c r="AH822" s="26"/>
      <c r="AI822" s="26"/>
      <c r="AJ822" s="26"/>
      <c r="AK822" s="26"/>
      <c r="AL822" s="26"/>
      <c r="AM822" s="26"/>
    </row>
    <row r="823">
      <c r="AF823" s="26"/>
      <c r="AG823" s="26"/>
      <c r="AH823" s="26"/>
      <c r="AI823" s="26"/>
      <c r="AJ823" s="26"/>
      <c r="AK823" s="26"/>
      <c r="AL823" s="26"/>
      <c r="AM823" s="26"/>
    </row>
    <row r="824">
      <c r="AF824" s="26"/>
      <c r="AG824" s="26"/>
      <c r="AH824" s="26"/>
      <c r="AI824" s="26"/>
      <c r="AJ824" s="26"/>
      <c r="AK824" s="26"/>
      <c r="AL824" s="26"/>
      <c r="AM824" s="26"/>
    </row>
    <row r="825">
      <c r="AF825" s="26"/>
      <c r="AG825" s="26"/>
      <c r="AH825" s="26"/>
      <c r="AI825" s="26"/>
      <c r="AJ825" s="26"/>
      <c r="AK825" s="26"/>
      <c r="AL825" s="26"/>
      <c r="AM825" s="26"/>
    </row>
    <row r="826">
      <c r="AF826" s="26"/>
      <c r="AG826" s="26"/>
      <c r="AH826" s="26"/>
      <c r="AI826" s="26"/>
      <c r="AJ826" s="26"/>
      <c r="AK826" s="26"/>
      <c r="AL826" s="26"/>
      <c r="AM826" s="26"/>
    </row>
    <row r="827">
      <c r="AF827" s="26"/>
      <c r="AG827" s="26"/>
      <c r="AH827" s="26"/>
      <c r="AI827" s="26"/>
      <c r="AJ827" s="26"/>
      <c r="AK827" s="26"/>
      <c r="AL827" s="26"/>
      <c r="AM827" s="26"/>
    </row>
    <row r="828">
      <c r="AF828" s="26"/>
      <c r="AG828" s="26"/>
      <c r="AH828" s="26"/>
      <c r="AI828" s="26"/>
      <c r="AJ828" s="26"/>
      <c r="AK828" s="26"/>
      <c r="AL828" s="26"/>
      <c r="AM828" s="26"/>
    </row>
    <row r="829">
      <c r="AF829" s="26"/>
      <c r="AG829" s="26"/>
      <c r="AH829" s="26"/>
      <c r="AI829" s="26"/>
      <c r="AJ829" s="26"/>
      <c r="AK829" s="26"/>
      <c r="AL829" s="26"/>
      <c r="AM829" s="26"/>
    </row>
    <row r="830">
      <c r="AF830" s="26"/>
      <c r="AG830" s="26"/>
      <c r="AH830" s="26"/>
      <c r="AI830" s="26"/>
      <c r="AJ830" s="26"/>
      <c r="AK830" s="26"/>
      <c r="AL830" s="26"/>
      <c r="AM830" s="26"/>
    </row>
    <row r="831">
      <c r="AF831" s="26"/>
      <c r="AG831" s="26"/>
      <c r="AH831" s="26"/>
      <c r="AI831" s="26"/>
      <c r="AJ831" s="26"/>
      <c r="AK831" s="26"/>
      <c r="AL831" s="26"/>
      <c r="AM831" s="26"/>
    </row>
    <row r="832">
      <c r="AF832" s="26"/>
      <c r="AG832" s="26"/>
      <c r="AH832" s="26"/>
      <c r="AI832" s="26"/>
      <c r="AJ832" s="26"/>
      <c r="AK832" s="26"/>
      <c r="AL832" s="26"/>
      <c r="AM832" s="26"/>
    </row>
    <row r="833">
      <c r="AF833" s="26"/>
      <c r="AG833" s="26"/>
      <c r="AH833" s="26"/>
      <c r="AI833" s="26"/>
      <c r="AJ833" s="26"/>
      <c r="AK833" s="26"/>
      <c r="AL833" s="26"/>
      <c r="AM833" s="26"/>
    </row>
    <row r="834">
      <c r="AF834" s="26"/>
      <c r="AG834" s="26"/>
      <c r="AH834" s="26"/>
      <c r="AI834" s="26"/>
      <c r="AJ834" s="26"/>
      <c r="AK834" s="26"/>
      <c r="AL834" s="26"/>
      <c r="AM834" s="26"/>
    </row>
    <row r="835">
      <c r="AF835" s="26"/>
      <c r="AG835" s="26"/>
      <c r="AH835" s="26"/>
      <c r="AI835" s="26"/>
      <c r="AJ835" s="26"/>
      <c r="AK835" s="26"/>
      <c r="AL835" s="26"/>
      <c r="AM835" s="26"/>
    </row>
    <row r="836">
      <c r="AF836" s="26"/>
      <c r="AG836" s="26"/>
      <c r="AH836" s="26"/>
      <c r="AI836" s="26"/>
      <c r="AJ836" s="26"/>
      <c r="AK836" s="26"/>
      <c r="AL836" s="26"/>
      <c r="AM836" s="26"/>
    </row>
    <row r="837">
      <c r="AF837" s="26"/>
      <c r="AG837" s="26"/>
      <c r="AH837" s="26"/>
      <c r="AI837" s="26"/>
      <c r="AJ837" s="26"/>
      <c r="AK837" s="26"/>
      <c r="AL837" s="26"/>
      <c r="AM837" s="26"/>
    </row>
    <row r="838">
      <c r="AF838" s="26"/>
      <c r="AG838" s="26"/>
      <c r="AH838" s="26"/>
      <c r="AI838" s="26"/>
      <c r="AJ838" s="26"/>
      <c r="AK838" s="26"/>
      <c r="AL838" s="26"/>
      <c r="AM838" s="26"/>
    </row>
    <row r="839">
      <c r="AF839" s="26"/>
      <c r="AG839" s="26"/>
      <c r="AH839" s="26"/>
      <c r="AI839" s="26"/>
      <c r="AJ839" s="26"/>
      <c r="AK839" s="26"/>
      <c r="AL839" s="26"/>
      <c r="AM839" s="26"/>
    </row>
    <row r="840">
      <c r="AF840" s="26"/>
      <c r="AG840" s="26"/>
      <c r="AH840" s="26"/>
      <c r="AI840" s="26"/>
      <c r="AJ840" s="26"/>
      <c r="AK840" s="26"/>
      <c r="AL840" s="26"/>
      <c r="AM840" s="26"/>
    </row>
    <row r="841">
      <c r="AF841" s="26"/>
      <c r="AG841" s="26"/>
      <c r="AH841" s="26"/>
      <c r="AI841" s="26"/>
      <c r="AJ841" s="26"/>
      <c r="AK841" s="26"/>
      <c r="AL841" s="26"/>
      <c r="AM841" s="26"/>
    </row>
    <row r="842">
      <c r="AF842" s="26"/>
      <c r="AG842" s="26"/>
      <c r="AH842" s="26"/>
      <c r="AI842" s="26"/>
      <c r="AJ842" s="26"/>
      <c r="AK842" s="26"/>
      <c r="AL842" s="26"/>
      <c r="AM842" s="26"/>
    </row>
    <row r="843">
      <c r="AF843" s="26"/>
      <c r="AG843" s="26"/>
      <c r="AH843" s="26"/>
      <c r="AI843" s="26"/>
      <c r="AJ843" s="26"/>
      <c r="AK843" s="26"/>
      <c r="AL843" s="26"/>
      <c r="AM843" s="26"/>
    </row>
    <row r="844">
      <c r="AF844" s="26"/>
      <c r="AG844" s="26"/>
      <c r="AH844" s="26"/>
      <c r="AI844" s="26"/>
      <c r="AJ844" s="26"/>
      <c r="AK844" s="26"/>
      <c r="AL844" s="26"/>
      <c r="AM844" s="26"/>
    </row>
    <row r="845">
      <c r="AF845" s="26"/>
      <c r="AG845" s="26"/>
      <c r="AH845" s="26"/>
      <c r="AI845" s="26"/>
      <c r="AJ845" s="26"/>
      <c r="AK845" s="26"/>
      <c r="AL845" s="26"/>
      <c r="AM845" s="26"/>
    </row>
    <row r="846">
      <c r="AF846" s="26"/>
      <c r="AG846" s="26"/>
      <c r="AH846" s="26"/>
      <c r="AI846" s="26"/>
      <c r="AJ846" s="26"/>
      <c r="AK846" s="26"/>
      <c r="AL846" s="26"/>
      <c r="AM846" s="26"/>
    </row>
    <row r="847">
      <c r="AF847" s="26"/>
      <c r="AG847" s="26"/>
      <c r="AH847" s="26"/>
      <c r="AI847" s="26"/>
      <c r="AJ847" s="26"/>
      <c r="AK847" s="26"/>
      <c r="AL847" s="26"/>
      <c r="AM847" s="26"/>
    </row>
    <row r="848">
      <c r="AF848" s="26"/>
      <c r="AG848" s="26"/>
      <c r="AH848" s="26"/>
      <c r="AI848" s="26"/>
      <c r="AJ848" s="26"/>
      <c r="AK848" s="26"/>
      <c r="AL848" s="26"/>
      <c r="AM848" s="26"/>
    </row>
    <row r="849">
      <c r="AF849" s="26"/>
      <c r="AG849" s="26"/>
      <c r="AH849" s="26"/>
      <c r="AI849" s="26"/>
      <c r="AJ849" s="26"/>
      <c r="AK849" s="26"/>
      <c r="AL849" s="26"/>
      <c r="AM849" s="26"/>
    </row>
    <row r="850">
      <c r="AF850" s="26"/>
      <c r="AG850" s="26"/>
      <c r="AH850" s="26"/>
      <c r="AI850" s="26"/>
      <c r="AJ850" s="26"/>
      <c r="AK850" s="26"/>
      <c r="AL850" s="26"/>
      <c r="AM850" s="26"/>
    </row>
    <row r="851">
      <c r="AF851" s="26"/>
      <c r="AG851" s="26"/>
      <c r="AH851" s="26"/>
      <c r="AI851" s="26"/>
      <c r="AJ851" s="26"/>
      <c r="AK851" s="26"/>
      <c r="AL851" s="26"/>
      <c r="AM851" s="26"/>
    </row>
    <row r="852">
      <c r="AF852" s="26"/>
      <c r="AG852" s="26"/>
      <c r="AH852" s="26"/>
      <c r="AI852" s="26"/>
      <c r="AJ852" s="26"/>
      <c r="AK852" s="26"/>
      <c r="AL852" s="26"/>
      <c r="AM852" s="26"/>
    </row>
    <row r="853">
      <c r="AF853" s="26"/>
      <c r="AG853" s="26"/>
      <c r="AH853" s="26"/>
      <c r="AI853" s="26"/>
      <c r="AJ853" s="26"/>
      <c r="AK853" s="26"/>
      <c r="AL853" s="26"/>
      <c r="AM853" s="26"/>
    </row>
    <row r="854">
      <c r="AF854" s="26"/>
      <c r="AG854" s="26"/>
      <c r="AH854" s="26"/>
      <c r="AI854" s="26"/>
      <c r="AJ854" s="26"/>
      <c r="AK854" s="26"/>
      <c r="AL854" s="26"/>
      <c r="AM854" s="26"/>
    </row>
    <row r="855">
      <c r="AF855" s="26"/>
      <c r="AG855" s="26"/>
      <c r="AH855" s="26"/>
      <c r="AI855" s="26"/>
      <c r="AJ855" s="26"/>
      <c r="AK855" s="26"/>
      <c r="AL855" s="26"/>
      <c r="AM855" s="26"/>
    </row>
    <row r="856">
      <c r="AF856" s="26"/>
      <c r="AG856" s="26"/>
      <c r="AH856" s="26"/>
      <c r="AI856" s="26"/>
      <c r="AJ856" s="26"/>
      <c r="AK856" s="26"/>
      <c r="AL856" s="26"/>
      <c r="AM856" s="26"/>
    </row>
    <row r="857">
      <c r="AF857" s="26"/>
      <c r="AG857" s="26"/>
      <c r="AH857" s="26"/>
      <c r="AI857" s="26"/>
      <c r="AJ857" s="26"/>
      <c r="AK857" s="26"/>
      <c r="AL857" s="26"/>
      <c r="AM857" s="26"/>
    </row>
    <row r="858">
      <c r="AF858" s="26"/>
      <c r="AG858" s="26"/>
      <c r="AH858" s="26"/>
      <c r="AI858" s="26"/>
      <c r="AJ858" s="26"/>
      <c r="AK858" s="26"/>
      <c r="AL858" s="26"/>
      <c r="AM858" s="26"/>
    </row>
    <row r="859">
      <c r="AF859" s="26"/>
      <c r="AG859" s="26"/>
      <c r="AH859" s="26"/>
      <c r="AI859" s="26"/>
      <c r="AJ859" s="26"/>
      <c r="AK859" s="26"/>
      <c r="AL859" s="26"/>
      <c r="AM859" s="26"/>
    </row>
    <row r="860">
      <c r="AF860" s="26"/>
      <c r="AG860" s="26"/>
      <c r="AH860" s="26"/>
      <c r="AI860" s="26"/>
      <c r="AJ860" s="26"/>
      <c r="AK860" s="26"/>
      <c r="AL860" s="26"/>
      <c r="AM860" s="26"/>
    </row>
    <row r="861">
      <c r="AF861" s="26"/>
      <c r="AG861" s="26"/>
      <c r="AH861" s="26"/>
      <c r="AI861" s="26"/>
      <c r="AJ861" s="26"/>
      <c r="AK861" s="26"/>
      <c r="AL861" s="26"/>
      <c r="AM861" s="26"/>
    </row>
    <row r="862">
      <c r="AF862" s="26"/>
      <c r="AG862" s="26"/>
      <c r="AH862" s="26"/>
      <c r="AI862" s="26"/>
      <c r="AJ862" s="26"/>
      <c r="AK862" s="26"/>
      <c r="AL862" s="26"/>
      <c r="AM862" s="26"/>
    </row>
    <row r="863">
      <c r="AF863" s="26"/>
      <c r="AG863" s="26"/>
      <c r="AH863" s="26"/>
      <c r="AI863" s="26"/>
      <c r="AJ863" s="26"/>
      <c r="AK863" s="26"/>
      <c r="AL863" s="26"/>
      <c r="AM863" s="26"/>
    </row>
    <row r="864">
      <c r="AF864" s="26"/>
      <c r="AG864" s="26"/>
      <c r="AH864" s="26"/>
      <c r="AI864" s="26"/>
      <c r="AJ864" s="26"/>
      <c r="AK864" s="26"/>
      <c r="AL864" s="26"/>
      <c r="AM864" s="26"/>
    </row>
    <row r="865">
      <c r="AF865" s="26"/>
      <c r="AG865" s="26"/>
      <c r="AH865" s="26"/>
      <c r="AI865" s="26"/>
      <c r="AJ865" s="26"/>
      <c r="AK865" s="26"/>
      <c r="AL865" s="26"/>
      <c r="AM865" s="26"/>
    </row>
    <row r="866">
      <c r="AF866" s="26"/>
      <c r="AG866" s="26"/>
      <c r="AH866" s="26"/>
      <c r="AI866" s="26"/>
      <c r="AJ866" s="26"/>
      <c r="AK866" s="26"/>
      <c r="AL866" s="26"/>
      <c r="AM866" s="26"/>
    </row>
    <row r="867">
      <c r="AF867" s="26"/>
      <c r="AG867" s="26"/>
      <c r="AH867" s="26"/>
      <c r="AI867" s="26"/>
      <c r="AJ867" s="26"/>
      <c r="AK867" s="26"/>
      <c r="AL867" s="26"/>
      <c r="AM867" s="26"/>
    </row>
    <row r="868">
      <c r="AF868" s="26"/>
      <c r="AG868" s="26"/>
      <c r="AH868" s="26"/>
      <c r="AI868" s="26"/>
      <c r="AJ868" s="26"/>
      <c r="AK868" s="26"/>
      <c r="AL868" s="26"/>
      <c r="AM868" s="26"/>
    </row>
    <row r="869">
      <c r="AF869" s="26"/>
      <c r="AG869" s="26"/>
      <c r="AH869" s="26"/>
      <c r="AI869" s="26"/>
      <c r="AJ869" s="26"/>
      <c r="AK869" s="26"/>
      <c r="AL869" s="26"/>
      <c r="AM869" s="26"/>
    </row>
    <row r="870">
      <c r="AF870" s="26"/>
      <c r="AG870" s="26"/>
      <c r="AH870" s="26"/>
      <c r="AI870" s="26"/>
      <c r="AJ870" s="26"/>
      <c r="AK870" s="26"/>
      <c r="AL870" s="26"/>
      <c r="AM870" s="26"/>
    </row>
    <row r="871">
      <c r="AF871" s="26"/>
      <c r="AG871" s="26"/>
      <c r="AH871" s="26"/>
      <c r="AI871" s="26"/>
      <c r="AJ871" s="26"/>
      <c r="AK871" s="26"/>
      <c r="AL871" s="26"/>
      <c r="AM871" s="26"/>
    </row>
    <row r="872">
      <c r="AF872" s="26"/>
      <c r="AG872" s="26"/>
      <c r="AH872" s="26"/>
      <c r="AI872" s="26"/>
      <c r="AJ872" s="26"/>
      <c r="AK872" s="26"/>
      <c r="AL872" s="26"/>
      <c r="AM872" s="26"/>
    </row>
    <row r="873">
      <c r="AF873" s="26"/>
      <c r="AG873" s="26"/>
      <c r="AH873" s="26"/>
      <c r="AI873" s="26"/>
      <c r="AJ873" s="26"/>
      <c r="AK873" s="26"/>
      <c r="AL873" s="26"/>
      <c r="AM873" s="26"/>
    </row>
    <row r="874">
      <c r="AF874" s="26"/>
      <c r="AG874" s="26"/>
      <c r="AH874" s="26"/>
      <c r="AI874" s="26"/>
      <c r="AJ874" s="26"/>
      <c r="AK874" s="26"/>
      <c r="AL874" s="26"/>
      <c r="AM874" s="26"/>
    </row>
    <row r="875">
      <c r="AF875" s="26"/>
      <c r="AG875" s="26"/>
      <c r="AH875" s="26"/>
      <c r="AI875" s="26"/>
      <c r="AJ875" s="26"/>
      <c r="AK875" s="26"/>
      <c r="AL875" s="26"/>
      <c r="AM875" s="26"/>
    </row>
    <row r="876">
      <c r="AF876" s="26"/>
      <c r="AG876" s="26"/>
      <c r="AH876" s="26"/>
      <c r="AI876" s="26"/>
      <c r="AJ876" s="26"/>
      <c r="AK876" s="26"/>
      <c r="AL876" s="26"/>
      <c r="AM876" s="26"/>
    </row>
    <row r="877">
      <c r="AF877" s="26"/>
      <c r="AG877" s="26"/>
      <c r="AH877" s="26"/>
      <c r="AI877" s="26"/>
      <c r="AJ877" s="26"/>
      <c r="AK877" s="26"/>
      <c r="AL877" s="26"/>
      <c r="AM877" s="26"/>
    </row>
    <row r="878">
      <c r="AF878" s="26"/>
      <c r="AG878" s="26"/>
      <c r="AH878" s="26"/>
      <c r="AI878" s="26"/>
      <c r="AJ878" s="26"/>
      <c r="AK878" s="26"/>
      <c r="AL878" s="26"/>
      <c r="AM878" s="26"/>
    </row>
    <row r="879">
      <c r="AF879" s="26"/>
      <c r="AG879" s="26"/>
      <c r="AH879" s="26"/>
      <c r="AI879" s="26"/>
      <c r="AJ879" s="26"/>
      <c r="AK879" s="26"/>
      <c r="AL879" s="26"/>
      <c r="AM879" s="26"/>
    </row>
    <row r="880">
      <c r="AF880" s="26"/>
      <c r="AG880" s="26"/>
      <c r="AH880" s="26"/>
      <c r="AI880" s="26"/>
      <c r="AJ880" s="26"/>
      <c r="AK880" s="26"/>
      <c r="AL880" s="26"/>
      <c r="AM880" s="26"/>
    </row>
    <row r="881">
      <c r="AF881" s="26"/>
      <c r="AG881" s="26"/>
      <c r="AH881" s="26"/>
      <c r="AI881" s="26"/>
      <c r="AJ881" s="26"/>
      <c r="AK881" s="26"/>
      <c r="AL881" s="26"/>
      <c r="AM881" s="26"/>
    </row>
    <row r="882">
      <c r="AF882" s="26"/>
      <c r="AG882" s="26"/>
      <c r="AH882" s="26"/>
      <c r="AI882" s="26"/>
      <c r="AJ882" s="26"/>
      <c r="AK882" s="26"/>
      <c r="AL882" s="26"/>
      <c r="AM882" s="26"/>
    </row>
    <row r="883">
      <c r="AF883" s="26"/>
      <c r="AG883" s="26"/>
      <c r="AH883" s="26"/>
      <c r="AI883" s="26"/>
      <c r="AJ883" s="26"/>
      <c r="AK883" s="26"/>
      <c r="AL883" s="26"/>
      <c r="AM883" s="26"/>
    </row>
    <row r="884">
      <c r="AF884" s="26"/>
      <c r="AG884" s="26"/>
      <c r="AH884" s="26"/>
      <c r="AI884" s="26"/>
      <c r="AJ884" s="26"/>
      <c r="AK884" s="26"/>
      <c r="AL884" s="26"/>
      <c r="AM884" s="26"/>
    </row>
    <row r="885">
      <c r="AF885" s="26"/>
      <c r="AG885" s="26"/>
      <c r="AH885" s="26"/>
      <c r="AI885" s="26"/>
      <c r="AJ885" s="26"/>
      <c r="AK885" s="26"/>
      <c r="AL885" s="26"/>
      <c r="AM885" s="26"/>
    </row>
    <row r="886">
      <c r="AF886" s="26"/>
      <c r="AG886" s="26"/>
      <c r="AH886" s="26"/>
      <c r="AI886" s="26"/>
      <c r="AJ886" s="26"/>
      <c r="AK886" s="26"/>
      <c r="AL886" s="26"/>
      <c r="AM886" s="26"/>
    </row>
    <row r="887">
      <c r="AF887" s="26"/>
      <c r="AG887" s="26"/>
      <c r="AH887" s="26"/>
      <c r="AI887" s="26"/>
      <c r="AJ887" s="26"/>
      <c r="AK887" s="26"/>
      <c r="AL887" s="26"/>
      <c r="AM887" s="26"/>
    </row>
    <row r="888">
      <c r="AF888" s="26"/>
      <c r="AG888" s="26"/>
      <c r="AH888" s="26"/>
      <c r="AI888" s="26"/>
      <c r="AJ888" s="26"/>
      <c r="AK888" s="26"/>
      <c r="AL888" s="26"/>
      <c r="AM888" s="26"/>
    </row>
    <row r="889">
      <c r="AF889" s="26"/>
      <c r="AG889" s="26"/>
      <c r="AH889" s="26"/>
      <c r="AI889" s="26"/>
      <c r="AJ889" s="26"/>
      <c r="AK889" s="26"/>
      <c r="AL889" s="26"/>
      <c r="AM889" s="26"/>
    </row>
    <row r="890">
      <c r="AF890" s="26"/>
      <c r="AG890" s="26"/>
      <c r="AH890" s="26"/>
      <c r="AI890" s="26"/>
      <c r="AJ890" s="26"/>
      <c r="AK890" s="26"/>
      <c r="AL890" s="26"/>
      <c r="AM890" s="26"/>
    </row>
    <row r="891">
      <c r="AF891" s="26"/>
      <c r="AG891" s="26"/>
      <c r="AH891" s="26"/>
      <c r="AI891" s="26"/>
      <c r="AJ891" s="26"/>
      <c r="AK891" s="26"/>
      <c r="AL891" s="26"/>
      <c r="AM891" s="26"/>
    </row>
    <row r="892">
      <c r="AF892" s="26"/>
      <c r="AG892" s="26"/>
      <c r="AH892" s="26"/>
      <c r="AI892" s="26"/>
      <c r="AJ892" s="26"/>
      <c r="AK892" s="26"/>
      <c r="AL892" s="26"/>
      <c r="AM892" s="26"/>
    </row>
    <row r="893">
      <c r="AF893" s="26"/>
      <c r="AG893" s="26"/>
      <c r="AH893" s="26"/>
      <c r="AI893" s="26"/>
      <c r="AJ893" s="26"/>
      <c r="AK893" s="26"/>
      <c r="AL893" s="26"/>
      <c r="AM893" s="26"/>
    </row>
    <row r="894">
      <c r="AF894" s="26"/>
      <c r="AG894" s="26"/>
      <c r="AH894" s="26"/>
      <c r="AI894" s="26"/>
      <c r="AJ894" s="26"/>
      <c r="AK894" s="26"/>
      <c r="AL894" s="26"/>
      <c r="AM894" s="26"/>
    </row>
    <row r="895">
      <c r="AF895" s="26"/>
      <c r="AG895" s="26"/>
      <c r="AH895" s="26"/>
      <c r="AI895" s="26"/>
      <c r="AJ895" s="26"/>
      <c r="AK895" s="26"/>
      <c r="AL895" s="26"/>
      <c r="AM895" s="26"/>
    </row>
    <row r="896">
      <c r="AF896" s="26"/>
      <c r="AG896" s="26"/>
      <c r="AH896" s="26"/>
      <c r="AI896" s="26"/>
      <c r="AJ896" s="26"/>
      <c r="AK896" s="26"/>
      <c r="AL896" s="26"/>
      <c r="AM896" s="26"/>
    </row>
    <row r="897">
      <c r="AF897" s="26"/>
      <c r="AG897" s="26"/>
      <c r="AH897" s="26"/>
      <c r="AI897" s="26"/>
      <c r="AJ897" s="26"/>
      <c r="AK897" s="26"/>
      <c r="AL897" s="26"/>
      <c r="AM897" s="26"/>
    </row>
    <row r="898">
      <c r="AF898" s="26"/>
      <c r="AG898" s="26"/>
      <c r="AH898" s="26"/>
      <c r="AI898" s="26"/>
      <c r="AJ898" s="26"/>
      <c r="AK898" s="26"/>
      <c r="AL898" s="26"/>
      <c r="AM898" s="26"/>
    </row>
    <row r="899">
      <c r="AF899" s="26"/>
      <c r="AG899" s="26"/>
      <c r="AH899" s="26"/>
      <c r="AI899" s="26"/>
      <c r="AJ899" s="26"/>
      <c r="AK899" s="26"/>
      <c r="AL899" s="26"/>
      <c r="AM899" s="26"/>
    </row>
    <row r="900">
      <c r="AF900" s="26"/>
      <c r="AG900" s="26"/>
      <c r="AH900" s="26"/>
      <c r="AI900" s="26"/>
      <c r="AJ900" s="26"/>
      <c r="AK900" s="26"/>
      <c r="AL900" s="26"/>
      <c r="AM900" s="26"/>
    </row>
    <row r="901">
      <c r="AF901" s="26"/>
      <c r="AG901" s="26"/>
      <c r="AH901" s="26"/>
      <c r="AI901" s="26"/>
      <c r="AJ901" s="26"/>
      <c r="AK901" s="26"/>
      <c r="AL901" s="26"/>
      <c r="AM901" s="26"/>
    </row>
    <row r="902">
      <c r="AF902" s="26"/>
      <c r="AG902" s="26"/>
      <c r="AH902" s="26"/>
      <c r="AI902" s="26"/>
      <c r="AJ902" s="26"/>
      <c r="AK902" s="26"/>
      <c r="AL902" s="26"/>
      <c r="AM902" s="26"/>
    </row>
    <row r="903">
      <c r="AF903" s="26"/>
      <c r="AG903" s="26"/>
      <c r="AH903" s="26"/>
      <c r="AI903" s="26"/>
      <c r="AJ903" s="26"/>
      <c r="AK903" s="26"/>
      <c r="AL903" s="26"/>
      <c r="AM903" s="26"/>
    </row>
    <row r="904">
      <c r="AF904" s="26"/>
      <c r="AG904" s="26"/>
      <c r="AH904" s="26"/>
      <c r="AI904" s="26"/>
      <c r="AJ904" s="26"/>
      <c r="AK904" s="26"/>
      <c r="AL904" s="26"/>
      <c r="AM904" s="26"/>
    </row>
    <row r="905">
      <c r="AF905" s="26"/>
      <c r="AG905" s="26"/>
      <c r="AH905" s="26"/>
      <c r="AI905" s="26"/>
      <c r="AJ905" s="26"/>
      <c r="AK905" s="26"/>
      <c r="AL905" s="26"/>
      <c r="AM905" s="26"/>
    </row>
    <row r="906">
      <c r="AF906" s="26"/>
      <c r="AG906" s="26"/>
      <c r="AH906" s="26"/>
      <c r="AI906" s="26"/>
      <c r="AJ906" s="26"/>
      <c r="AK906" s="26"/>
      <c r="AL906" s="26"/>
      <c r="AM906" s="26"/>
    </row>
    <row r="907">
      <c r="AF907" s="26"/>
      <c r="AG907" s="26"/>
      <c r="AH907" s="26"/>
      <c r="AI907" s="26"/>
      <c r="AJ907" s="26"/>
      <c r="AK907" s="26"/>
      <c r="AL907" s="26"/>
      <c r="AM907" s="26"/>
    </row>
    <row r="908">
      <c r="AF908" s="26"/>
      <c r="AG908" s="26"/>
      <c r="AH908" s="26"/>
      <c r="AI908" s="26"/>
      <c r="AJ908" s="26"/>
      <c r="AK908" s="26"/>
      <c r="AL908" s="26"/>
      <c r="AM908" s="26"/>
    </row>
    <row r="909">
      <c r="AF909" s="26"/>
      <c r="AG909" s="26"/>
      <c r="AH909" s="26"/>
      <c r="AI909" s="26"/>
      <c r="AJ909" s="26"/>
      <c r="AK909" s="26"/>
      <c r="AL909" s="26"/>
      <c r="AM909" s="26"/>
    </row>
    <row r="910">
      <c r="AF910" s="26"/>
      <c r="AG910" s="26"/>
      <c r="AH910" s="26"/>
      <c r="AI910" s="26"/>
      <c r="AJ910" s="26"/>
      <c r="AK910" s="26"/>
      <c r="AL910" s="26"/>
      <c r="AM910" s="26"/>
    </row>
    <row r="911">
      <c r="AF911" s="26"/>
      <c r="AG911" s="26"/>
      <c r="AH911" s="26"/>
      <c r="AI911" s="26"/>
      <c r="AJ911" s="26"/>
      <c r="AK911" s="26"/>
      <c r="AL911" s="26"/>
      <c r="AM911" s="26"/>
    </row>
    <row r="912">
      <c r="AF912" s="26"/>
      <c r="AG912" s="26"/>
      <c r="AH912" s="26"/>
      <c r="AI912" s="26"/>
      <c r="AJ912" s="26"/>
      <c r="AK912" s="26"/>
      <c r="AL912" s="26"/>
      <c r="AM912" s="26"/>
    </row>
    <row r="913">
      <c r="AF913" s="26"/>
      <c r="AG913" s="26"/>
      <c r="AH913" s="26"/>
      <c r="AI913" s="26"/>
      <c r="AJ913" s="26"/>
      <c r="AK913" s="26"/>
      <c r="AL913" s="26"/>
      <c r="AM913" s="26"/>
    </row>
    <row r="914">
      <c r="AF914" s="26"/>
      <c r="AG914" s="26"/>
      <c r="AH914" s="26"/>
      <c r="AI914" s="26"/>
      <c r="AJ914" s="26"/>
      <c r="AK914" s="26"/>
      <c r="AL914" s="26"/>
      <c r="AM914" s="26"/>
    </row>
    <row r="915">
      <c r="AF915" s="26"/>
      <c r="AG915" s="26"/>
      <c r="AH915" s="26"/>
      <c r="AI915" s="26"/>
      <c r="AJ915" s="26"/>
      <c r="AK915" s="26"/>
      <c r="AL915" s="26"/>
      <c r="AM915" s="26"/>
    </row>
    <row r="916">
      <c r="AF916" s="26"/>
      <c r="AG916" s="26"/>
      <c r="AH916" s="26"/>
      <c r="AI916" s="26"/>
      <c r="AJ916" s="26"/>
      <c r="AK916" s="26"/>
      <c r="AL916" s="26"/>
      <c r="AM916" s="26"/>
    </row>
    <row r="917">
      <c r="AF917" s="26"/>
      <c r="AG917" s="26"/>
      <c r="AH917" s="26"/>
      <c r="AI917" s="26"/>
      <c r="AJ917" s="26"/>
      <c r="AK917" s="26"/>
      <c r="AL917" s="26"/>
      <c r="AM917" s="26"/>
    </row>
    <row r="918">
      <c r="AF918" s="26"/>
      <c r="AG918" s="26"/>
      <c r="AH918" s="26"/>
      <c r="AI918" s="26"/>
      <c r="AJ918" s="26"/>
      <c r="AK918" s="26"/>
      <c r="AL918" s="26"/>
      <c r="AM918" s="26"/>
    </row>
    <row r="919">
      <c r="AF919" s="26"/>
      <c r="AG919" s="26"/>
      <c r="AH919" s="26"/>
      <c r="AI919" s="26"/>
      <c r="AJ919" s="26"/>
      <c r="AK919" s="26"/>
      <c r="AL919" s="26"/>
      <c r="AM919" s="26"/>
    </row>
    <row r="920">
      <c r="AF920" s="26"/>
      <c r="AG920" s="26"/>
      <c r="AH920" s="26"/>
      <c r="AI920" s="26"/>
      <c r="AJ920" s="26"/>
      <c r="AK920" s="26"/>
      <c r="AL920" s="26"/>
      <c r="AM920" s="26"/>
    </row>
    <row r="921">
      <c r="AF921" s="26"/>
      <c r="AG921" s="26"/>
      <c r="AH921" s="26"/>
      <c r="AI921" s="26"/>
      <c r="AJ921" s="26"/>
      <c r="AK921" s="26"/>
      <c r="AL921" s="26"/>
      <c r="AM921" s="26"/>
    </row>
    <row r="922">
      <c r="AF922" s="26"/>
      <c r="AG922" s="26"/>
      <c r="AH922" s="26"/>
      <c r="AI922" s="26"/>
      <c r="AJ922" s="26"/>
      <c r="AK922" s="26"/>
      <c r="AL922" s="26"/>
      <c r="AM922" s="26"/>
    </row>
    <row r="923">
      <c r="AF923" s="26"/>
      <c r="AG923" s="26"/>
      <c r="AH923" s="26"/>
      <c r="AI923" s="26"/>
      <c r="AJ923" s="26"/>
      <c r="AK923" s="26"/>
      <c r="AL923" s="26"/>
      <c r="AM923" s="26"/>
    </row>
    <row r="924">
      <c r="AF924" s="26"/>
      <c r="AG924" s="26"/>
      <c r="AH924" s="26"/>
      <c r="AI924" s="26"/>
      <c r="AJ924" s="26"/>
      <c r="AK924" s="26"/>
      <c r="AL924" s="26"/>
      <c r="AM924" s="26"/>
    </row>
    <row r="925">
      <c r="AF925" s="26"/>
      <c r="AG925" s="26"/>
      <c r="AH925" s="26"/>
      <c r="AI925" s="26"/>
      <c r="AJ925" s="26"/>
      <c r="AK925" s="26"/>
      <c r="AL925" s="26"/>
      <c r="AM925" s="26"/>
    </row>
    <row r="926">
      <c r="AF926" s="26"/>
      <c r="AG926" s="26"/>
      <c r="AH926" s="26"/>
      <c r="AI926" s="26"/>
      <c r="AJ926" s="26"/>
      <c r="AK926" s="26"/>
      <c r="AL926" s="26"/>
      <c r="AM926" s="26"/>
    </row>
    <row r="927">
      <c r="AF927" s="26"/>
      <c r="AG927" s="26"/>
      <c r="AH927" s="26"/>
      <c r="AI927" s="26"/>
      <c r="AJ927" s="26"/>
      <c r="AK927" s="26"/>
      <c r="AL927" s="26"/>
      <c r="AM927" s="26"/>
    </row>
    <row r="928">
      <c r="AF928" s="26"/>
      <c r="AG928" s="26"/>
      <c r="AH928" s="26"/>
      <c r="AI928" s="26"/>
      <c r="AJ928" s="26"/>
      <c r="AK928" s="26"/>
      <c r="AL928" s="26"/>
      <c r="AM928" s="26"/>
    </row>
    <row r="929">
      <c r="AF929" s="26"/>
      <c r="AG929" s="26"/>
      <c r="AH929" s="26"/>
      <c r="AI929" s="26"/>
      <c r="AJ929" s="26"/>
      <c r="AK929" s="26"/>
      <c r="AL929" s="26"/>
      <c r="AM929" s="26"/>
    </row>
    <row r="930">
      <c r="AF930" s="26"/>
      <c r="AG930" s="26"/>
      <c r="AH930" s="26"/>
      <c r="AI930" s="26"/>
      <c r="AJ930" s="26"/>
      <c r="AK930" s="26"/>
      <c r="AL930" s="26"/>
      <c r="AM930" s="26"/>
    </row>
    <row r="931">
      <c r="AF931" s="26"/>
      <c r="AG931" s="26"/>
      <c r="AH931" s="26"/>
      <c r="AI931" s="26"/>
      <c r="AJ931" s="26"/>
      <c r="AK931" s="26"/>
      <c r="AL931" s="26"/>
      <c r="AM931" s="26"/>
    </row>
    <row r="932">
      <c r="AF932" s="26"/>
      <c r="AG932" s="26"/>
      <c r="AH932" s="26"/>
      <c r="AI932" s="26"/>
      <c r="AJ932" s="26"/>
      <c r="AK932" s="26"/>
      <c r="AL932" s="26"/>
      <c r="AM932" s="26"/>
    </row>
    <row r="933">
      <c r="AF933" s="26"/>
      <c r="AG933" s="26"/>
      <c r="AH933" s="26"/>
      <c r="AI933" s="26"/>
      <c r="AJ933" s="26"/>
      <c r="AK933" s="26"/>
      <c r="AL933" s="26"/>
      <c r="AM933" s="26"/>
    </row>
    <row r="934">
      <c r="AF934" s="26"/>
      <c r="AG934" s="26"/>
      <c r="AH934" s="26"/>
      <c r="AI934" s="26"/>
      <c r="AJ934" s="26"/>
      <c r="AK934" s="26"/>
      <c r="AL934" s="26"/>
      <c r="AM934" s="26"/>
    </row>
    <row r="935">
      <c r="AF935" s="26"/>
      <c r="AG935" s="26"/>
      <c r="AH935" s="26"/>
      <c r="AI935" s="26"/>
      <c r="AJ935" s="26"/>
      <c r="AK935" s="26"/>
      <c r="AL935" s="26"/>
      <c r="AM935" s="26"/>
    </row>
    <row r="936">
      <c r="AF936" s="26"/>
      <c r="AG936" s="26"/>
      <c r="AH936" s="26"/>
      <c r="AI936" s="26"/>
      <c r="AJ936" s="26"/>
      <c r="AK936" s="26"/>
      <c r="AL936" s="26"/>
      <c r="AM936" s="26"/>
    </row>
    <row r="937">
      <c r="AF937" s="26"/>
      <c r="AG937" s="26"/>
      <c r="AH937" s="26"/>
      <c r="AI937" s="26"/>
      <c r="AJ937" s="26"/>
      <c r="AK937" s="26"/>
      <c r="AL937" s="26"/>
      <c r="AM937" s="26"/>
    </row>
    <row r="938">
      <c r="AF938" s="26"/>
      <c r="AG938" s="26"/>
      <c r="AH938" s="26"/>
      <c r="AI938" s="26"/>
      <c r="AJ938" s="26"/>
      <c r="AK938" s="26"/>
      <c r="AL938" s="26"/>
      <c r="AM938" s="26"/>
    </row>
    <row r="939">
      <c r="AF939" s="26"/>
      <c r="AG939" s="26"/>
      <c r="AH939" s="26"/>
      <c r="AI939" s="26"/>
      <c r="AJ939" s="26"/>
      <c r="AK939" s="26"/>
      <c r="AL939" s="26"/>
      <c r="AM939" s="26"/>
    </row>
    <row r="940">
      <c r="AF940" s="26"/>
      <c r="AG940" s="26"/>
      <c r="AH940" s="26"/>
      <c r="AI940" s="26"/>
      <c r="AJ940" s="26"/>
      <c r="AK940" s="26"/>
      <c r="AL940" s="26"/>
      <c r="AM940" s="26"/>
    </row>
    <row r="941">
      <c r="AF941" s="26"/>
      <c r="AG941" s="26"/>
      <c r="AH941" s="26"/>
      <c r="AI941" s="26"/>
      <c r="AJ941" s="26"/>
      <c r="AK941" s="26"/>
      <c r="AL941" s="26"/>
      <c r="AM941" s="26"/>
    </row>
    <row r="942">
      <c r="AF942" s="26"/>
      <c r="AG942" s="26"/>
      <c r="AH942" s="26"/>
      <c r="AI942" s="26"/>
      <c r="AJ942" s="26"/>
      <c r="AK942" s="26"/>
      <c r="AL942" s="26"/>
      <c r="AM942" s="26"/>
    </row>
    <row r="943">
      <c r="AF943" s="26"/>
      <c r="AG943" s="26"/>
      <c r="AH943" s="26"/>
      <c r="AI943" s="26"/>
      <c r="AJ943" s="26"/>
      <c r="AK943" s="26"/>
      <c r="AL943" s="26"/>
      <c r="AM943" s="26"/>
    </row>
    <row r="944">
      <c r="AF944" s="26"/>
      <c r="AG944" s="26"/>
      <c r="AH944" s="26"/>
      <c r="AI944" s="26"/>
      <c r="AJ944" s="26"/>
      <c r="AK944" s="26"/>
      <c r="AL944" s="26"/>
      <c r="AM944" s="26"/>
    </row>
    <row r="945">
      <c r="AF945" s="26"/>
      <c r="AG945" s="26"/>
      <c r="AH945" s="26"/>
      <c r="AI945" s="26"/>
      <c r="AJ945" s="26"/>
      <c r="AK945" s="26"/>
      <c r="AL945" s="26"/>
      <c r="AM945" s="26"/>
    </row>
    <row r="946">
      <c r="AF946" s="26"/>
      <c r="AG946" s="26"/>
      <c r="AH946" s="26"/>
      <c r="AI946" s="26"/>
      <c r="AJ946" s="26"/>
      <c r="AK946" s="26"/>
      <c r="AL946" s="26"/>
      <c r="AM946" s="26"/>
    </row>
    <row r="947">
      <c r="AF947" s="26"/>
      <c r="AG947" s="26"/>
      <c r="AH947" s="26"/>
      <c r="AI947" s="26"/>
      <c r="AJ947" s="26"/>
      <c r="AK947" s="26"/>
      <c r="AL947" s="26"/>
      <c r="AM947" s="26"/>
    </row>
    <row r="948">
      <c r="AF948" s="26"/>
      <c r="AG948" s="26"/>
      <c r="AH948" s="26"/>
      <c r="AI948" s="26"/>
      <c r="AJ948" s="26"/>
      <c r="AK948" s="26"/>
      <c r="AL948" s="26"/>
      <c r="AM948" s="26"/>
    </row>
    <row r="949">
      <c r="AF949" s="26"/>
      <c r="AG949" s="26"/>
      <c r="AH949" s="26"/>
      <c r="AI949" s="26"/>
      <c r="AJ949" s="26"/>
      <c r="AK949" s="26"/>
      <c r="AL949" s="26"/>
      <c r="AM949" s="26"/>
    </row>
    <row r="950">
      <c r="AF950" s="26"/>
      <c r="AG950" s="26"/>
      <c r="AH950" s="26"/>
      <c r="AI950" s="26"/>
      <c r="AJ950" s="26"/>
      <c r="AK950" s="26"/>
      <c r="AL950" s="26"/>
      <c r="AM950" s="26"/>
    </row>
    <row r="951">
      <c r="AF951" s="26"/>
      <c r="AG951" s="26"/>
      <c r="AH951" s="26"/>
      <c r="AI951" s="26"/>
      <c r="AJ951" s="26"/>
      <c r="AK951" s="26"/>
      <c r="AL951" s="26"/>
      <c r="AM951" s="26"/>
    </row>
    <row r="952">
      <c r="AF952" s="26"/>
      <c r="AG952" s="26"/>
      <c r="AH952" s="26"/>
      <c r="AI952" s="26"/>
      <c r="AJ952" s="26"/>
      <c r="AK952" s="26"/>
      <c r="AL952" s="26"/>
      <c r="AM952" s="26"/>
    </row>
    <row r="953">
      <c r="AF953" s="26"/>
      <c r="AG953" s="26"/>
      <c r="AH953" s="26"/>
      <c r="AI953" s="26"/>
      <c r="AJ953" s="26"/>
      <c r="AK953" s="26"/>
      <c r="AL953" s="26"/>
      <c r="AM953" s="26"/>
    </row>
    <row r="954">
      <c r="AF954" s="26"/>
      <c r="AG954" s="26"/>
      <c r="AH954" s="26"/>
      <c r="AI954" s="26"/>
      <c r="AJ954" s="26"/>
      <c r="AK954" s="26"/>
      <c r="AL954" s="26"/>
      <c r="AM954" s="26"/>
    </row>
    <row r="955">
      <c r="AF955" s="26"/>
      <c r="AG955" s="26"/>
      <c r="AH955" s="26"/>
      <c r="AI955" s="26"/>
      <c r="AJ955" s="26"/>
      <c r="AK955" s="26"/>
      <c r="AL955" s="26"/>
      <c r="AM955" s="26"/>
    </row>
    <row r="956">
      <c r="AF956" s="26"/>
      <c r="AG956" s="26"/>
      <c r="AH956" s="26"/>
      <c r="AI956" s="26"/>
      <c r="AJ956" s="26"/>
      <c r="AK956" s="26"/>
      <c r="AL956" s="26"/>
      <c r="AM956" s="26"/>
    </row>
    <row r="957">
      <c r="AF957" s="26"/>
      <c r="AG957" s="26"/>
      <c r="AH957" s="26"/>
      <c r="AI957" s="26"/>
      <c r="AJ957" s="26"/>
      <c r="AK957" s="26"/>
      <c r="AL957" s="26"/>
      <c r="AM957" s="26"/>
    </row>
    <row r="958">
      <c r="AF958" s="26"/>
      <c r="AG958" s="26"/>
      <c r="AH958" s="26"/>
      <c r="AI958" s="26"/>
      <c r="AJ958" s="26"/>
      <c r="AK958" s="26"/>
      <c r="AL958" s="26"/>
      <c r="AM958" s="26"/>
    </row>
    <row r="959">
      <c r="AF959" s="26"/>
      <c r="AG959" s="26"/>
      <c r="AH959" s="26"/>
      <c r="AI959" s="26"/>
      <c r="AJ959" s="26"/>
      <c r="AK959" s="26"/>
      <c r="AL959" s="26"/>
      <c r="AM959" s="26"/>
    </row>
    <row r="960">
      <c r="AF960" s="26"/>
      <c r="AG960" s="26"/>
      <c r="AH960" s="26"/>
      <c r="AI960" s="26"/>
      <c r="AJ960" s="26"/>
      <c r="AK960" s="26"/>
      <c r="AL960" s="26"/>
      <c r="AM960" s="26"/>
    </row>
    <row r="961">
      <c r="AF961" s="26"/>
      <c r="AG961" s="26"/>
      <c r="AH961" s="26"/>
      <c r="AI961" s="26"/>
      <c r="AJ961" s="26"/>
      <c r="AK961" s="26"/>
      <c r="AL961" s="26"/>
      <c r="AM961" s="26"/>
    </row>
    <row r="962">
      <c r="AF962" s="26"/>
      <c r="AG962" s="26"/>
      <c r="AH962" s="26"/>
      <c r="AI962" s="26"/>
      <c r="AJ962" s="26"/>
      <c r="AK962" s="26"/>
      <c r="AL962" s="26"/>
      <c r="AM962" s="26"/>
    </row>
    <row r="963">
      <c r="AF963" s="26"/>
      <c r="AG963" s="26"/>
      <c r="AH963" s="26"/>
      <c r="AI963" s="26"/>
      <c r="AJ963" s="26"/>
      <c r="AK963" s="26"/>
      <c r="AL963" s="26"/>
      <c r="AM963" s="26"/>
    </row>
    <row r="964">
      <c r="AF964" s="26"/>
      <c r="AG964" s="26"/>
      <c r="AH964" s="26"/>
      <c r="AI964" s="26"/>
      <c r="AJ964" s="26"/>
      <c r="AK964" s="26"/>
      <c r="AL964" s="26"/>
      <c r="AM964" s="26"/>
    </row>
    <row r="965">
      <c r="AF965" s="26"/>
      <c r="AG965" s="26"/>
      <c r="AH965" s="26"/>
      <c r="AI965" s="26"/>
      <c r="AJ965" s="26"/>
      <c r="AK965" s="26"/>
      <c r="AL965" s="26"/>
      <c r="AM965" s="26"/>
    </row>
    <row r="966">
      <c r="AF966" s="26"/>
      <c r="AG966" s="26"/>
      <c r="AH966" s="26"/>
      <c r="AI966" s="26"/>
      <c r="AJ966" s="26"/>
      <c r="AK966" s="26"/>
      <c r="AL966" s="26"/>
      <c r="AM966" s="26"/>
    </row>
    <row r="967">
      <c r="AF967" s="26"/>
      <c r="AG967" s="26"/>
      <c r="AH967" s="26"/>
      <c r="AI967" s="26"/>
      <c r="AJ967" s="26"/>
      <c r="AK967" s="26"/>
      <c r="AL967" s="26"/>
      <c r="AM967" s="26"/>
    </row>
    <row r="968">
      <c r="AF968" s="26"/>
      <c r="AG968" s="26"/>
      <c r="AH968" s="26"/>
      <c r="AI968" s="26"/>
      <c r="AJ968" s="26"/>
      <c r="AK968" s="26"/>
      <c r="AL968" s="26"/>
      <c r="AM968" s="26"/>
    </row>
    <row r="969">
      <c r="AF969" s="26"/>
      <c r="AG969" s="26"/>
      <c r="AH969" s="26"/>
      <c r="AI969" s="26"/>
      <c r="AJ969" s="26"/>
      <c r="AK969" s="26"/>
      <c r="AL969" s="26"/>
      <c r="AM969" s="26"/>
    </row>
    <row r="970">
      <c r="AF970" s="26"/>
      <c r="AG970" s="26"/>
      <c r="AH970" s="26"/>
      <c r="AI970" s="26"/>
      <c r="AJ970" s="26"/>
      <c r="AK970" s="26"/>
      <c r="AL970" s="26"/>
      <c r="AM970" s="26"/>
    </row>
    <row r="971">
      <c r="AF971" s="26"/>
      <c r="AG971" s="26"/>
      <c r="AH971" s="26"/>
      <c r="AI971" s="26"/>
      <c r="AJ971" s="26"/>
      <c r="AK971" s="26"/>
      <c r="AL971" s="26"/>
      <c r="AM971" s="26"/>
    </row>
    <row r="972">
      <c r="AF972" s="26"/>
      <c r="AG972" s="26"/>
      <c r="AH972" s="26"/>
      <c r="AI972" s="26"/>
      <c r="AJ972" s="26"/>
      <c r="AK972" s="26"/>
      <c r="AL972" s="26"/>
      <c r="AM972" s="26"/>
    </row>
    <row r="973">
      <c r="AF973" s="26"/>
      <c r="AG973" s="26"/>
      <c r="AH973" s="26"/>
      <c r="AI973" s="26"/>
      <c r="AJ973" s="26"/>
      <c r="AK973" s="26"/>
      <c r="AL973" s="26"/>
      <c r="AM973" s="26"/>
    </row>
    <row r="974">
      <c r="AF974" s="26"/>
      <c r="AG974" s="26"/>
      <c r="AH974" s="26"/>
      <c r="AI974" s="26"/>
      <c r="AJ974" s="26"/>
      <c r="AK974" s="26"/>
      <c r="AL974" s="26"/>
      <c r="AM974" s="26"/>
    </row>
    <row r="975">
      <c r="AF975" s="26"/>
      <c r="AG975" s="26"/>
      <c r="AH975" s="26"/>
      <c r="AI975" s="26"/>
      <c r="AJ975" s="26"/>
      <c r="AK975" s="26"/>
      <c r="AL975" s="26"/>
      <c r="AM975" s="26"/>
    </row>
    <row r="976">
      <c r="AF976" s="26"/>
      <c r="AG976" s="26"/>
      <c r="AH976" s="26"/>
      <c r="AI976" s="26"/>
      <c r="AJ976" s="26"/>
      <c r="AK976" s="26"/>
      <c r="AL976" s="26"/>
      <c r="AM976" s="26"/>
    </row>
    <row r="977">
      <c r="AF977" s="26"/>
      <c r="AG977" s="26"/>
      <c r="AH977" s="26"/>
      <c r="AI977" s="26"/>
      <c r="AJ977" s="26"/>
      <c r="AK977" s="26"/>
      <c r="AL977" s="26"/>
      <c r="AM977" s="26"/>
    </row>
    <row r="978">
      <c r="AF978" s="26"/>
      <c r="AG978" s="26"/>
      <c r="AH978" s="26"/>
      <c r="AI978" s="26"/>
      <c r="AJ978" s="26"/>
      <c r="AK978" s="26"/>
      <c r="AL978" s="26"/>
      <c r="AM978" s="26"/>
    </row>
    <row r="979">
      <c r="AF979" s="26"/>
      <c r="AG979" s="26"/>
      <c r="AH979" s="26"/>
      <c r="AI979" s="26"/>
      <c r="AJ979" s="26"/>
      <c r="AK979" s="26"/>
      <c r="AL979" s="26"/>
      <c r="AM979" s="26"/>
    </row>
    <row r="980">
      <c r="AF980" s="26"/>
      <c r="AG980" s="26"/>
      <c r="AH980" s="26"/>
      <c r="AI980" s="26"/>
      <c r="AJ980" s="26"/>
      <c r="AK980" s="26"/>
      <c r="AL980" s="26"/>
      <c r="AM980" s="26"/>
    </row>
    <row r="981">
      <c r="AF981" s="26"/>
      <c r="AG981" s="26"/>
      <c r="AH981" s="26"/>
      <c r="AI981" s="26"/>
      <c r="AJ981" s="26"/>
      <c r="AK981" s="26"/>
      <c r="AL981" s="26"/>
      <c r="AM981" s="26"/>
    </row>
    <row r="982">
      <c r="AF982" s="26"/>
      <c r="AG982" s="26"/>
      <c r="AH982" s="26"/>
      <c r="AI982" s="26"/>
      <c r="AJ982" s="26"/>
      <c r="AK982" s="26"/>
      <c r="AL982" s="26"/>
      <c r="AM982" s="26"/>
    </row>
    <row r="983">
      <c r="AF983" s="26"/>
      <c r="AG983" s="26"/>
      <c r="AH983" s="26"/>
      <c r="AI983" s="26"/>
      <c r="AJ983" s="26"/>
      <c r="AK983" s="26"/>
      <c r="AL983" s="26"/>
      <c r="AM983" s="26"/>
    </row>
    <row r="984">
      <c r="AF984" s="26"/>
      <c r="AG984" s="26"/>
      <c r="AH984" s="26"/>
      <c r="AI984" s="26"/>
      <c r="AJ984" s="26"/>
      <c r="AK984" s="26"/>
      <c r="AL984" s="26"/>
      <c r="AM984" s="26"/>
    </row>
    <row r="985">
      <c r="AF985" s="26"/>
      <c r="AG985" s="26"/>
      <c r="AH985" s="26"/>
      <c r="AI985" s="26"/>
      <c r="AJ985" s="26"/>
      <c r="AK985" s="26"/>
      <c r="AL985" s="26"/>
      <c r="AM985" s="26"/>
    </row>
    <row r="986">
      <c r="AF986" s="26"/>
      <c r="AG986" s="26"/>
      <c r="AH986" s="26"/>
      <c r="AI986" s="26"/>
      <c r="AJ986" s="26"/>
      <c r="AK986" s="26"/>
      <c r="AL986" s="26"/>
      <c r="AM986" s="26"/>
    </row>
    <row r="987">
      <c r="AF987" s="26"/>
      <c r="AG987" s="26"/>
      <c r="AH987" s="26"/>
      <c r="AI987" s="26"/>
      <c r="AJ987" s="26"/>
      <c r="AK987" s="26"/>
      <c r="AL987" s="26"/>
      <c r="AM987" s="26"/>
    </row>
    <row r="988">
      <c r="AF988" s="26"/>
      <c r="AG988" s="26"/>
      <c r="AH988" s="26"/>
      <c r="AI988" s="26"/>
      <c r="AJ988" s="26"/>
      <c r="AK988" s="26"/>
      <c r="AL988" s="26"/>
      <c r="AM988" s="26"/>
    </row>
    <row r="989">
      <c r="AF989" s="26"/>
      <c r="AG989" s="26"/>
      <c r="AH989" s="26"/>
      <c r="AI989" s="26"/>
      <c r="AJ989" s="26"/>
      <c r="AK989" s="26"/>
      <c r="AL989" s="26"/>
      <c r="AM989" s="26"/>
    </row>
    <row r="990">
      <c r="AF990" s="26"/>
      <c r="AG990" s="26"/>
      <c r="AH990" s="26"/>
      <c r="AI990" s="26"/>
      <c r="AJ990" s="26"/>
      <c r="AK990" s="26"/>
      <c r="AL990" s="26"/>
      <c r="AM990" s="26"/>
    </row>
    <row r="991">
      <c r="AF991" s="26"/>
      <c r="AG991" s="26"/>
      <c r="AH991" s="26"/>
      <c r="AI991" s="26"/>
      <c r="AJ991" s="26"/>
      <c r="AK991" s="26"/>
      <c r="AL991" s="26"/>
      <c r="AM991" s="26"/>
    </row>
    <row r="992">
      <c r="AF992" s="26"/>
      <c r="AG992" s="26"/>
      <c r="AH992" s="26"/>
      <c r="AI992" s="26"/>
      <c r="AJ992" s="26"/>
      <c r="AK992" s="26"/>
      <c r="AL992" s="26"/>
      <c r="AM992" s="26"/>
    </row>
    <row r="993">
      <c r="AF993" s="26"/>
      <c r="AG993" s="26"/>
      <c r="AH993" s="26"/>
      <c r="AI993" s="26"/>
      <c r="AJ993" s="26"/>
      <c r="AK993" s="26"/>
      <c r="AL993" s="26"/>
      <c r="AM993" s="26"/>
    </row>
    <row r="994">
      <c r="AF994" s="26"/>
      <c r="AG994" s="26"/>
      <c r="AH994" s="26"/>
      <c r="AI994" s="26"/>
      <c r="AJ994" s="26"/>
      <c r="AK994" s="26"/>
      <c r="AL994" s="26"/>
      <c r="AM994" s="26"/>
    </row>
    <row r="995">
      <c r="AF995" s="26"/>
      <c r="AG995" s="26"/>
      <c r="AH995" s="26"/>
      <c r="AI995" s="26"/>
      <c r="AJ995" s="26"/>
      <c r="AK995" s="26"/>
      <c r="AL995" s="26"/>
      <c r="AM995" s="26"/>
    </row>
    <row r="996">
      <c r="AF996" s="26"/>
      <c r="AG996" s="26"/>
      <c r="AH996" s="26"/>
      <c r="AI996" s="26"/>
      <c r="AJ996" s="26"/>
      <c r="AK996" s="26"/>
      <c r="AL996" s="26"/>
      <c r="AM996" s="26"/>
    </row>
    <row r="997">
      <c r="AF997" s="26"/>
      <c r="AG997" s="26"/>
      <c r="AH997" s="26"/>
      <c r="AI997" s="26"/>
      <c r="AJ997" s="26"/>
      <c r="AK997" s="26"/>
      <c r="AL997" s="26"/>
      <c r="AM997" s="26"/>
    </row>
    <row r="998">
      <c r="AF998" s="26"/>
      <c r="AG998" s="26"/>
      <c r="AH998" s="26"/>
      <c r="AI998" s="26"/>
      <c r="AJ998" s="26"/>
      <c r="AK998" s="26"/>
      <c r="AL998" s="26"/>
      <c r="AM998" s="26"/>
    </row>
    <row r="999">
      <c r="AF999" s="26"/>
      <c r="AG999" s="26"/>
      <c r="AH999" s="26"/>
      <c r="AI999" s="26"/>
      <c r="AJ999" s="26"/>
      <c r="AK999" s="26"/>
      <c r="AL999" s="26"/>
      <c r="AM999" s="26"/>
    </row>
    <row r="1000">
      <c r="AF1000" s="26"/>
      <c r="AG1000" s="26"/>
      <c r="AH1000" s="26"/>
      <c r="AI1000" s="26"/>
      <c r="AJ1000" s="26"/>
      <c r="AK1000" s="26"/>
      <c r="AL1000" s="26"/>
      <c r="AM1000" s="26"/>
    </row>
    <row r="1001">
      <c r="AF1001" s="26"/>
      <c r="AG1001" s="26"/>
      <c r="AH1001" s="26"/>
      <c r="AI1001" s="26"/>
      <c r="AJ1001" s="26"/>
      <c r="AK1001" s="26"/>
      <c r="AL1001" s="26"/>
      <c r="AM1001" s="26"/>
    </row>
  </sheetData>
  <hyperlinks>
    <hyperlink r:id="rId1" ref="L23"/>
    <hyperlink r:id="rId2" ref="L24"/>
    <hyperlink r:id="rId3" ref="L25"/>
    <hyperlink r:id="rId4" ref="L26"/>
    <hyperlink r:id="rId5" ref="L27"/>
    <hyperlink r:id="rId6" ref="L28"/>
    <hyperlink r:id="rId7" ref="L29"/>
    <hyperlink r:id="rId8" ref="L30"/>
    <hyperlink r:id="rId9" ref="L31"/>
    <hyperlink r:id="rId10" ref="L32"/>
    <hyperlink r:id="rId11" ref="L33"/>
    <hyperlink r:id="rId12" ref="L34"/>
    <hyperlink r:id="rId13" ref="L35"/>
    <hyperlink r:id="rId14" ref="L36"/>
    <hyperlink r:id="rId15" ref="A52"/>
    <hyperlink r:id="rId16" ref="A53"/>
    <hyperlink r:id="rId17" ref="A54"/>
    <hyperlink r:id="rId18" ref="A55"/>
    <hyperlink r:id="rId19" ref="A56"/>
    <hyperlink r:id="rId20" ref="A57"/>
    <hyperlink r:id="rId21" ref="A58"/>
    <hyperlink r:id="rId22" ref="A59"/>
    <hyperlink r:id="rId23" ref="A60"/>
    <hyperlink r:id="rId24" ref="A61"/>
    <hyperlink r:id="rId25" ref="A62"/>
    <hyperlink r:id="rId26" ref="A63"/>
    <hyperlink r:id="rId27" ref="A64"/>
    <hyperlink r:id="rId28" ref="A65"/>
    <hyperlink r:id="rId29" ref="A69"/>
    <hyperlink r:id="rId30" ref="A70"/>
    <hyperlink r:id="rId31" ref="A71"/>
    <hyperlink r:id="rId32" ref="A72"/>
    <hyperlink r:id="rId33" ref="A73"/>
    <hyperlink r:id="rId34" ref="A74"/>
    <hyperlink r:id="rId35" ref="A75"/>
    <hyperlink r:id="rId36" ref="A76"/>
    <hyperlink r:id="rId37" ref="A77"/>
    <hyperlink r:id="rId38" ref="A78"/>
    <hyperlink r:id="rId39" ref="A79"/>
    <hyperlink r:id="rId40" ref="A80"/>
    <hyperlink r:id="rId41" ref="A81"/>
    <hyperlink r:id="rId42" ref="A82"/>
    <hyperlink r:id="rId43" ref="A83"/>
    <hyperlink r:id="rId44" ref="A84"/>
    <hyperlink r:id="rId45" ref="A85"/>
    <hyperlink r:id="rId46" ref="A86"/>
    <hyperlink r:id="rId47" ref="A87"/>
    <hyperlink r:id="rId48" ref="A88"/>
    <hyperlink r:id="rId49" ref="A89"/>
    <hyperlink r:id="rId50" ref="A90"/>
    <hyperlink r:id="rId51" ref="A91"/>
    <hyperlink r:id="rId52" ref="A92"/>
    <hyperlink r:id="rId53" ref="A93"/>
    <hyperlink r:id="rId54" ref="A94"/>
    <hyperlink r:id="rId55" ref="A95"/>
    <hyperlink r:id="rId56" ref="A96"/>
    <hyperlink r:id="rId57" ref="A97"/>
    <hyperlink r:id="rId58" ref="A98"/>
    <hyperlink r:id="rId59" ref="A99"/>
    <hyperlink r:id="rId60" location="/report/content-pages/a50123418w177519031p184624291/_u.date00=20230101&amp;_u.date01=20230731&amp;explorer-table.plotKeys=%5B%5D&amp;explorer-table.advFilter=%5B%5B0,%22analytics.previousPagePath%22,%22PT%22,%22~2Fhealth-care~2Fapply~2Fapplication~2Fmilitary-service~2Fadditional-information%22,0%5D%5D&amp;explorer-table.secSegmentId=analytics.previousPagePath&amp;explorer-table.rowCount=50&amp;explorer-graphOptions.selected=analytics.nthMonth&amp;explorer-graphOptions.primaryConcept=analytics.exitRate&amp;explorer-graphMode.mode=lineChart&amp;explorer-table-tableMode.selected=pie&amp;explorer-table-pieTable.chartMetric=analytics.exits/" ref="A103"/>
  </hyperlinks>
  <drawing r:id="rId6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3" width="17.5"/>
    <col customWidth="1" min="4" max="4" width="17.38"/>
    <col customWidth="1" min="5" max="5" width="15.63"/>
  </cols>
  <sheetData>
    <row r="1">
      <c r="A1" s="85" t="s">
        <v>517</v>
      </c>
      <c r="B1" s="83">
        <v>2021.0</v>
      </c>
      <c r="C1" s="83">
        <v>2022.0</v>
      </c>
      <c r="D1" s="83">
        <v>2023.0</v>
      </c>
      <c r="E1" s="83">
        <v>2024.0</v>
      </c>
    </row>
    <row r="2">
      <c r="A2" s="2" t="s">
        <v>541</v>
      </c>
      <c r="B2" s="119">
        <v>173669.0</v>
      </c>
      <c r="C2" s="119">
        <v>292418.0</v>
      </c>
      <c r="D2" s="119">
        <v>221896.0</v>
      </c>
      <c r="E2" s="119">
        <v>64378.0</v>
      </c>
    </row>
    <row r="3">
      <c r="A3" s="2" t="s">
        <v>614</v>
      </c>
      <c r="B3" s="119">
        <v>32716.0</v>
      </c>
      <c r="C3" s="119">
        <v>15091.0</v>
      </c>
      <c r="D3" s="119">
        <v>20641.0</v>
      </c>
      <c r="E3" s="119">
        <v>2196.0</v>
      </c>
    </row>
    <row r="4">
      <c r="A4" s="2" t="s">
        <v>615</v>
      </c>
      <c r="B4" s="119">
        <v>13770.0</v>
      </c>
      <c r="C4" s="119">
        <v>12388.0</v>
      </c>
      <c r="D4" s="119">
        <v>9945.0</v>
      </c>
      <c r="E4" s="119">
        <v>3572.0</v>
      </c>
    </row>
    <row r="6">
      <c r="B6" s="23"/>
      <c r="C6" s="23"/>
      <c r="D6" s="23"/>
      <c r="E6" s="23"/>
    </row>
    <row r="8">
      <c r="A8" s="85" t="s">
        <v>517</v>
      </c>
      <c r="B8" s="83">
        <v>2021.0</v>
      </c>
      <c r="C8" s="83">
        <v>2022.0</v>
      </c>
      <c r="D8" s="83">
        <v>2023.0</v>
      </c>
      <c r="E8" s="83">
        <v>2024.0</v>
      </c>
    </row>
    <row r="9">
      <c r="A9" s="2" t="s">
        <v>541</v>
      </c>
      <c r="B9" s="23">
        <v>173669.0</v>
      </c>
      <c r="C9" s="23">
        <v>292418.0</v>
      </c>
      <c r="D9" s="23">
        <v>221896.0</v>
      </c>
      <c r="E9" s="23">
        <v>64378.0</v>
      </c>
    </row>
    <row r="10">
      <c r="A10" s="2" t="s">
        <v>614</v>
      </c>
      <c r="B10" s="168">
        <v>0.20852693908509728</v>
      </c>
      <c r="C10" s="162">
        <v>0.11</v>
      </c>
      <c r="D10" s="168">
        <v>0.1819087151556813</v>
      </c>
      <c r="E10" s="168">
        <v>0.08392570511350608</v>
      </c>
    </row>
    <row r="11">
      <c r="A11" s="2" t="s">
        <v>615</v>
      </c>
      <c r="B11" s="168">
        <v>0.11089188645057378</v>
      </c>
      <c r="C11" s="162">
        <v>0.1</v>
      </c>
      <c r="D11" s="168">
        <v>0.10713362347567544</v>
      </c>
      <c r="E11" s="168">
        <v>0.14901960784313725</v>
      </c>
    </row>
    <row r="15">
      <c r="A15" s="2" t="s">
        <v>517</v>
      </c>
      <c r="B15" s="2">
        <v>2021.0</v>
      </c>
      <c r="C15" s="2" t="s">
        <v>518</v>
      </c>
      <c r="D15" s="2">
        <v>2022.0</v>
      </c>
      <c r="E15" s="2" t="s">
        <v>519</v>
      </c>
      <c r="F15" s="2">
        <v>2023.0</v>
      </c>
      <c r="G15" s="2" t="s">
        <v>520</v>
      </c>
      <c r="H15" s="2">
        <v>2024.0</v>
      </c>
      <c r="I15" s="2" t="s">
        <v>521</v>
      </c>
    </row>
    <row r="16">
      <c r="A16" s="2" t="s">
        <v>541</v>
      </c>
      <c r="B16" s="2">
        <v>173669.0</v>
      </c>
      <c r="C16" s="2"/>
      <c r="D16" s="2">
        <v>292418.0</v>
      </c>
      <c r="E16" s="118"/>
      <c r="F16" s="2">
        <v>221896.0</v>
      </c>
      <c r="G16" s="2"/>
      <c r="H16" s="2">
        <v>64378.0</v>
      </c>
      <c r="I16" s="2"/>
    </row>
    <row r="17">
      <c r="A17" s="2" t="s">
        <v>543</v>
      </c>
      <c r="B17" s="2">
        <v>170645.0</v>
      </c>
      <c r="C17" s="2"/>
      <c r="D17" s="2">
        <v>176107.0</v>
      </c>
      <c r="E17" s="118"/>
      <c r="F17" s="2">
        <v>127740.0</v>
      </c>
      <c r="G17" s="2"/>
      <c r="H17" s="2">
        <v>34335.0</v>
      </c>
      <c r="I17" s="2"/>
    </row>
    <row r="18">
      <c r="A18" s="2" t="s">
        <v>544</v>
      </c>
      <c r="B18" s="23">
        <v>156891.0</v>
      </c>
      <c r="C18" s="23"/>
      <c r="D18" s="23">
        <v>139276.0</v>
      </c>
      <c r="E18" s="162"/>
      <c r="F18" s="2">
        <v>113469.0</v>
      </c>
      <c r="G18" s="2"/>
      <c r="H18" s="2">
        <v>26166.0</v>
      </c>
      <c r="I18" s="2"/>
    </row>
    <row r="19">
      <c r="A19" s="2" t="s">
        <v>545</v>
      </c>
      <c r="B19" s="2">
        <v>124175.0</v>
      </c>
      <c r="C19" s="2"/>
      <c r="D19" s="2">
        <v>124185.0</v>
      </c>
      <c r="E19" s="118"/>
      <c r="F19" s="2">
        <v>92828.0</v>
      </c>
      <c r="G19" s="2"/>
      <c r="H19" s="2">
        <v>23970.0</v>
      </c>
      <c r="I19" s="2"/>
    </row>
    <row r="20">
      <c r="A20" s="2" t="s">
        <v>546</v>
      </c>
      <c r="B20" s="2">
        <v>110405.0</v>
      </c>
      <c r="C20" s="2"/>
      <c r="D20" s="2">
        <v>111797.0</v>
      </c>
      <c r="E20" s="118"/>
      <c r="F20" s="2">
        <v>82883.0</v>
      </c>
      <c r="G20" s="2"/>
      <c r="H20" s="2">
        <v>20398.0</v>
      </c>
      <c r="I20" s="2"/>
    </row>
    <row r="21">
      <c r="A21" s="2" t="s">
        <v>547</v>
      </c>
      <c r="B21" s="2">
        <v>124225.0</v>
      </c>
      <c r="C21" s="118">
        <v>0.7152974912045328</v>
      </c>
      <c r="D21" s="2">
        <v>143291.0</v>
      </c>
      <c r="E21" s="118">
        <v>0.49002113412990994</v>
      </c>
      <c r="F21" s="2">
        <v>159338.0</v>
      </c>
      <c r="G21" s="118">
        <v>0.7180751342971482</v>
      </c>
      <c r="H21" s="2">
        <v>42870.0</v>
      </c>
      <c r="I21" s="118">
        <v>0.6659107148404735</v>
      </c>
    </row>
    <row r="22">
      <c r="A22" s="2" t="s">
        <v>548</v>
      </c>
      <c r="B22" s="2">
        <v>16778.0</v>
      </c>
      <c r="C22" s="181">
        <v>0.09660906667280862</v>
      </c>
      <c r="D22" s="2">
        <v>153142.0</v>
      </c>
      <c r="E22" s="181">
        <v>0.5237092107872976</v>
      </c>
      <c r="F22" s="2">
        <v>108427.0</v>
      </c>
      <c r="G22" s="181">
        <v>0.4886388217903883</v>
      </c>
      <c r="H22" s="2">
        <v>38212.0</v>
      </c>
      <c r="I22" s="181">
        <v>0.5935568051197614</v>
      </c>
    </row>
    <row r="23">
      <c r="A23" s="2" t="s">
        <v>549</v>
      </c>
      <c r="B23" s="2">
        <v>13754.0</v>
      </c>
      <c r="C23" s="181">
        <v>0.08060007618154648</v>
      </c>
      <c r="D23" s="2">
        <v>36831.0</v>
      </c>
      <c r="E23" s="181">
        <v>0.20913989790297943</v>
      </c>
      <c r="F23" s="2">
        <v>14271.0</v>
      </c>
      <c r="G23" s="181">
        <v>0.11171911695631752</v>
      </c>
      <c r="H23" s="2">
        <v>8169.0</v>
      </c>
      <c r="I23" s="181">
        <v>0.2379204892966361</v>
      </c>
    </row>
    <row r="24">
      <c r="A24" s="2" t="s">
        <v>550</v>
      </c>
      <c r="B24" s="2">
        <v>32716.0</v>
      </c>
      <c r="C24" s="181">
        <v>0.20852693908509728</v>
      </c>
      <c r="D24" s="2">
        <v>15091.0</v>
      </c>
      <c r="E24" s="181">
        <v>0.10835319796662742</v>
      </c>
      <c r="F24" s="2">
        <v>20641.0</v>
      </c>
      <c r="G24" s="181">
        <v>0.1819087151556813</v>
      </c>
      <c r="H24" s="2">
        <v>2196.0</v>
      </c>
      <c r="I24" s="181">
        <v>0.08392570511350608</v>
      </c>
    </row>
    <row r="25">
      <c r="A25" s="2" t="s">
        <v>551</v>
      </c>
      <c r="B25" s="2">
        <v>13770.0</v>
      </c>
      <c r="C25" s="181">
        <v>0.11089188645057378</v>
      </c>
      <c r="D25" s="2">
        <v>12388.0</v>
      </c>
      <c r="E25" s="181">
        <v>0.09975439867938962</v>
      </c>
      <c r="F25" s="2">
        <v>9945.0</v>
      </c>
      <c r="G25" s="181">
        <v>0.10713362347567544</v>
      </c>
      <c r="H25" s="2">
        <v>3572.0</v>
      </c>
      <c r="I25" s="181">
        <v>0.14901960784313725</v>
      </c>
    </row>
    <row r="28">
      <c r="A28" s="85" t="s">
        <v>517</v>
      </c>
      <c r="B28" s="83">
        <v>2021.0</v>
      </c>
      <c r="C28" s="83">
        <v>2022.0</v>
      </c>
      <c r="D28" s="83">
        <v>2023.0</v>
      </c>
      <c r="E28" s="83">
        <v>2024.0</v>
      </c>
    </row>
    <row r="29">
      <c r="A29" s="2" t="s">
        <v>541</v>
      </c>
      <c r="B29" s="119">
        <v>173669.0</v>
      </c>
      <c r="C29" s="119">
        <v>292418.0</v>
      </c>
      <c r="D29" s="119">
        <v>221896.0</v>
      </c>
      <c r="E29" s="119">
        <v>64378.0</v>
      </c>
    </row>
    <row r="30">
      <c r="A30" s="2" t="s">
        <v>614</v>
      </c>
      <c r="B30" s="23" t="s">
        <v>616</v>
      </c>
      <c r="C30" s="23" t="s">
        <v>617</v>
      </c>
      <c r="D30" s="23" t="s">
        <v>618</v>
      </c>
      <c r="E30" s="23" t="s">
        <v>619</v>
      </c>
    </row>
    <row r="31">
      <c r="A31" s="2" t="s">
        <v>615</v>
      </c>
      <c r="B31" s="23" t="s">
        <v>620</v>
      </c>
      <c r="C31" s="23" t="s">
        <v>621</v>
      </c>
      <c r="D31" s="23" t="s">
        <v>622</v>
      </c>
      <c r="E31" s="23" t="s">
        <v>623</v>
      </c>
    </row>
    <row r="37">
      <c r="A37" s="85" t="s">
        <v>517</v>
      </c>
      <c r="B37" s="83">
        <v>2021.0</v>
      </c>
      <c r="C37" s="83">
        <v>2022.0</v>
      </c>
      <c r="D37" s="83">
        <v>2023.0</v>
      </c>
      <c r="E37" s="83">
        <v>2024.0</v>
      </c>
    </row>
    <row r="38">
      <c r="A38" s="2" t="s">
        <v>541</v>
      </c>
      <c r="B38" s="23">
        <v>173669.0</v>
      </c>
      <c r="C38" s="23">
        <v>292418.0</v>
      </c>
      <c r="D38" s="23">
        <v>221896.0</v>
      </c>
      <c r="E38" s="23">
        <v>64378.0</v>
      </c>
    </row>
    <row r="39">
      <c r="B39" s="168"/>
      <c r="C39" s="168"/>
      <c r="D39" s="168"/>
      <c r="E39" s="168"/>
    </row>
    <row r="40">
      <c r="A40" s="2" t="s">
        <v>624</v>
      </c>
      <c r="B40" s="168">
        <v>0.20852693908509728</v>
      </c>
      <c r="C40" s="168">
        <v>0.19729888853786726</v>
      </c>
      <c r="D40" s="168">
        <v>0.1819087151556813</v>
      </c>
      <c r="E40" s="168">
        <v>0.08392570511350608</v>
      </c>
    </row>
    <row r="41">
      <c r="A41" s="2" t="s">
        <v>615</v>
      </c>
      <c r="B41" s="168">
        <v>0.11089188645057378</v>
      </c>
      <c r="C41" s="168">
        <v>0.0239451863645715</v>
      </c>
      <c r="D41" s="168">
        <v>0.10713362347567544</v>
      </c>
      <c r="E41" s="168">
        <v>0.14901960784313725</v>
      </c>
    </row>
    <row r="42">
      <c r="A42" s="2" t="s">
        <v>625</v>
      </c>
      <c r="B42" s="168"/>
      <c r="C42" s="168"/>
      <c r="D42" s="168"/>
      <c r="E42" s="168"/>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5" max="5" width="18.63"/>
    <col customWidth="1" min="6" max="6" width="10.75"/>
    <col customWidth="1" min="7" max="7" width="10.0"/>
    <col customWidth="1" min="8" max="8" width="28.63"/>
    <col customWidth="1" min="10" max="10" width="17.25"/>
  </cols>
  <sheetData>
    <row r="1">
      <c r="A1" s="140" t="s">
        <v>626</v>
      </c>
      <c r="B1" s="23"/>
      <c r="C1" s="23"/>
      <c r="D1" s="23"/>
      <c r="E1" s="23"/>
      <c r="F1" s="185"/>
      <c r="G1" s="185"/>
      <c r="H1" s="185"/>
      <c r="I1" s="186"/>
      <c r="J1" s="23"/>
      <c r="K1" s="186"/>
      <c r="L1" s="23"/>
      <c r="M1" s="187"/>
      <c r="N1" s="23"/>
      <c r="O1" s="23"/>
      <c r="P1" s="23"/>
      <c r="Q1" s="188"/>
      <c r="R1" s="23"/>
      <c r="S1" s="23"/>
      <c r="T1" s="23"/>
      <c r="U1" s="188"/>
      <c r="V1" s="23"/>
      <c r="W1" s="188"/>
      <c r="X1" s="23"/>
      <c r="Y1" s="188"/>
      <c r="Z1" s="23"/>
      <c r="AA1" s="188"/>
      <c r="AB1" s="23"/>
      <c r="AC1" s="188"/>
      <c r="AD1" s="23"/>
    </row>
    <row r="2">
      <c r="A2" s="2"/>
      <c r="B2" s="23"/>
      <c r="C2" s="23"/>
      <c r="D2" s="23"/>
      <c r="E2" s="23"/>
      <c r="F2" s="90"/>
      <c r="G2" s="185"/>
      <c r="H2" s="185"/>
      <c r="I2" s="186"/>
      <c r="J2" s="23"/>
      <c r="K2" s="23"/>
      <c r="L2" s="23"/>
      <c r="M2" s="187"/>
      <c r="N2" s="23"/>
      <c r="O2" s="23"/>
      <c r="P2" s="23"/>
      <c r="Q2" s="188"/>
      <c r="R2" s="23"/>
      <c r="S2" s="23"/>
      <c r="T2" s="23"/>
      <c r="U2" s="188"/>
      <c r="V2" s="23"/>
      <c r="W2" s="188"/>
      <c r="X2" s="23"/>
      <c r="Y2" s="188"/>
      <c r="Z2" s="23"/>
      <c r="AA2" s="188"/>
      <c r="AB2" s="23"/>
      <c r="AC2" s="188"/>
      <c r="AD2" s="23"/>
    </row>
    <row r="3">
      <c r="A3" s="85" t="s">
        <v>627</v>
      </c>
      <c r="B3" s="83">
        <v>2022.0</v>
      </c>
      <c r="C3" s="83">
        <v>2023.0</v>
      </c>
      <c r="D3" s="83">
        <v>2024.0</v>
      </c>
      <c r="E3" s="83"/>
      <c r="F3" s="23"/>
      <c r="G3" s="85"/>
      <c r="H3" s="85" t="s">
        <v>517</v>
      </c>
      <c r="I3" s="189">
        <v>2024.0</v>
      </c>
      <c r="J3" s="83" t="s">
        <v>628</v>
      </c>
      <c r="K3" s="83" t="s">
        <v>629</v>
      </c>
      <c r="L3" s="23"/>
      <c r="M3" s="187"/>
      <c r="N3" s="23"/>
      <c r="O3" s="23"/>
      <c r="P3" s="23"/>
      <c r="Q3" s="188"/>
      <c r="R3" s="23"/>
      <c r="S3" s="23"/>
      <c r="T3" s="23"/>
      <c r="U3" s="188"/>
      <c r="V3" s="23"/>
      <c r="W3" s="188"/>
      <c r="X3" s="23"/>
      <c r="Y3" s="188"/>
      <c r="Z3" s="23"/>
      <c r="AA3" s="188"/>
      <c r="AB3" s="23"/>
      <c r="AC3" s="188"/>
      <c r="AD3" s="23"/>
    </row>
    <row r="4">
      <c r="A4" s="190" t="s">
        <v>541</v>
      </c>
      <c r="B4" s="119">
        <v>232477.0</v>
      </c>
      <c r="C4" s="119">
        <v>249132.0</v>
      </c>
      <c r="D4" s="191">
        <v>229140.0</v>
      </c>
      <c r="E4" s="119"/>
      <c r="G4" s="190"/>
      <c r="H4" s="190" t="s">
        <v>630</v>
      </c>
      <c r="I4" s="191">
        <f t="shared" ref="I4:J4" si="1">sum(I5:I9)</f>
        <v>6143</v>
      </c>
      <c r="J4" s="191">
        <f t="shared" si="1"/>
        <v>2813</v>
      </c>
      <c r="K4" s="192">
        <f t="shared" ref="K4:K9" si="2">sum(J4/I4)</f>
        <v>0.4579195833</v>
      </c>
      <c r="L4" s="23"/>
      <c r="M4" s="26"/>
      <c r="N4" s="26"/>
      <c r="O4" s="23"/>
      <c r="P4" s="23"/>
      <c r="Q4" s="23"/>
      <c r="R4" s="23"/>
      <c r="S4" s="23"/>
      <c r="T4" s="23"/>
      <c r="U4" s="23"/>
      <c r="V4" s="26"/>
      <c r="W4" s="23"/>
      <c r="X4" s="26"/>
      <c r="Y4" s="23"/>
      <c r="Z4" s="26"/>
      <c r="AA4" s="23"/>
      <c r="AB4" s="26"/>
    </row>
    <row r="5">
      <c r="A5" s="190" t="s">
        <v>631</v>
      </c>
      <c r="B5" s="119">
        <v>138661.0</v>
      </c>
      <c r="C5" s="119">
        <v>129332.0</v>
      </c>
      <c r="D5" s="191">
        <v>88280.0</v>
      </c>
      <c r="E5" s="23"/>
      <c r="G5" s="190"/>
      <c r="H5" s="190" t="s">
        <v>632</v>
      </c>
      <c r="I5" s="193">
        <v>1006.0</v>
      </c>
      <c r="J5" s="191">
        <v>468.0</v>
      </c>
      <c r="K5" s="192">
        <f t="shared" si="2"/>
        <v>0.4652087475</v>
      </c>
      <c r="L5" s="23"/>
      <c r="M5" s="26"/>
      <c r="N5" s="26"/>
      <c r="O5" s="23"/>
      <c r="P5" s="23"/>
      <c r="Q5" s="23"/>
      <c r="R5" s="23"/>
      <c r="S5" s="23"/>
      <c r="T5" s="23"/>
      <c r="U5" s="23"/>
      <c r="V5" s="26"/>
      <c r="W5" s="23"/>
      <c r="X5" s="26"/>
      <c r="Y5" s="23"/>
      <c r="Z5" s="26"/>
      <c r="AA5" s="23"/>
      <c r="AB5" s="26"/>
    </row>
    <row r="6">
      <c r="A6" s="190" t="s">
        <v>633</v>
      </c>
      <c r="B6" s="119">
        <v>60598.0</v>
      </c>
      <c r="C6" s="119">
        <v>62999.0</v>
      </c>
      <c r="D6" s="191">
        <v>51552.0</v>
      </c>
      <c r="E6" s="23"/>
      <c r="G6" s="190"/>
      <c r="H6" s="190" t="s">
        <v>634</v>
      </c>
      <c r="I6" s="193">
        <v>1268.0</v>
      </c>
      <c r="J6" s="191">
        <v>692.0</v>
      </c>
      <c r="K6" s="192">
        <f t="shared" si="2"/>
        <v>0.5457413249</v>
      </c>
      <c r="L6" s="23"/>
      <c r="M6" s="26"/>
      <c r="N6" s="26"/>
      <c r="O6" s="23"/>
      <c r="P6" s="23"/>
      <c r="Q6" s="23"/>
      <c r="R6" s="23"/>
      <c r="S6" s="23"/>
      <c r="T6" s="23"/>
      <c r="U6" s="23"/>
      <c r="V6" s="26"/>
      <c r="W6" s="23"/>
      <c r="X6" s="26"/>
      <c r="Y6" s="23"/>
      <c r="Z6" s="26"/>
      <c r="AA6" s="23"/>
      <c r="AB6" s="26"/>
    </row>
    <row r="7">
      <c r="A7" s="190" t="s">
        <v>635</v>
      </c>
      <c r="B7" s="119">
        <v>100820.0</v>
      </c>
      <c r="C7" s="119">
        <v>96870.0</v>
      </c>
      <c r="D7" s="191">
        <v>78969.0</v>
      </c>
      <c r="E7" s="23"/>
      <c r="G7" s="190"/>
      <c r="H7" s="190" t="s">
        <v>636</v>
      </c>
      <c r="I7" s="193">
        <v>1405.0</v>
      </c>
      <c r="J7" s="191">
        <v>371.0</v>
      </c>
      <c r="K7" s="192">
        <f t="shared" si="2"/>
        <v>0.2640569395</v>
      </c>
      <c r="L7" s="23"/>
      <c r="M7" s="26"/>
      <c r="N7" s="26"/>
      <c r="O7" s="23"/>
      <c r="P7" s="23"/>
      <c r="Q7" s="23"/>
      <c r="R7" s="23"/>
      <c r="S7" s="23"/>
      <c r="T7" s="23"/>
      <c r="U7" s="23"/>
      <c r="V7" s="26"/>
      <c r="W7" s="23"/>
      <c r="X7" s="26"/>
      <c r="Y7" s="23"/>
      <c r="Z7" s="26"/>
      <c r="AA7" s="23"/>
      <c r="AB7" s="26"/>
    </row>
    <row r="8">
      <c r="A8" s="190" t="s">
        <v>637</v>
      </c>
      <c r="B8" s="119">
        <v>100291.0</v>
      </c>
      <c r="C8" s="119">
        <v>95927.0</v>
      </c>
      <c r="D8" s="191">
        <v>77480.0</v>
      </c>
      <c r="E8" s="23"/>
      <c r="G8" s="190"/>
      <c r="H8" s="190" t="s">
        <v>638</v>
      </c>
      <c r="I8" s="193">
        <v>1818.0</v>
      </c>
      <c r="J8" s="191">
        <v>892.0</v>
      </c>
      <c r="K8" s="192">
        <f t="shared" si="2"/>
        <v>0.4906490649</v>
      </c>
      <c r="L8" s="23"/>
      <c r="M8" s="26"/>
      <c r="N8" s="26"/>
      <c r="O8" s="23"/>
      <c r="P8" s="23"/>
      <c r="Q8" s="23"/>
      <c r="R8" s="23"/>
      <c r="S8" s="23"/>
      <c r="T8" s="23"/>
      <c r="U8" s="23"/>
      <c r="V8" s="26"/>
      <c r="W8" s="23"/>
      <c r="X8" s="26"/>
      <c r="Y8" s="23"/>
      <c r="Z8" s="26"/>
      <c r="AA8" s="23"/>
      <c r="AB8" s="26"/>
    </row>
    <row r="9">
      <c r="A9" s="190" t="s">
        <v>639</v>
      </c>
      <c r="B9" s="119">
        <v>93411.0</v>
      </c>
      <c r="C9" s="119">
        <v>86355.0</v>
      </c>
      <c r="D9" s="191">
        <v>70030.0</v>
      </c>
      <c r="E9" s="23"/>
      <c r="G9" s="190"/>
      <c r="H9" s="190" t="s">
        <v>640</v>
      </c>
      <c r="I9" s="193">
        <v>646.0</v>
      </c>
      <c r="J9" s="194">
        <v>390.0</v>
      </c>
      <c r="K9" s="195">
        <f t="shared" si="2"/>
        <v>0.6037151703</v>
      </c>
      <c r="L9" s="162"/>
      <c r="M9" s="26"/>
      <c r="N9" s="26"/>
      <c r="O9" s="23"/>
      <c r="P9" s="72"/>
      <c r="Q9" s="23"/>
      <c r="R9" s="72"/>
      <c r="S9" s="23"/>
      <c r="T9" s="72"/>
      <c r="U9" s="23"/>
      <c r="V9" s="72"/>
      <c r="W9" s="23"/>
      <c r="X9" s="72"/>
      <c r="Y9" s="23"/>
      <c r="Z9" s="72"/>
      <c r="AA9" s="23"/>
      <c r="AB9" s="72"/>
      <c r="AD9" s="72"/>
    </row>
    <row r="10">
      <c r="A10" s="196"/>
      <c r="B10" s="119"/>
      <c r="C10" s="119"/>
      <c r="D10" s="191"/>
      <c r="E10" s="162"/>
      <c r="I10" s="119"/>
      <c r="J10" s="119"/>
      <c r="K10" s="119"/>
      <c r="L10" s="168"/>
      <c r="M10" s="26"/>
      <c r="N10" s="26"/>
      <c r="O10" s="23"/>
      <c r="P10" s="168"/>
      <c r="Q10" s="23"/>
      <c r="R10" s="168"/>
      <c r="S10" s="23"/>
      <c r="T10" s="168"/>
      <c r="U10" s="23"/>
      <c r="V10" s="168"/>
      <c r="W10" s="23"/>
      <c r="X10" s="168"/>
      <c r="Y10" s="23"/>
      <c r="Z10" s="168"/>
      <c r="AA10" s="23"/>
      <c r="AB10" s="168"/>
      <c r="AC10" s="23"/>
      <c r="AD10" s="168"/>
    </row>
    <row r="11">
      <c r="A11" s="197" t="s">
        <v>641</v>
      </c>
      <c r="B11" s="119"/>
      <c r="C11" s="119"/>
      <c r="D11" s="191"/>
      <c r="E11" s="168"/>
      <c r="F11" s="198"/>
      <c r="G11" s="198" t="str">
        <f>SUM9</f>
        <v/>
      </c>
      <c r="H11" s="197" t="s">
        <v>517</v>
      </c>
      <c r="I11" s="83" t="s">
        <v>642</v>
      </c>
      <c r="J11" s="83" t="s">
        <v>628</v>
      </c>
      <c r="K11" s="83" t="s">
        <v>629</v>
      </c>
      <c r="M11" s="26"/>
      <c r="N11" s="26"/>
      <c r="O11" s="23"/>
      <c r="P11" s="168"/>
      <c r="Q11" s="23"/>
      <c r="R11" s="168"/>
      <c r="S11" s="23"/>
      <c r="T11" s="168"/>
      <c r="U11" s="23"/>
      <c r="V11" s="168"/>
      <c r="W11" s="23"/>
      <c r="X11" s="168"/>
      <c r="Y11" s="23"/>
      <c r="Z11" s="168"/>
      <c r="AA11" s="23"/>
      <c r="AB11" s="168"/>
      <c r="AC11" s="23"/>
      <c r="AD11" s="168"/>
    </row>
    <row r="12">
      <c r="A12" s="190" t="s">
        <v>643</v>
      </c>
      <c r="B12" s="119">
        <v>529.0</v>
      </c>
      <c r="C12" s="119">
        <v>459.0</v>
      </c>
      <c r="D12" s="193">
        <v>31.0</v>
      </c>
      <c r="E12" s="23"/>
      <c r="F12" s="199"/>
      <c r="G12" s="2"/>
      <c r="H12" s="190" t="s">
        <v>455</v>
      </c>
      <c r="I12" s="119">
        <f t="shared" ref="I12:J12" si="3">sum(I13:I17)</f>
        <v>2892</v>
      </c>
      <c r="J12" s="191">
        <f t="shared" si="3"/>
        <v>2813</v>
      </c>
      <c r="K12" s="192">
        <f t="shared" ref="K12:K17" si="4">sum(J12/I12)</f>
        <v>0.9726832642</v>
      </c>
      <c r="M12" s="26"/>
      <c r="N12" s="26"/>
      <c r="O12" s="23"/>
      <c r="P12" s="168"/>
      <c r="Q12" s="23"/>
      <c r="R12" s="168"/>
      <c r="S12" s="23"/>
      <c r="T12" s="168"/>
      <c r="U12" s="23"/>
      <c r="V12" s="168"/>
      <c r="W12" s="23"/>
      <c r="X12" s="168"/>
      <c r="Y12" s="23"/>
      <c r="Z12" s="168"/>
      <c r="AA12" s="23"/>
      <c r="AB12" s="168"/>
      <c r="AC12" s="23"/>
      <c r="AD12" s="168"/>
    </row>
    <row r="13">
      <c r="A13" s="190" t="s">
        <v>644</v>
      </c>
      <c r="B13" s="119">
        <v>1055.0</v>
      </c>
      <c r="C13" s="119">
        <v>49.0</v>
      </c>
      <c r="D13" s="193">
        <v>36.0</v>
      </c>
      <c r="E13" s="23"/>
      <c r="F13" s="199"/>
      <c r="G13" s="2"/>
      <c r="H13" s="190" t="s">
        <v>643</v>
      </c>
      <c r="I13" s="51">
        <v>283.0</v>
      </c>
      <c r="J13" s="191">
        <v>468.0</v>
      </c>
      <c r="K13" s="192">
        <f t="shared" si="4"/>
        <v>1.653710247</v>
      </c>
      <c r="M13" s="26"/>
      <c r="N13" s="26"/>
      <c r="O13" s="23"/>
      <c r="P13" s="168"/>
      <c r="Q13" s="23"/>
      <c r="R13" s="168"/>
      <c r="S13" s="23"/>
      <c r="T13" s="168"/>
      <c r="U13" s="23"/>
      <c r="V13" s="168"/>
      <c r="W13" s="23"/>
      <c r="X13" s="168"/>
      <c r="Y13" s="23"/>
      <c r="Z13" s="168"/>
      <c r="AA13" s="23"/>
      <c r="AB13" s="168"/>
      <c r="AC13" s="23"/>
      <c r="AD13" s="168"/>
    </row>
    <row r="14">
      <c r="A14" s="190" t="s">
        <v>645</v>
      </c>
      <c r="B14" s="119">
        <v>264.0</v>
      </c>
      <c r="C14" s="119">
        <v>19.0</v>
      </c>
      <c r="D14" s="193">
        <v>18.0</v>
      </c>
      <c r="E14" s="23"/>
      <c r="F14" s="199"/>
      <c r="G14" s="2"/>
      <c r="H14" s="190" t="s">
        <v>644</v>
      </c>
      <c r="I14" s="51">
        <v>702.0</v>
      </c>
      <c r="J14" s="191">
        <v>692.0</v>
      </c>
      <c r="K14" s="192">
        <f t="shared" si="4"/>
        <v>0.9857549858</v>
      </c>
      <c r="M14" s="26"/>
      <c r="N14" s="26"/>
      <c r="O14" s="23"/>
      <c r="P14" s="168"/>
      <c r="Q14" s="23"/>
      <c r="R14" s="168"/>
      <c r="S14" s="23"/>
      <c r="T14" s="168"/>
      <c r="U14" s="23"/>
      <c r="V14" s="168"/>
      <c r="W14" s="23"/>
      <c r="X14" s="168"/>
      <c r="Y14" s="23"/>
      <c r="Z14" s="168"/>
      <c r="AA14" s="23"/>
      <c r="AB14" s="168"/>
      <c r="AC14" s="23"/>
      <c r="AD14" s="168"/>
    </row>
    <row r="15">
      <c r="A15" s="190" t="s">
        <v>646</v>
      </c>
      <c r="B15" s="119">
        <v>791.0</v>
      </c>
      <c r="C15" s="119">
        <v>110.0</v>
      </c>
      <c r="D15" s="193">
        <v>107.0</v>
      </c>
      <c r="E15" s="23"/>
      <c r="F15" s="199"/>
      <c r="G15" s="2"/>
      <c r="H15" s="190" t="s">
        <v>645</v>
      </c>
      <c r="I15" s="51">
        <v>320.0</v>
      </c>
      <c r="J15" s="191">
        <v>371.0</v>
      </c>
      <c r="K15" s="192">
        <f t="shared" si="4"/>
        <v>1.159375</v>
      </c>
      <c r="M15" s="26"/>
      <c r="N15" s="26"/>
      <c r="O15" s="26"/>
      <c r="P15" s="26"/>
      <c r="Q15" s="26"/>
    </row>
    <row r="16">
      <c r="A16" s="190" t="s">
        <v>647</v>
      </c>
      <c r="B16" s="119">
        <v>0.0</v>
      </c>
      <c r="C16" s="119">
        <v>247.0</v>
      </c>
      <c r="D16" s="193">
        <v>39.0</v>
      </c>
      <c r="E16" s="23"/>
      <c r="F16" s="199"/>
      <c r="G16" s="2"/>
      <c r="H16" s="190" t="s">
        <v>646</v>
      </c>
      <c r="I16" s="51">
        <v>1222.0</v>
      </c>
      <c r="J16" s="191">
        <v>892.0</v>
      </c>
      <c r="K16" s="192">
        <f t="shared" si="4"/>
        <v>0.7299509002</v>
      </c>
      <c r="M16" s="26"/>
      <c r="N16" s="26"/>
      <c r="O16" s="26"/>
      <c r="P16" s="26"/>
      <c r="Q16" s="26"/>
    </row>
    <row r="17">
      <c r="A17" s="196"/>
      <c r="B17" s="119"/>
      <c r="C17" s="119"/>
      <c r="D17" s="191"/>
      <c r="E17" s="26"/>
      <c r="G17" s="2"/>
      <c r="H17" s="200" t="s">
        <v>647</v>
      </c>
      <c r="I17" s="132">
        <v>365.0</v>
      </c>
      <c r="J17" s="194">
        <v>390.0</v>
      </c>
      <c r="K17" s="195">
        <f t="shared" si="4"/>
        <v>1.068493151</v>
      </c>
      <c r="M17" s="26"/>
      <c r="N17" s="26"/>
      <c r="O17" s="26"/>
      <c r="P17" s="26"/>
      <c r="Q17" s="26"/>
    </row>
    <row r="18">
      <c r="A18" s="160" t="s">
        <v>648</v>
      </c>
      <c r="B18" s="119"/>
      <c r="C18" s="119"/>
      <c r="D18" s="191"/>
      <c r="E18" s="26"/>
      <c r="I18" s="119"/>
      <c r="J18" s="26"/>
      <c r="M18" s="26"/>
      <c r="N18" s="26"/>
      <c r="O18" s="26"/>
      <c r="P18" s="26"/>
      <c r="Q18" s="26"/>
    </row>
    <row r="19">
      <c r="A19" s="190" t="s">
        <v>643</v>
      </c>
      <c r="B19" s="119">
        <v>265.0</v>
      </c>
      <c r="C19" s="119">
        <v>1547.0</v>
      </c>
      <c r="D19" s="193">
        <v>252.0</v>
      </c>
      <c r="E19" s="23"/>
      <c r="F19" s="199"/>
      <c r="H19" s="2" t="s">
        <v>649</v>
      </c>
      <c r="I19" s="119"/>
      <c r="J19" s="26"/>
      <c r="M19" s="26"/>
      <c r="N19" s="26"/>
      <c r="O19" s="26"/>
      <c r="P19" s="26"/>
      <c r="Q19" s="26"/>
    </row>
    <row r="20">
      <c r="A20" s="190" t="s">
        <v>644</v>
      </c>
      <c r="B20" s="119">
        <v>794.0</v>
      </c>
      <c r="C20" s="119">
        <v>915.0</v>
      </c>
      <c r="D20" s="193">
        <v>666.0</v>
      </c>
      <c r="E20" s="23"/>
      <c r="F20" s="199"/>
      <c r="H20" s="2" t="s">
        <v>650</v>
      </c>
      <c r="M20" s="26"/>
      <c r="N20" s="26"/>
      <c r="O20" s="26"/>
      <c r="P20" s="26"/>
      <c r="Q20" s="26"/>
    </row>
    <row r="21">
      <c r="A21" s="190" t="s">
        <v>645</v>
      </c>
      <c r="B21" s="119">
        <v>1583.0</v>
      </c>
      <c r="C21" s="119">
        <v>564.0</v>
      </c>
      <c r="D21" s="193">
        <v>302.0</v>
      </c>
      <c r="E21" s="23"/>
      <c r="F21" s="199"/>
      <c r="H21" s="140" t="s">
        <v>651</v>
      </c>
      <c r="M21" s="26"/>
      <c r="N21" s="26"/>
      <c r="O21" s="26"/>
      <c r="P21" s="26"/>
      <c r="Q21" s="26"/>
    </row>
    <row r="22">
      <c r="A22" s="190" t="s">
        <v>646</v>
      </c>
      <c r="B22" s="119">
        <v>2638.0</v>
      </c>
      <c r="C22" s="119">
        <v>1858.0</v>
      </c>
      <c r="D22" s="193">
        <v>1115.0</v>
      </c>
      <c r="E22" s="23"/>
      <c r="F22" s="199"/>
      <c r="M22" s="26"/>
      <c r="N22" s="26"/>
      <c r="O22" s="26"/>
      <c r="P22" s="26"/>
      <c r="Q22" s="26"/>
    </row>
    <row r="23">
      <c r="A23" s="200" t="s">
        <v>647</v>
      </c>
      <c r="B23" s="201">
        <v>0.0</v>
      </c>
      <c r="C23" s="201">
        <v>663.0</v>
      </c>
      <c r="D23" s="202">
        <v>326.0</v>
      </c>
      <c r="E23" s="23"/>
      <c r="F23" s="199"/>
      <c r="H23" s="203" t="s">
        <v>517</v>
      </c>
      <c r="I23" s="204" t="s">
        <v>642</v>
      </c>
      <c r="J23" s="204" t="s">
        <v>628</v>
      </c>
      <c r="M23" s="26"/>
      <c r="N23" s="26"/>
      <c r="O23" s="26"/>
      <c r="P23" s="26"/>
      <c r="Q23" s="26"/>
    </row>
    <row r="24">
      <c r="B24" s="26"/>
      <c r="C24" s="205"/>
      <c r="D24" s="26"/>
      <c r="E24" s="26"/>
      <c r="H24" s="206" t="s">
        <v>455</v>
      </c>
      <c r="I24" s="207">
        <f t="shared" ref="I24:J24" si="5">sum(I25:I29)</f>
        <v>2892</v>
      </c>
      <c r="J24" s="208">
        <f t="shared" si="5"/>
        <v>1387</v>
      </c>
      <c r="M24" s="26"/>
      <c r="N24" s="26"/>
      <c r="O24" s="26"/>
      <c r="P24" s="26"/>
      <c r="Q24" s="26"/>
    </row>
    <row r="25">
      <c r="B25" s="26"/>
      <c r="C25" s="205"/>
      <c r="D25" s="23"/>
      <c r="E25" s="23"/>
      <c r="F25" s="90"/>
      <c r="G25" s="26"/>
      <c r="H25" s="206" t="s">
        <v>643</v>
      </c>
      <c r="I25" s="209">
        <v>283.0</v>
      </c>
      <c r="J25" s="208">
        <v>354.0</v>
      </c>
      <c r="K25" s="23">
        <v>114.0</v>
      </c>
      <c r="L25" s="26"/>
      <c r="M25" s="26"/>
      <c r="N25" s="26"/>
      <c r="O25" s="26"/>
      <c r="P25" s="26"/>
      <c r="Q25" s="26"/>
    </row>
    <row r="26">
      <c r="A26" s="85" t="s">
        <v>517</v>
      </c>
      <c r="B26" s="83">
        <v>2022.0</v>
      </c>
      <c r="C26" s="83">
        <v>2023.0</v>
      </c>
      <c r="D26" s="83">
        <v>2024.0</v>
      </c>
      <c r="E26" s="83"/>
      <c r="F26" s="23"/>
      <c r="G26" s="2"/>
      <c r="H26" s="206" t="s">
        <v>644</v>
      </c>
      <c r="I26" s="209">
        <v>702.0</v>
      </c>
      <c r="J26" s="208">
        <v>198.0</v>
      </c>
      <c r="K26" s="23">
        <v>494.0</v>
      </c>
      <c r="L26" s="26"/>
      <c r="M26" s="26"/>
      <c r="N26" s="26"/>
      <c r="O26" s="26"/>
      <c r="P26" s="26"/>
      <c r="Q26" s="26"/>
    </row>
    <row r="27">
      <c r="A27" s="85" t="s">
        <v>541</v>
      </c>
      <c r="B27" s="119">
        <v>232477.0</v>
      </c>
      <c r="C27" s="119">
        <v>249132.0</v>
      </c>
      <c r="D27" s="191">
        <v>229140.0</v>
      </c>
      <c r="E27" s="119"/>
      <c r="G27" s="2"/>
      <c r="H27" s="206" t="s">
        <v>645</v>
      </c>
      <c r="I27" s="209">
        <v>320.0</v>
      </c>
      <c r="J27" s="208">
        <v>278.0</v>
      </c>
      <c r="K27" s="119" t="s">
        <v>652</v>
      </c>
      <c r="L27" s="26"/>
      <c r="M27" s="26"/>
      <c r="N27" s="26"/>
      <c r="O27" s="26"/>
      <c r="P27" s="26"/>
      <c r="Q27" s="26"/>
    </row>
    <row r="28">
      <c r="A28" s="85" t="s">
        <v>631</v>
      </c>
      <c r="B28" s="119">
        <v>138661.0</v>
      </c>
      <c r="C28" s="119">
        <v>129332.0</v>
      </c>
      <c r="D28" s="191">
        <v>88280.0</v>
      </c>
      <c r="E28" s="23"/>
      <c r="G28" s="2"/>
      <c r="H28" s="206" t="s">
        <v>646</v>
      </c>
      <c r="I28" s="209">
        <v>1222.0</v>
      </c>
      <c r="J28" s="208">
        <v>328.0</v>
      </c>
      <c r="K28" s="119">
        <v>564.0</v>
      </c>
      <c r="L28" s="26"/>
      <c r="M28" s="26"/>
      <c r="N28" s="26"/>
      <c r="O28" s="26"/>
      <c r="P28" s="26"/>
      <c r="Q28" s="26"/>
    </row>
    <row r="29">
      <c r="A29" s="85" t="s">
        <v>633</v>
      </c>
      <c r="B29" s="119">
        <v>60598.0</v>
      </c>
      <c r="C29" s="119">
        <v>62999.0</v>
      </c>
      <c r="D29" s="191">
        <v>51552.0</v>
      </c>
      <c r="E29" s="23"/>
      <c r="G29" s="2"/>
      <c r="H29" s="210" t="s">
        <v>647</v>
      </c>
      <c r="I29" s="211">
        <v>365.0</v>
      </c>
      <c r="J29" s="212">
        <v>229.0</v>
      </c>
      <c r="K29" s="119">
        <v>161.0</v>
      </c>
      <c r="L29" s="26"/>
      <c r="M29" s="26"/>
      <c r="N29" s="26"/>
      <c r="O29" s="26"/>
      <c r="P29" s="26"/>
      <c r="Q29" s="26"/>
    </row>
    <row r="30">
      <c r="A30" s="85" t="s">
        <v>635</v>
      </c>
      <c r="B30" s="119">
        <v>100820.0</v>
      </c>
      <c r="C30" s="119">
        <v>96870.0</v>
      </c>
      <c r="D30" s="191">
        <v>78969.0</v>
      </c>
      <c r="E30" s="23"/>
      <c r="G30" s="2"/>
      <c r="H30" s="2"/>
      <c r="I30" s="119"/>
      <c r="J30" s="119"/>
      <c r="K30" s="119"/>
      <c r="L30" s="26"/>
      <c r="M30" s="26"/>
      <c r="N30" s="26"/>
      <c r="O30" s="26"/>
      <c r="P30" s="26"/>
      <c r="Q30" s="26"/>
    </row>
    <row r="31">
      <c r="A31" s="85" t="s">
        <v>637</v>
      </c>
      <c r="B31" s="119">
        <v>100291.0</v>
      </c>
      <c r="C31" s="119">
        <v>95927.0</v>
      </c>
      <c r="D31" s="191">
        <v>77480.0</v>
      </c>
      <c r="E31" s="23"/>
      <c r="G31" s="2"/>
      <c r="H31" s="2"/>
      <c r="I31" s="119"/>
      <c r="K31" s="119">
        <v>468.0</v>
      </c>
      <c r="L31" s="26"/>
      <c r="M31" s="26"/>
      <c r="N31" s="26"/>
      <c r="O31" s="26"/>
      <c r="P31" s="26"/>
      <c r="Q31" s="26"/>
    </row>
    <row r="32">
      <c r="A32" s="85" t="s">
        <v>639</v>
      </c>
      <c r="B32" s="119">
        <v>93411.0</v>
      </c>
      <c r="C32" s="119">
        <v>86355.0</v>
      </c>
      <c r="D32" s="191">
        <v>70030.0</v>
      </c>
      <c r="E32" s="23"/>
      <c r="G32" s="2"/>
      <c r="H32" s="2"/>
      <c r="I32" s="119"/>
      <c r="K32" s="119">
        <v>692.0</v>
      </c>
      <c r="L32" s="26"/>
      <c r="M32" s="26"/>
      <c r="N32" s="26"/>
      <c r="O32" s="26"/>
      <c r="P32" s="26"/>
      <c r="Q32" s="26"/>
    </row>
    <row r="33">
      <c r="A33" s="171"/>
      <c r="B33" s="119"/>
      <c r="C33" s="119"/>
      <c r="D33" s="191"/>
      <c r="E33" s="26"/>
      <c r="H33" s="213" t="s">
        <v>653</v>
      </c>
      <c r="I33" s="204" t="s">
        <v>654</v>
      </c>
      <c r="K33" s="119">
        <v>767.0</v>
      </c>
      <c r="L33" s="26"/>
      <c r="M33" s="26"/>
      <c r="N33" s="26"/>
      <c r="O33" s="26"/>
      <c r="P33" s="26"/>
      <c r="Q33" s="26"/>
    </row>
    <row r="34">
      <c r="A34" s="197" t="s">
        <v>641</v>
      </c>
      <c r="B34" s="119"/>
      <c r="C34" s="119"/>
      <c r="D34" s="191"/>
      <c r="E34" s="26"/>
      <c r="F34" s="198"/>
      <c r="G34" s="198"/>
      <c r="H34" s="208">
        <v>9046.0</v>
      </c>
      <c r="I34" s="214">
        <v>33920.0</v>
      </c>
      <c r="J34" s="87">
        <f t="shared" ref="J34:J39" si="7">sum(H34:I34)</f>
        <v>42966</v>
      </c>
      <c r="K34" s="119">
        <v>892.0</v>
      </c>
      <c r="L34" s="26"/>
      <c r="M34" s="26"/>
      <c r="N34" s="26"/>
      <c r="O34" s="26"/>
      <c r="P34" s="26"/>
      <c r="Q34" s="26"/>
    </row>
    <row r="35">
      <c r="A35" s="85" t="s">
        <v>643</v>
      </c>
      <c r="B35" s="72">
        <f t="shared" ref="B35:D35" si="6">B12/B5</f>
        <v>0.00381505975</v>
      </c>
      <c r="C35" s="72">
        <f t="shared" si="6"/>
        <v>0.00354900566</v>
      </c>
      <c r="D35" s="192">
        <f t="shared" si="6"/>
        <v>0.0003511554146</v>
      </c>
      <c r="E35" s="192"/>
      <c r="F35" s="192"/>
      <c r="G35" s="2"/>
      <c r="H35" s="208">
        <v>354.0</v>
      </c>
      <c r="I35" s="214">
        <v>652.0</v>
      </c>
      <c r="J35" s="87">
        <f t="shared" si="7"/>
        <v>1006</v>
      </c>
      <c r="K35" s="119">
        <v>390.0</v>
      </c>
      <c r="L35" s="26"/>
      <c r="M35" s="26"/>
      <c r="N35" s="26"/>
      <c r="O35" s="26"/>
      <c r="P35" s="26"/>
      <c r="Q35" s="26"/>
    </row>
    <row r="36">
      <c r="A36" s="85" t="s">
        <v>644</v>
      </c>
      <c r="B36" s="72">
        <f t="shared" ref="B36:D36" si="8">B13/B6</f>
        <v>0.01740981551</v>
      </c>
      <c r="C36" s="72">
        <f t="shared" si="8"/>
        <v>0.0007777901237</v>
      </c>
      <c r="D36" s="192">
        <f t="shared" si="8"/>
        <v>0.0006983240223</v>
      </c>
      <c r="E36" s="192"/>
      <c r="F36" s="192"/>
      <c r="G36" s="2"/>
      <c r="H36" s="208">
        <v>198.0</v>
      </c>
      <c r="I36" s="214">
        <v>1070.0</v>
      </c>
      <c r="J36" s="87">
        <f t="shared" si="7"/>
        <v>1268</v>
      </c>
      <c r="K36" s="72"/>
      <c r="L36" s="26"/>
      <c r="M36" s="26"/>
      <c r="N36" s="26"/>
      <c r="O36" s="26"/>
      <c r="P36" s="26"/>
      <c r="Q36" s="26"/>
    </row>
    <row r="37">
      <c r="A37" s="85" t="s">
        <v>645</v>
      </c>
      <c r="B37" s="72">
        <f t="shared" ref="B37:D37" si="9">B14/B7</f>
        <v>0.00261852807</v>
      </c>
      <c r="C37" s="72">
        <f t="shared" si="9"/>
        <v>0.0001961391556</v>
      </c>
      <c r="D37" s="192">
        <f t="shared" si="9"/>
        <v>0.0002279375451</v>
      </c>
      <c r="E37" s="192"/>
      <c r="F37" s="192"/>
      <c r="G37" s="2"/>
      <c r="H37" s="208">
        <v>278.0</v>
      </c>
      <c r="I37" s="214">
        <v>1127.0</v>
      </c>
      <c r="J37" s="87">
        <f t="shared" si="7"/>
        <v>1405</v>
      </c>
      <c r="K37" s="72"/>
      <c r="L37" s="26"/>
      <c r="M37" s="26"/>
      <c r="N37" s="26"/>
      <c r="O37" s="26"/>
      <c r="P37" s="26"/>
      <c r="Q37" s="26"/>
    </row>
    <row r="38">
      <c r="A38" s="85" t="s">
        <v>646</v>
      </c>
      <c r="B38" s="72">
        <f t="shared" ref="B38:D38" si="10">B15/B8</f>
        <v>0.007887048688</v>
      </c>
      <c r="C38" s="72">
        <f t="shared" si="10"/>
        <v>0.001146705307</v>
      </c>
      <c r="D38" s="192">
        <f t="shared" si="10"/>
        <v>0.001381001549</v>
      </c>
      <c r="E38" s="192"/>
      <c r="F38" s="192"/>
      <c r="G38" s="2"/>
      <c r="H38" s="208">
        <v>328.0</v>
      </c>
      <c r="I38" s="214">
        <v>1490.0</v>
      </c>
      <c r="J38" s="87">
        <f t="shared" si="7"/>
        <v>1818</v>
      </c>
      <c r="K38" s="72"/>
      <c r="L38" s="26"/>
      <c r="M38" s="26"/>
      <c r="N38" s="26"/>
      <c r="O38" s="26"/>
      <c r="P38" s="26"/>
      <c r="Q38" s="26"/>
    </row>
    <row r="39">
      <c r="A39" s="85" t="s">
        <v>647</v>
      </c>
      <c r="B39" s="72">
        <f t="shared" ref="B39:D39" si="11">B16/B9</f>
        <v>0</v>
      </c>
      <c r="C39" s="72">
        <f t="shared" si="11"/>
        <v>0.002860286029</v>
      </c>
      <c r="D39" s="192">
        <f t="shared" si="11"/>
        <v>0.0005569041839</v>
      </c>
      <c r="E39" s="192"/>
      <c r="F39" s="192"/>
      <c r="G39" s="2"/>
      <c r="H39" s="208">
        <v>229.0</v>
      </c>
      <c r="I39" s="214">
        <v>417.0</v>
      </c>
      <c r="J39" s="87">
        <f t="shared" si="7"/>
        <v>646</v>
      </c>
      <c r="K39" s="72"/>
      <c r="L39" s="26"/>
      <c r="M39" s="26"/>
      <c r="N39" s="26"/>
      <c r="O39" s="26"/>
      <c r="P39" s="26"/>
      <c r="Q39" s="26"/>
    </row>
    <row r="40">
      <c r="A40" s="171"/>
      <c r="B40" s="119"/>
      <c r="C40" s="119"/>
      <c r="D40" s="191"/>
      <c r="E40" s="26"/>
      <c r="F40" s="26"/>
      <c r="G40" s="26"/>
      <c r="H40" s="26"/>
      <c r="I40" s="23"/>
      <c r="J40" s="26"/>
      <c r="K40" s="26"/>
      <c r="L40" s="26"/>
      <c r="M40" s="26"/>
      <c r="N40" s="26"/>
      <c r="O40" s="26"/>
      <c r="P40" s="26"/>
      <c r="Q40" s="26"/>
    </row>
    <row r="41">
      <c r="A41" s="160" t="s">
        <v>648</v>
      </c>
      <c r="B41" s="119"/>
      <c r="C41" s="119"/>
      <c r="D41" s="191"/>
      <c r="E41" s="26"/>
      <c r="F41" s="26"/>
      <c r="G41" s="26"/>
      <c r="H41" s="23" t="s">
        <v>655</v>
      </c>
      <c r="I41" s="119">
        <v>35173.0</v>
      </c>
      <c r="J41" s="26"/>
      <c r="K41" s="26"/>
      <c r="L41" s="26"/>
      <c r="M41" s="26"/>
      <c r="N41" s="26"/>
      <c r="O41" s="26"/>
      <c r="P41" s="26"/>
      <c r="Q41" s="26"/>
    </row>
    <row r="42">
      <c r="A42" s="85" t="s">
        <v>643</v>
      </c>
      <c r="B42" s="72">
        <f t="shared" ref="B42:D42" si="12">B19/B5</f>
        <v>0.001911135792</v>
      </c>
      <c r="C42" s="72">
        <f t="shared" si="12"/>
        <v>0.01196146352</v>
      </c>
      <c r="D42" s="192">
        <f t="shared" si="12"/>
        <v>0.002854553693</v>
      </c>
      <c r="E42" s="192"/>
      <c r="F42" s="192"/>
      <c r="G42" s="26"/>
      <c r="H42" s="26"/>
      <c r="I42" s="26"/>
      <c r="J42" s="26"/>
      <c r="K42" s="26"/>
      <c r="L42" s="26"/>
      <c r="M42" s="26"/>
      <c r="N42" s="26"/>
      <c r="O42" s="26"/>
      <c r="P42" s="26"/>
      <c r="Q42" s="26"/>
    </row>
    <row r="43">
      <c r="A43" s="85" t="s">
        <v>644</v>
      </c>
      <c r="B43" s="72">
        <f t="shared" ref="B43:D43" si="13">B20/B6</f>
        <v>0.01310274266</v>
      </c>
      <c r="C43" s="72">
        <f t="shared" si="13"/>
        <v>0.01452404006</v>
      </c>
      <c r="D43" s="192">
        <f t="shared" si="13"/>
        <v>0.01291899441</v>
      </c>
      <c r="E43" s="192"/>
      <c r="F43" s="192"/>
      <c r="G43" s="26"/>
      <c r="H43" s="26"/>
      <c r="I43" s="26"/>
      <c r="J43" s="26"/>
      <c r="K43" s="26"/>
      <c r="L43" s="26"/>
      <c r="M43" s="26"/>
      <c r="N43" s="26"/>
      <c r="O43" s="26"/>
      <c r="P43" s="26"/>
      <c r="Q43" s="26"/>
    </row>
    <row r="44">
      <c r="A44" s="85" t="s">
        <v>645</v>
      </c>
      <c r="B44" s="72">
        <f t="shared" ref="B44:D44" si="14">B21/B7</f>
        <v>0.01570124975</v>
      </c>
      <c r="C44" s="72">
        <f t="shared" si="14"/>
        <v>0.005822235986</v>
      </c>
      <c r="D44" s="192">
        <f t="shared" si="14"/>
        <v>0.003824285479</v>
      </c>
      <c r="E44" s="192"/>
      <c r="F44" s="192"/>
      <c r="G44" s="26"/>
      <c r="H44" s="26"/>
      <c r="I44" s="26"/>
      <c r="J44" s="26"/>
      <c r="K44" s="26"/>
      <c r="L44" s="26"/>
      <c r="M44" s="26"/>
      <c r="N44" s="26"/>
      <c r="O44" s="26"/>
      <c r="P44" s="26"/>
      <c r="Q44" s="26"/>
    </row>
    <row r="45">
      <c r="A45" s="85" t="s">
        <v>646</v>
      </c>
      <c r="B45" s="72">
        <f t="shared" ref="B45:D45" si="15">B22/B8</f>
        <v>0.02630345694</v>
      </c>
      <c r="C45" s="72">
        <f t="shared" si="15"/>
        <v>0.0193688951</v>
      </c>
      <c r="D45" s="192">
        <f t="shared" si="15"/>
        <v>0.01439081053</v>
      </c>
      <c r="E45" s="192"/>
      <c r="F45" s="192"/>
      <c r="G45" s="26"/>
      <c r="H45" s="26"/>
      <c r="I45" s="26"/>
      <c r="J45" s="26"/>
      <c r="K45" s="26"/>
      <c r="L45" s="26"/>
      <c r="M45" s="26"/>
      <c r="N45" s="26"/>
      <c r="O45" s="26"/>
      <c r="P45" s="26"/>
      <c r="Q45" s="26"/>
    </row>
    <row r="46">
      <c r="A46" s="85" t="s">
        <v>647</v>
      </c>
      <c r="B46" s="215">
        <f t="shared" ref="B46:D46" si="16">B23/B9</f>
        <v>0</v>
      </c>
      <c r="C46" s="215">
        <f t="shared" si="16"/>
        <v>0.007677609866</v>
      </c>
      <c r="D46" s="195">
        <f t="shared" si="16"/>
        <v>0.004655147794</v>
      </c>
      <c r="E46" s="195"/>
      <c r="F46" s="195"/>
      <c r="G46" s="26"/>
      <c r="H46" s="26"/>
      <c r="I46" s="26"/>
      <c r="J46" s="26"/>
      <c r="K46" s="26"/>
      <c r="L46" s="26"/>
      <c r="M46" s="26"/>
      <c r="N46" s="26"/>
      <c r="O46" s="26"/>
      <c r="P46" s="26"/>
      <c r="Q46" s="26"/>
    </row>
    <row r="47">
      <c r="B47" s="26"/>
      <c r="C47" s="119"/>
      <c r="D47" s="23"/>
      <c r="E47" s="26"/>
      <c r="F47" s="26"/>
      <c r="G47" s="26"/>
      <c r="H47" s="26"/>
      <c r="I47" s="26"/>
      <c r="J47" s="26"/>
      <c r="K47" s="26"/>
      <c r="L47" s="26"/>
      <c r="M47" s="26"/>
      <c r="N47" s="26"/>
      <c r="O47" s="26"/>
      <c r="P47" s="26"/>
      <c r="Q47" s="26"/>
    </row>
    <row r="48">
      <c r="B48" s="26"/>
      <c r="C48" s="119"/>
      <c r="D48" s="23"/>
      <c r="E48" s="26"/>
      <c r="F48" s="26"/>
      <c r="G48" s="26"/>
      <c r="H48" s="26"/>
      <c r="I48" s="26"/>
      <c r="J48" s="26"/>
      <c r="K48" s="26"/>
      <c r="L48" s="26"/>
      <c r="M48" s="26"/>
      <c r="N48" s="26"/>
      <c r="O48" s="26"/>
      <c r="P48" s="26"/>
      <c r="Q48" s="26"/>
    </row>
    <row r="49">
      <c r="B49" s="119">
        <v>292418.0</v>
      </c>
      <c r="C49" s="119">
        <v>221896.0</v>
      </c>
      <c r="D49" s="191">
        <v>226123.0</v>
      </c>
      <c r="E49" s="23"/>
      <c r="F49" s="90"/>
      <c r="H49" s="26"/>
      <c r="I49" s="26"/>
      <c r="J49" s="26"/>
      <c r="K49" s="26"/>
      <c r="L49" s="26"/>
      <c r="M49" s="26"/>
      <c r="N49" s="26"/>
      <c r="O49" s="26"/>
      <c r="P49" s="26"/>
      <c r="Q49" s="26"/>
    </row>
    <row r="50">
      <c r="A50" s="85" t="s">
        <v>517</v>
      </c>
      <c r="B50" s="83">
        <v>2022.0</v>
      </c>
      <c r="C50" s="83">
        <v>2023.0</v>
      </c>
      <c r="D50" s="83">
        <v>2024.0</v>
      </c>
      <c r="E50" s="83"/>
      <c r="F50" s="23"/>
      <c r="H50" s="26"/>
      <c r="I50" s="26"/>
      <c r="J50" s="26"/>
      <c r="K50" s="26"/>
      <c r="L50" s="26"/>
      <c r="M50" s="26"/>
      <c r="N50" s="26"/>
      <c r="O50" s="26"/>
      <c r="P50" s="26"/>
      <c r="Q50" s="26"/>
    </row>
    <row r="51">
      <c r="A51" s="190" t="s">
        <v>541</v>
      </c>
      <c r="B51" s="119">
        <v>232477.0</v>
      </c>
      <c r="C51" s="119">
        <v>249132.0</v>
      </c>
      <c r="D51" s="191">
        <v>229140.0</v>
      </c>
      <c r="E51" s="119"/>
      <c r="H51" s="191"/>
      <c r="I51" s="26"/>
      <c r="J51" s="26"/>
      <c r="K51" s="26"/>
      <c r="L51" s="26"/>
      <c r="M51" s="26"/>
      <c r="N51" s="26"/>
      <c r="O51" s="26"/>
      <c r="P51" s="26"/>
      <c r="Q51" s="26"/>
    </row>
    <row r="52">
      <c r="A52" s="190" t="s">
        <v>631</v>
      </c>
      <c r="B52" s="119">
        <v>138661.0</v>
      </c>
      <c r="C52" s="119">
        <v>129332.0</v>
      </c>
      <c r="D52" s="191">
        <v>88280.0</v>
      </c>
      <c r="E52" s="23"/>
      <c r="H52" s="191"/>
      <c r="I52" s="26"/>
      <c r="J52" s="26"/>
      <c r="K52" s="26"/>
      <c r="L52" s="26"/>
      <c r="M52" s="26"/>
      <c r="N52" s="26"/>
      <c r="O52" s="26"/>
      <c r="P52" s="26"/>
      <c r="Q52" s="26"/>
    </row>
    <row r="53">
      <c r="A53" s="190" t="s">
        <v>633</v>
      </c>
      <c r="B53" s="119">
        <v>60598.0</v>
      </c>
      <c r="C53" s="119">
        <v>62999.0</v>
      </c>
      <c r="D53" s="191">
        <v>51552.0</v>
      </c>
      <c r="E53" s="23"/>
      <c r="H53" s="191"/>
      <c r="I53" s="26"/>
      <c r="J53" s="26"/>
      <c r="K53" s="26"/>
      <c r="L53" s="26"/>
      <c r="M53" s="26"/>
      <c r="N53" s="26"/>
      <c r="O53" s="26"/>
      <c r="P53" s="26"/>
      <c r="Q53" s="26"/>
    </row>
    <row r="54">
      <c r="A54" s="190" t="s">
        <v>635</v>
      </c>
      <c r="B54" s="119">
        <v>100820.0</v>
      </c>
      <c r="C54" s="119">
        <v>96870.0</v>
      </c>
      <c r="D54" s="191">
        <v>78969.0</v>
      </c>
      <c r="E54" s="23"/>
      <c r="H54" s="191"/>
      <c r="I54" s="26"/>
      <c r="J54" s="26"/>
      <c r="K54" s="26"/>
      <c r="L54" s="26"/>
      <c r="M54" s="26"/>
      <c r="N54" s="26"/>
      <c r="O54" s="26"/>
      <c r="P54" s="26"/>
      <c r="Q54" s="26"/>
    </row>
    <row r="55">
      <c r="A55" s="190" t="s">
        <v>637</v>
      </c>
      <c r="B55" s="119">
        <v>100291.0</v>
      </c>
      <c r="C55" s="119">
        <v>95927.0</v>
      </c>
      <c r="D55" s="191">
        <v>77480.0</v>
      </c>
      <c r="E55" s="23"/>
      <c r="H55" s="191"/>
      <c r="I55" s="26"/>
      <c r="J55" s="26"/>
      <c r="K55" s="26"/>
      <c r="L55" s="26"/>
      <c r="M55" s="26"/>
      <c r="N55" s="26"/>
      <c r="O55" s="26"/>
      <c r="P55" s="26"/>
      <c r="Q55" s="26"/>
    </row>
    <row r="56">
      <c r="A56" s="190" t="s">
        <v>639</v>
      </c>
      <c r="B56" s="119">
        <v>93411.0</v>
      </c>
      <c r="C56" s="119">
        <v>86355.0</v>
      </c>
      <c r="D56" s="191">
        <v>70030.0</v>
      </c>
      <c r="E56" s="23"/>
      <c r="H56" s="191"/>
      <c r="I56" s="26"/>
      <c r="J56" s="26"/>
      <c r="K56" s="26"/>
      <c r="L56" s="26"/>
      <c r="M56" s="26"/>
      <c r="N56" s="26"/>
      <c r="O56" s="26"/>
      <c r="P56" s="26"/>
      <c r="Q56" s="26"/>
    </row>
    <row r="57">
      <c r="A57" s="196"/>
      <c r="B57" s="119"/>
      <c r="C57" s="119"/>
      <c r="D57" s="191"/>
      <c r="E57" s="26"/>
      <c r="F57" s="26"/>
      <c r="G57" s="26"/>
      <c r="H57" s="26"/>
      <c r="I57" s="26"/>
      <c r="J57" s="26"/>
      <c r="K57" s="26"/>
      <c r="L57" s="26"/>
      <c r="M57" s="26"/>
      <c r="N57" s="26"/>
      <c r="O57" s="26"/>
      <c r="P57" s="26"/>
      <c r="Q57" s="26"/>
    </row>
    <row r="58">
      <c r="A58" s="197" t="s">
        <v>656</v>
      </c>
      <c r="B58" s="119"/>
      <c r="C58" s="119"/>
      <c r="D58" s="191"/>
      <c r="E58" s="26"/>
      <c r="F58" s="26"/>
      <c r="G58" s="26"/>
      <c r="H58" s="26"/>
      <c r="I58" s="26"/>
      <c r="J58" s="26"/>
      <c r="K58" s="26"/>
      <c r="L58" s="26"/>
      <c r="M58" s="26"/>
      <c r="N58" s="26"/>
      <c r="O58" s="26"/>
      <c r="P58" s="26"/>
      <c r="Q58" s="26"/>
    </row>
    <row r="59">
      <c r="A59" s="190" t="s">
        <v>643</v>
      </c>
      <c r="B59" s="51">
        <f t="shared" ref="B59:D59" si="17">sum(B12,B19)</f>
        <v>794</v>
      </c>
      <c r="C59" s="51">
        <f t="shared" si="17"/>
        <v>2006</v>
      </c>
      <c r="D59" s="193">
        <f t="shared" si="17"/>
        <v>283</v>
      </c>
      <c r="E59" s="191"/>
      <c r="F59" s="23"/>
      <c r="H59" s="26"/>
      <c r="I59" s="26"/>
      <c r="J59" s="26"/>
      <c r="K59" s="26"/>
      <c r="L59" s="26"/>
      <c r="M59" s="26"/>
      <c r="N59" s="26"/>
      <c r="O59" s="26"/>
      <c r="P59" s="26"/>
      <c r="Q59" s="26"/>
    </row>
    <row r="60">
      <c r="A60" s="190" t="s">
        <v>644</v>
      </c>
      <c r="B60" s="51">
        <f t="shared" ref="B60:D60" si="18">sum(B13,B20)</f>
        <v>1849</v>
      </c>
      <c r="C60" s="51">
        <f t="shared" si="18"/>
        <v>964</v>
      </c>
      <c r="D60" s="193">
        <f t="shared" si="18"/>
        <v>702</v>
      </c>
      <c r="E60" s="191"/>
      <c r="F60" s="23"/>
      <c r="H60" s="26"/>
      <c r="I60" s="26"/>
      <c r="J60" s="26"/>
      <c r="K60" s="26"/>
      <c r="L60" s="26"/>
      <c r="M60" s="26"/>
      <c r="N60" s="26"/>
      <c r="O60" s="26"/>
      <c r="P60" s="26"/>
      <c r="Q60" s="26"/>
    </row>
    <row r="61">
      <c r="A61" s="190" t="s">
        <v>645</v>
      </c>
      <c r="B61" s="51">
        <f t="shared" ref="B61:D61" si="19">sum(B14,B21)</f>
        <v>1847</v>
      </c>
      <c r="C61" s="51">
        <f t="shared" si="19"/>
        <v>583</v>
      </c>
      <c r="D61" s="193">
        <f t="shared" si="19"/>
        <v>320</v>
      </c>
      <c r="E61" s="191"/>
      <c r="F61" s="23"/>
      <c r="H61" s="26"/>
      <c r="I61" s="26"/>
      <c r="J61" s="26"/>
      <c r="K61" s="26"/>
      <c r="L61" s="26"/>
      <c r="M61" s="26"/>
      <c r="N61" s="26"/>
      <c r="O61" s="26"/>
      <c r="P61" s="26"/>
      <c r="Q61" s="26"/>
    </row>
    <row r="62">
      <c r="A62" s="190" t="s">
        <v>646</v>
      </c>
      <c r="B62" s="51">
        <f t="shared" ref="B62:D62" si="20">sum(B15,B22)</f>
        <v>3429</v>
      </c>
      <c r="C62" s="51">
        <f t="shared" si="20"/>
        <v>1968</v>
      </c>
      <c r="D62" s="193">
        <f t="shared" si="20"/>
        <v>1222</v>
      </c>
      <c r="E62" s="191"/>
      <c r="F62" s="23"/>
      <c r="H62" s="26"/>
      <c r="I62" s="26"/>
      <c r="J62" s="26"/>
      <c r="K62" s="26"/>
      <c r="L62" s="26"/>
      <c r="M62" s="26"/>
      <c r="N62" s="26"/>
      <c r="O62" s="26"/>
      <c r="P62" s="26"/>
      <c r="Q62" s="26"/>
    </row>
    <row r="63">
      <c r="A63" s="200" t="s">
        <v>647</v>
      </c>
      <c r="B63" s="201">
        <v>980.0</v>
      </c>
      <c r="C63" s="132">
        <f t="shared" ref="C63:D63" si="21">sum(C16,C23)</f>
        <v>910</v>
      </c>
      <c r="D63" s="202">
        <f t="shared" si="21"/>
        <v>365</v>
      </c>
      <c r="E63" s="191"/>
      <c r="F63" s="23"/>
      <c r="H63" s="26"/>
      <c r="I63" s="26"/>
      <c r="J63" s="26"/>
      <c r="K63" s="26"/>
      <c r="L63" s="26"/>
      <c r="M63" s="26"/>
      <c r="N63" s="26"/>
      <c r="O63" s="26"/>
      <c r="P63" s="26"/>
      <c r="Q63" s="26"/>
    </row>
    <row r="64">
      <c r="B64" s="26"/>
      <c r="C64" s="26"/>
      <c r="D64" s="26"/>
      <c r="E64" s="26"/>
      <c r="F64" s="26"/>
      <c r="G64" s="26"/>
      <c r="H64" s="26"/>
      <c r="I64" s="26"/>
      <c r="J64" s="26"/>
      <c r="K64" s="26"/>
      <c r="L64" s="26"/>
      <c r="M64" s="26"/>
      <c r="N64" s="26"/>
      <c r="O64" s="26"/>
      <c r="P64" s="26"/>
      <c r="Q64" s="26"/>
    </row>
    <row r="65">
      <c r="B65" s="26"/>
      <c r="C65" s="26"/>
      <c r="D65" s="23"/>
      <c r="E65" s="23"/>
      <c r="F65" s="90"/>
      <c r="G65" s="26"/>
      <c r="H65" s="26"/>
      <c r="I65" s="26"/>
      <c r="J65" s="26"/>
      <c r="K65" s="26"/>
      <c r="L65" s="26"/>
      <c r="M65" s="26"/>
      <c r="N65" s="26"/>
      <c r="O65" s="26"/>
      <c r="P65" s="26"/>
      <c r="Q65" s="26"/>
    </row>
    <row r="66">
      <c r="A66" s="85" t="s">
        <v>517</v>
      </c>
      <c r="B66" s="83">
        <v>2022.0</v>
      </c>
      <c r="C66" s="83">
        <v>2023.0</v>
      </c>
      <c r="D66" s="83">
        <v>2024.0</v>
      </c>
      <c r="E66" s="83"/>
      <c r="F66" s="23"/>
      <c r="G66" s="26"/>
      <c r="H66" s="26"/>
      <c r="I66" s="26"/>
      <c r="J66" s="26"/>
      <c r="K66" s="26"/>
      <c r="L66" s="26"/>
      <c r="M66" s="26"/>
      <c r="N66" s="26"/>
      <c r="O66" s="26"/>
      <c r="P66" s="26"/>
      <c r="Q66" s="26"/>
    </row>
    <row r="67">
      <c r="A67" s="190" t="s">
        <v>541</v>
      </c>
      <c r="B67" s="119">
        <v>232477.0</v>
      </c>
      <c r="C67" s="119">
        <v>249132.0</v>
      </c>
      <c r="D67" s="191">
        <v>229140.0</v>
      </c>
      <c r="E67" s="26"/>
      <c r="F67" s="119"/>
      <c r="G67" s="26"/>
      <c r="H67" s="26"/>
      <c r="I67" s="26"/>
      <c r="J67" s="26"/>
      <c r="K67" s="26"/>
      <c r="L67" s="26"/>
      <c r="M67" s="26"/>
      <c r="N67" s="26"/>
      <c r="O67" s="26"/>
      <c r="P67" s="26"/>
      <c r="Q67" s="26"/>
    </row>
    <row r="68">
      <c r="A68" s="190" t="s">
        <v>631</v>
      </c>
      <c r="B68" s="119">
        <v>138661.0</v>
      </c>
      <c r="C68" s="119">
        <v>129332.0</v>
      </c>
      <c r="D68" s="191">
        <v>88280.0</v>
      </c>
      <c r="E68" s="26"/>
      <c r="F68" s="23"/>
      <c r="G68" s="26"/>
      <c r="H68" s="26"/>
      <c r="I68" s="26"/>
      <c r="J68" s="26"/>
      <c r="K68" s="26"/>
      <c r="L68" s="26"/>
      <c r="M68" s="26"/>
      <c r="N68" s="26"/>
      <c r="O68" s="26"/>
      <c r="P68" s="26"/>
      <c r="Q68" s="26"/>
    </row>
    <row r="69">
      <c r="A69" s="190" t="s">
        <v>633</v>
      </c>
      <c r="B69" s="119">
        <v>60598.0</v>
      </c>
      <c r="C69" s="119">
        <v>62999.0</v>
      </c>
      <c r="D69" s="191">
        <v>51552.0</v>
      </c>
      <c r="E69" s="26"/>
      <c r="F69" s="23"/>
      <c r="G69" s="26"/>
      <c r="H69" s="26"/>
      <c r="I69" s="26"/>
      <c r="J69" s="26"/>
      <c r="K69" s="26"/>
      <c r="L69" s="26"/>
      <c r="M69" s="26"/>
      <c r="N69" s="26"/>
      <c r="O69" s="26"/>
      <c r="P69" s="26"/>
      <c r="Q69" s="26"/>
    </row>
    <row r="70">
      <c r="A70" s="190" t="s">
        <v>635</v>
      </c>
      <c r="B70" s="119">
        <v>100820.0</v>
      </c>
      <c r="C70" s="119">
        <v>96870.0</v>
      </c>
      <c r="D70" s="191">
        <v>78969.0</v>
      </c>
      <c r="E70" s="26"/>
      <c r="F70" s="23"/>
      <c r="G70" s="26"/>
      <c r="H70" s="26"/>
      <c r="I70" s="26"/>
      <c r="J70" s="26"/>
      <c r="K70" s="26"/>
      <c r="L70" s="26"/>
      <c r="M70" s="26"/>
      <c r="N70" s="26"/>
      <c r="O70" s="26"/>
      <c r="P70" s="26"/>
      <c r="Q70" s="26"/>
    </row>
    <row r="71">
      <c r="A71" s="190" t="s">
        <v>637</v>
      </c>
      <c r="B71" s="119">
        <v>100291.0</v>
      </c>
      <c r="C71" s="119">
        <v>95927.0</v>
      </c>
      <c r="D71" s="191">
        <v>77480.0</v>
      </c>
      <c r="E71" s="26"/>
      <c r="F71" s="23"/>
      <c r="G71" s="26"/>
      <c r="H71" s="26"/>
      <c r="I71" s="26"/>
      <c r="J71" s="26"/>
      <c r="K71" s="26"/>
      <c r="L71" s="26"/>
      <c r="M71" s="26"/>
      <c r="N71" s="26"/>
      <c r="O71" s="26"/>
      <c r="P71" s="26"/>
      <c r="Q71" s="26"/>
    </row>
    <row r="72">
      <c r="A72" s="190" t="s">
        <v>639</v>
      </c>
      <c r="B72" s="119">
        <v>93411.0</v>
      </c>
      <c r="C72" s="119">
        <v>86355.0</v>
      </c>
      <c r="D72" s="191">
        <v>70030.0</v>
      </c>
      <c r="E72" s="26"/>
      <c r="F72" s="23"/>
      <c r="G72" s="26"/>
      <c r="H72" s="26"/>
      <c r="I72" s="26"/>
      <c r="J72" s="26"/>
      <c r="K72" s="26"/>
      <c r="L72" s="26"/>
      <c r="M72" s="26"/>
      <c r="N72" s="26"/>
      <c r="O72" s="26"/>
      <c r="P72" s="26"/>
      <c r="Q72" s="26"/>
    </row>
    <row r="73">
      <c r="A73" s="196"/>
      <c r="B73" s="119"/>
      <c r="C73" s="119"/>
      <c r="D73" s="191"/>
      <c r="E73" s="26"/>
      <c r="F73" s="26"/>
      <c r="G73" s="26"/>
      <c r="H73" s="26"/>
      <c r="I73" s="26"/>
      <c r="J73" s="26"/>
      <c r="K73" s="26"/>
      <c r="L73" s="26"/>
      <c r="M73" s="26"/>
      <c r="N73" s="26"/>
      <c r="O73" s="26"/>
      <c r="P73" s="26"/>
      <c r="Q73" s="26"/>
    </row>
    <row r="74">
      <c r="A74" s="197" t="s">
        <v>656</v>
      </c>
      <c r="B74" s="119"/>
      <c r="C74" s="119"/>
      <c r="D74" s="191"/>
      <c r="E74" s="26"/>
      <c r="F74" s="26"/>
      <c r="G74" s="26"/>
      <c r="H74" s="26"/>
      <c r="I74" s="26"/>
      <c r="J74" s="26"/>
      <c r="K74" s="26"/>
      <c r="L74" s="26"/>
      <c r="M74" s="26"/>
      <c r="N74" s="26"/>
      <c r="O74" s="26"/>
      <c r="P74" s="26"/>
      <c r="Q74" s="26"/>
    </row>
    <row r="75">
      <c r="A75" s="190" t="s">
        <v>643</v>
      </c>
      <c r="B75" s="72">
        <f t="shared" ref="B75:D75" si="22">B59/B52</f>
        <v>0.005726195542</v>
      </c>
      <c r="C75" s="72">
        <f t="shared" si="22"/>
        <v>0.01551046918</v>
      </c>
      <c r="D75" s="192">
        <f t="shared" si="22"/>
        <v>0.003205709107</v>
      </c>
      <c r="E75" s="26"/>
      <c r="F75" s="192"/>
      <c r="G75" s="26"/>
      <c r="H75" s="26"/>
      <c r="I75" s="26"/>
      <c r="J75" s="26"/>
      <c r="K75" s="26"/>
      <c r="L75" s="26"/>
      <c r="M75" s="26"/>
      <c r="N75" s="26"/>
      <c r="O75" s="26"/>
      <c r="P75" s="26"/>
      <c r="Q75" s="26"/>
    </row>
    <row r="76">
      <c r="A76" s="190" t="s">
        <v>644</v>
      </c>
      <c r="B76" s="72">
        <f t="shared" ref="B76:D76" si="23">B60/B53</f>
        <v>0.03051255817</v>
      </c>
      <c r="C76" s="72">
        <f t="shared" si="23"/>
        <v>0.01530183019</v>
      </c>
      <c r="D76" s="192">
        <f t="shared" si="23"/>
        <v>0.01361731844</v>
      </c>
      <c r="E76" s="26"/>
      <c r="F76" s="192"/>
      <c r="G76" s="26"/>
      <c r="H76" s="26"/>
      <c r="I76" s="26"/>
      <c r="J76" s="26"/>
      <c r="K76" s="26"/>
      <c r="L76" s="26"/>
      <c r="M76" s="26"/>
      <c r="N76" s="26"/>
      <c r="O76" s="26"/>
      <c r="P76" s="26"/>
      <c r="Q76" s="26"/>
    </row>
    <row r="77">
      <c r="A77" s="190" t="s">
        <v>645</v>
      </c>
      <c r="B77" s="72">
        <f t="shared" ref="B77:D77" si="24">B61/B54</f>
        <v>0.01831977782</v>
      </c>
      <c r="C77" s="72">
        <f t="shared" si="24"/>
        <v>0.006018375142</v>
      </c>
      <c r="D77" s="192">
        <f t="shared" si="24"/>
        <v>0.004052223024</v>
      </c>
      <c r="E77" s="26"/>
      <c r="F77" s="192"/>
      <c r="G77" s="26"/>
      <c r="H77" s="26"/>
      <c r="I77" s="26"/>
      <c r="J77" s="26"/>
      <c r="K77" s="26"/>
      <c r="L77" s="26"/>
      <c r="M77" s="26"/>
      <c r="N77" s="26"/>
      <c r="O77" s="26"/>
      <c r="P77" s="26"/>
      <c r="Q77" s="26"/>
    </row>
    <row r="78">
      <c r="A78" s="190" t="s">
        <v>646</v>
      </c>
      <c r="B78" s="72">
        <f t="shared" ref="B78:D78" si="25">B62/B55</f>
        <v>0.03419050563</v>
      </c>
      <c r="C78" s="72">
        <f t="shared" si="25"/>
        <v>0.0205156004</v>
      </c>
      <c r="D78" s="192">
        <f t="shared" si="25"/>
        <v>0.01577181208</v>
      </c>
      <c r="E78" s="26"/>
      <c r="F78" s="192"/>
      <c r="G78" s="26"/>
      <c r="H78" s="26"/>
      <c r="I78" s="26"/>
      <c r="J78" s="26"/>
      <c r="K78" s="26"/>
      <c r="L78" s="26"/>
      <c r="M78" s="26"/>
      <c r="N78" s="26"/>
      <c r="O78" s="26"/>
      <c r="P78" s="26"/>
      <c r="Q78" s="26"/>
    </row>
    <row r="79">
      <c r="A79" s="200" t="s">
        <v>647</v>
      </c>
      <c r="B79" s="215">
        <f t="shared" ref="B79:D79" si="26">B63/B56</f>
        <v>0.01049126976</v>
      </c>
      <c r="C79" s="215">
        <f t="shared" si="26"/>
        <v>0.01053789589</v>
      </c>
      <c r="D79" s="195">
        <f t="shared" si="26"/>
        <v>0.005212051978</v>
      </c>
      <c r="E79" s="26"/>
      <c r="F79" s="195"/>
      <c r="G79" s="26"/>
      <c r="H79" s="26"/>
      <c r="I79" s="26"/>
      <c r="J79" s="26"/>
      <c r="K79" s="26"/>
      <c r="L79" s="26"/>
      <c r="M79" s="26"/>
      <c r="N79" s="26"/>
      <c r="O79" s="26"/>
      <c r="P79" s="26"/>
      <c r="Q79" s="26"/>
    </row>
    <row r="80">
      <c r="E80" s="26"/>
      <c r="F80" s="26"/>
      <c r="G80" s="26"/>
      <c r="H80" s="26"/>
      <c r="I80" s="26"/>
      <c r="J80" s="26"/>
      <c r="K80" s="26"/>
      <c r="L80" s="26"/>
      <c r="M80" s="26"/>
      <c r="N80" s="26"/>
      <c r="O80" s="26"/>
      <c r="P80" s="26"/>
      <c r="Q80" s="26"/>
    </row>
    <row r="81">
      <c r="E81" s="26"/>
      <c r="F81" s="26"/>
      <c r="G81" s="26"/>
      <c r="H81" s="26"/>
      <c r="I81" s="26"/>
      <c r="J81" s="26"/>
      <c r="K81" s="26"/>
      <c r="L81" s="26"/>
      <c r="M81" s="26"/>
      <c r="N81" s="26"/>
      <c r="O81" s="26"/>
      <c r="P81" s="26"/>
      <c r="Q81" s="26"/>
    </row>
    <row r="82">
      <c r="E82" s="26"/>
      <c r="F82" s="26"/>
      <c r="G82" s="26"/>
      <c r="H82" s="26"/>
      <c r="I82" s="26"/>
      <c r="J82" s="26"/>
      <c r="K82" s="26"/>
      <c r="L82" s="26"/>
      <c r="M82" s="26"/>
      <c r="N82" s="26"/>
      <c r="O82" s="26"/>
      <c r="P82" s="26"/>
      <c r="Q82" s="26"/>
    </row>
    <row r="83">
      <c r="A83" s="85"/>
      <c r="B83" s="83"/>
      <c r="C83" s="83"/>
      <c r="D83" s="83"/>
      <c r="E83" s="26"/>
      <c r="F83" s="26"/>
      <c r="G83" s="26"/>
      <c r="H83" s="26"/>
      <c r="I83" s="26"/>
      <c r="J83" s="26"/>
      <c r="K83" s="26"/>
      <c r="L83" s="26"/>
      <c r="M83" s="26"/>
      <c r="N83" s="26"/>
      <c r="O83" s="26"/>
      <c r="P83" s="26"/>
      <c r="Q83" s="26"/>
    </row>
    <row r="84">
      <c r="A84" s="190"/>
      <c r="B84" s="119"/>
      <c r="C84" s="119"/>
      <c r="D84" s="191"/>
      <c r="E84" s="26"/>
      <c r="F84" s="26"/>
      <c r="G84" s="26"/>
      <c r="H84" s="26"/>
      <c r="I84" s="26"/>
      <c r="J84" s="26"/>
      <c r="K84" s="26"/>
      <c r="L84" s="26"/>
      <c r="M84" s="26"/>
      <c r="N84" s="26"/>
      <c r="O84" s="26"/>
      <c r="P84" s="26"/>
      <c r="Q84" s="26"/>
    </row>
    <row r="85">
      <c r="A85" s="190"/>
      <c r="B85" s="119"/>
      <c r="C85" s="119"/>
      <c r="D85" s="191"/>
      <c r="E85" s="26"/>
      <c r="F85" s="26"/>
      <c r="G85" s="26"/>
      <c r="H85" s="26"/>
      <c r="I85" s="26"/>
      <c r="J85" s="26"/>
      <c r="K85" s="26"/>
      <c r="L85" s="26"/>
      <c r="M85" s="26"/>
      <c r="N85" s="26"/>
      <c r="O85" s="26"/>
      <c r="P85" s="26"/>
      <c r="Q85" s="26"/>
    </row>
    <row r="86">
      <c r="A86" s="190"/>
      <c r="B86" s="119"/>
      <c r="C86" s="119"/>
      <c r="D86" s="191"/>
      <c r="E86" s="26"/>
      <c r="F86" s="26"/>
      <c r="G86" s="26"/>
      <c r="H86" s="26"/>
      <c r="I86" s="26"/>
      <c r="J86" s="26"/>
      <c r="K86" s="26"/>
      <c r="L86" s="26"/>
      <c r="M86" s="26"/>
      <c r="N86" s="26"/>
      <c r="O86" s="26"/>
      <c r="P86" s="26"/>
      <c r="Q86" s="26"/>
    </row>
    <row r="87">
      <c r="A87" s="190"/>
      <c r="B87" s="119"/>
      <c r="C87" s="119"/>
      <c r="D87" s="191"/>
      <c r="E87" s="26"/>
      <c r="F87" s="26"/>
      <c r="G87" s="26"/>
      <c r="H87" s="26"/>
      <c r="I87" s="26"/>
      <c r="J87" s="26"/>
      <c r="K87" s="26"/>
      <c r="L87" s="26"/>
      <c r="M87" s="26"/>
      <c r="N87" s="26"/>
      <c r="O87" s="26"/>
      <c r="P87" s="26"/>
      <c r="Q87" s="26"/>
    </row>
    <row r="88">
      <c r="A88" s="190"/>
      <c r="B88" s="119"/>
      <c r="C88" s="119"/>
      <c r="D88" s="191"/>
      <c r="E88" s="26"/>
      <c r="F88" s="26"/>
      <c r="G88" s="26"/>
      <c r="H88" s="26"/>
      <c r="I88" s="26"/>
      <c r="J88" s="26"/>
      <c r="K88" s="26"/>
      <c r="L88" s="26"/>
      <c r="M88" s="26"/>
      <c r="N88" s="26"/>
      <c r="O88" s="26"/>
      <c r="P88" s="26"/>
      <c r="Q88" s="26"/>
    </row>
    <row r="89">
      <c r="A89" s="190"/>
      <c r="B89" s="119"/>
      <c r="C89" s="119"/>
      <c r="D89" s="191"/>
      <c r="E89" s="26"/>
      <c r="F89" s="26"/>
      <c r="G89" s="26"/>
      <c r="H89" s="26"/>
      <c r="I89" s="26"/>
      <c r="J89" s="26"/>
      <c r="K89" s="26"/>
      <c r="L89" s="26"/>
      <c r="M89" s="26"/>
      <c r="N89" s="26"/>
      <c r="O89" s="26"/>
      <c r="P89" s="26"/>
      <c r="Q89" s="26"/>
    </row>
    <row r="90">
      <c r="A90" s="196"/>
      <c r="B90" s="119"/>
      <c r="C90" s="119"/>
      <c r="D90" s="191"/>
      <c r="E90" s="26"/>
      <c r="F90" s="26"/>
      <c r="G90" s="26"/>
      <c r="H90" s="26"/>
      <c r="I90" s="26"/>
      <c r="J90" s="26"/>
      <c r="K90" s="26"/>
      <c r="L90" s="26"/>
      <c r="M90" s="26"/>
      <c r="N90" s="26"/>
      <c r="O90" s="26"/>
      <c r="P90" s="26"/>
      <c r="Q90" s="26"/>
    </row>
    <row r="91">
      <c r="A91" s="197"/>
      <c r="B91" s="119"/>
      <c r="C91" s="119"/>
      <c r="D91" s="191"/>
      <c r="E91" s="26"/>
      <c r="F91" s="26"/>
      <c r="G91" s="26"/>
      <c r="H91" s="26"/>
      <c r="I91" s="26"/>
      <c r="J91" s="26"/>
      <c r="K91" s="26"/>
      <c r="L91" s="26"/>
      <c r="M91" s="26"/>
      <c r="N91" s="26"/>
      <c r="O91" s="26"/>
      <c r="P91" s="26"/>
      <c r="Q91" s="26"/>
    </row>
    <row r="92">
      <c r="A92" s="190"/>
      <c r="B92" s="51"/>
      <c r="C92" s="51"/>
      <c r="D92" s="193"/>
      <c r="E92" s="26"/>
      <c r="F92" s="26"/>
      <c r="G92" s="26"/>
      <c r="H92" s="26"/>
      <c r="I92" s="26"/>
      <c r="J92" s="26"/>
      <c r="K92" s="26"/>
      <c r="L92" s="26"/>
      <c r="M92" s="26"/>
      <c r="N92" s="26"/>
      <c r="O92" s="26"/>
      <c r="P92" s="26"/>
      <c r="Q92" s="26"/>
    </row>
    <row r="93">
      <c r="A93" s="190"/>
      <c r="B93" s="51"/>
      <c r="C93" s="51"/>
      <c r="D93" s="193"/>
      <c r="E93" s="26"/>
      <c r="F93" s="26"/>
      <c r="G93" s="26"/>
      <c r="H93" s="26"/>
      <c r="I93" s="26"/>
      <c r="J93" s="26"/>
      <c r="K93" s="26"/>
      <c r="L93" s="26"/>
      <c r="M93" s="26"/>
      <c r="N93" s="26"/>
      <c r="O93" s="26"/>
      <c r="P93" s="26"/>
      <c r="Q93" s="26"/>
    </row>
    <row r="94">
      <c r="A94" s="190"/>
      <c r="B94" s="51"/>
      <c r="C94" s="51"/>
      <c r="D94" s="193"/>
      <c r="E94" s="26"/>
      <c r="F94" s="26"/>
      <c r="G94" s="26"/>
      <c r="H94" s="26"/>
      <c r="I94" s="26"/>
      <c r="J94" s="26"/>
      <c r="K94" s="26"/>
      <c r="L94" s="26"/>
      <c r="M94" s="26"/>
      <c r="N94" s="26"/>
      <c r="O94" s="26"/>
      <c r="P94" s="26"/>
      <c r="Q94" s="26"/>
    </row>
    <row r="95">
      <c r="A95" s="190"/>
      <c r="B95" s="51"/>
      <c r="C95" s="51"/>
      <c r="D95" s="193"/>
      <c r="E95" s="26"/>
      <c r="F95" s="26"/>
      <c r="G95" s="26"/>
      <c r="H95" s="26"/>
      <c r="I95" s="26"/>
      <c r="J95" s="26"/>
      <c r="K95" s="26"/>
      <c r="L95" s="26"/>
      <c r="M95" s="26"/>
      <c r="N95" s="26"/>
      <c r="O95" s="26"/>
      <c r="P95" s="26"/>
      <c r="Q95" s="26"/>
    </row>
    <row r="96">
      <c r="A96" s="200"/>
      <c r="B96" s="201"/>
      <c r="C96" s="132"/>
      <c r="D96" s="193"/>
      <c r="E96" s="26"/>
      <c r="F96" s="26"/>
      <c r="G96" s="26"/>
      <c r="H96" s="26"/>
      <c r="I96" s="26"/>
      <c r="J96" s="26"/>
      <c r="K96" s="26"/>
      <c r="L96" s="26"/>
      <c r="M96" s="26"/>
      <c r="N96" s="26"/>
      <c r="O96" s="26"/>
      <c r="P96" s="26"/>
      <c r="Q96" s="26"/>
    </row>
    <row r="97">
      <c r="E97" s="26"/>
      <c r="F97" s="26"/>
      <c r="G97" s="26"/>
      <c r="H97" s="26"/>
      <c r="I97" s="26"/>
      <c r="J97" s="26"/>
      <c r="K97" s="26"/>
      <c r="L97" s="26"/>
      <c r="M97" s="26"/>
      <c r="N97" s="26"/>
      <c r="O97" s="26"/>
      <c r="P97" s="26"/>
      <c r="Q97" s="26"/>
    </row>
    <row r="98">
      <c r="E98" s="26"/>
      <c r="F98" s="26"/>
      <c r="G98" s="26"/>
      <c r="H98" s="26"/>
      <c r="I98" s="26"/>
      <c r="J98" s="26"/>
      <c r="K98" s="26"/>
      <c r="L98" s="26"/>
      <c r="M98" s="26"/>
      <c r="N98" s="26"/>
      <c r="O98" s="26"/>
      <c r="P98" s="26"/>
      <c r="Q98" s="26"/>
    </row>
    <row r="99">
      <c r="E99" s="26"/>
      <c r="F99" s="26"/>
      <c r="G99" s="26"/>
      <c r="H99" s="26"/>
      <c r="I99" s="26"/>
      <c r="J99" s="26"/>
      <c r="K99" s="26"/>
      <c r="L99" s="26"/>
      <c r="M99" s="26"/>
      <c r="N99" s="26"/>
      <c r="O99" s="26"/>
      <c r="P99" s="26"/>
      <c r="Q99" s="26"/>
    </row>
    <row r="100">
      <c r="E100" s="26"/>
      <c r="F100" s="26"/>
      <c r="G100" s="26"/>
      <c r="H100" s="26"/>
      <c r="I100" s="26"/>
      <c r="J100" s="26"/>
      <c r="K100" s="26"/>
      <c r="L100" s="26"/>
      <c r="M100" s="26"/>
      <c r="N100" s="26"/>
      <c r="O100" s="26"/>
      <c r="P100" s="26"/>
      <c r="Q100" s="26"/>
    </row>
    <row r="101">
      <c r="E101" s="26"/>
      <c r="F101" s="26"/>
      <c r="G101" s="26"/>
      <c r="H101" s="26"/>
      <c r="I101" s="26"/>
      <c r="J101" s="26"/>
      <c r="K101" s="26"/>
      <c r="L101" s="26"/>
      <c r="M101" s="26"/>
      <c r="N101" s="26"/>
      <c r="O101" s="26"/>
      <c r="P101" s="26"/>
      <c r="Q101" s="26"/>
    </row>
    <row r="102">
      <c r="E102" s="26"/>
      <c r="F102" s="26"/>
      <c r="G102" s="26"/>
      <c r="H102" s="26"/>
      <c r="I102" s="26"/>
      <c r="J102" s="26"/>
      <c r="K102" s="26"/>
      <c r="L102" s="26"/>
      <c r="M102" s="26"/>
      <c r="N102" s="26"/>
      <c r="O102" s="26"/>
      <c r="P102" s="26"/>
      <c r="Q102" s="26"/>
    </row>
    <row r="103">
      <c r="E103" s="26"/>
      <c r="F103" s="26"/>
      <c r="G103" s="26"/>
      <c r="H103" s="26"/>
      <c r="I103" s="26"/>
      <c r="J103" s="26"/>
      <c r="K103" s="26"/>
      <c r="L103" s="26"/>
      <c r="M103" s="26"/>
      <c r="N103" s="26"/>
      <c r="O103" s="26"/>
      <c r="P103" s="26"/>
      <c r="Q103" s="26"/>
    </row>
    <row r="104">
      <c r="E104" s="26"/>
      <c r="F104" s="26"/>
      <c r="G104" s="26"/>
      <c r="H104" s="26"/>
      <c r="I104" s="26"/>
      <c r="J104" s="26"/>
      <c r="K104" s="26"/>
      <c r="L104" s="26"/>
      <c r="M104" s="26"/>
      <c r="N104" s="26"/>
      <c r="O104" s="26"/>
      <c r="P104" s="26"/>
      <c r="Q104" s="26"/>
    </row>
    <row r="105">
      <c r="E105" s="26"/>
      <c r="F105" s="26"/>
      <c r="G105" s="26"/>
      <c r="H105" s="26"/>
      <c r="I105" s="26"/>
      <c r="J105" s="26"/>
      <c r="K105" s="26"/>
      <c r="L105" s="26"/>
      <c r="M105" s="26"/>
      <c r="N105" s="26"/>
      <c r="O105" s="26"/>
      <c r="P105" s="26"/>
      <c r="Q105" s="26"/>
    </row>
    <row r="106">
      <c r="E106" s="26"/>
      <c r="F106" s="26"/>
      <c r="G106" s="26"/>
      <c r="H106" s="26"/>
      <c r="I106" s="26"/>
      <c r="J106" s="26"/>
      <c r="K106" s="26"/>
      <c r="L106" s="26"/>
      <c r="M106" s="26"/>
      <c r="N106" s="26"/>
      <c r="O106" s="26"/>
      <c r="P106" s="26"/>
      <c r="Q106" s="26"/>
    </row>
    <row r="107">
      <c r="E107" s="26"/>
      <c r="F107" s="26"/>
      <c r="G107" s="26"/>
      <c r="H107" s="26"/>
      <c r="I107" s="26"/>
      <c r="J107" s="26"/>
      <c r="K107" s="26"/>
      <c r="L107" s="26"/>
      <c r="M107" s="26"/>
      <c r="N107" s="26"/>
      <c r="O107" s="26"/>
      <c r="P107" s="26"/>
      <c r="Q107" s="26"/>
    </row>
    <row r="108">
      <c r="E108" s="26"/>
      <c r="F108" s="26"/>
      <c r="G108" s="26"/>
      <c r="H108" s="26"/>
      <c r="I108" s="26"/>
      <c r="J108" s="26"/>
      <c r="K108" s="26"/>
      <c r="L108" s="26"/>
      <c r="M108" s="26"/>
      <c r="N108" s="26"/>
      <c r="O108" s="26"/>
      <c r="P108" s="26"/>
      <c r="Q108" s="26"/>
    </row>
    <row r="109">
      <c r="E109" s="26"/>
      <c r="F109" s="26"/>
      <c r="G109" s="26"/>
      <c r="H109" s="26"/>
      <c r="I109" s="26"/>
      <c r="J109" s="26"/>
      <c r="K109" s="26"/>
      <c r="L109" s="26"/>
      <c r="M109" s="26"/>
      <c r="N109" s="26"/>
      <c r="O109" s="26"/>
      <c r="P109" s="26"/>
      <c r="Q109" s="26"/>
    </row>
    <row r="110">
      <c r="B110" s="26"/>
      <c r="C110" s="26"/>
      <c r="D110" s="26"/>
      <c r="E110" s="26"/>
      <c r="F110" s="26"/>
      <c r="G110" s="26"/>
      <c r="H110" s="26"/>
      <c r="I110" s="26"/>
      <c r="J110" s="26"/>
      <c r="K110" s="26"/>
      <c r="L110" s="26"/>
      <c r="M110" s="26"/>
      <c r="N110" s="26"/>
      <c r="O110" s="26"/>
      <c r="P110" s="26"/>
      <c r="Q110" s="26"/>
    </row>
    <row r="111">
      <c r="B111" s="26"/>
      <c r="C111" s="26"/>
      <c r="D111" s="26"/>
      <c r="E111" s="26"/>
      <c r="F111" s="26"/>
      <c r="G111" s="26"/>
      <c r="H111" s="26"/>
      <c r="I111" s="26"/>
      <c r="J111" s="26"/>
      <c r="K111" s="26"/>
      <c r="L111" s="26"/>
      <c r="M111" s="26"/>
      <c r="N111" s="26"/>
      <c r="O111" s="26"/>
      <c r="P111" s="26"/>
      <c r="Q111" s="26"/>
    </row>
    <row r="112">
      <c r="B112" s="72"/>
      <c r="C112" s="72"/>
      <c r="D112" s="72"/>
      <c r="E112" s="26"/>
      <c r="F112" s="26"/>
      <c r="G112" s="26"/>
      <c r="H112" s="26"/>
      <c r="I112" s="26"/>
      <c r="J112" s="26"/>
      <c r="K112" s="26"/>
      <c r="L112" s="26"/>
      <c r="M112" s="26"/>
      <c r="N112" s="26"/>
      <c r="O112" s="26"/>
      <c r="P112" s="26"/>
      <c r="Q112" s="26"/>
    </row>
    <row r="113">
      <c r="B113" s="72"/>
      <c r="C113" s="72"/>
      <c r="D113" s="72"/>
      <c r="E113" s="26"/>
      <c r="F113" s="26"/>
      <c r="G113" s="26"/>
      <c r="H113" s="26"/>
      <c r="I113" s="26"/>
      <c r="J113" s="26"/>
      <c r="K113" s="26"/>
      <c r="L113" s="26"/>
      <c r="M113" s="26"/>
      <c r="N113" s="26"/>
      <c r="O113" s="26"/>
      <c r="P113" s="26"/>
      <c r="Q113" s="26"/>
    </row>
    <row r="114">
      <c r="B114" s="72"/>
      <c r="C114" s="72"/>
      <c r="D114" s="72"/>
      <c r="E114" s="26"/>
      <c r="F114" s="26"/>
      <c r="G114" s="26"/>
      <c r="H114" s="26"/>
      <c r="I114" s="26"/>
      <c r="J114" s="26"/>
      <c r="K114" s="26"/>
      <c r="L114" s="26"/>
      <c r="M114" s="26"/>
      <c r="N114" s="26"/>
      <c r="O114" s="26"/>
      <c r="P114" s="26"/>
      <c r="Q114" s="26"/>
    </row>
    <row r="115">
      <c r="B115" s="72"/>
      <c r="C115" s="72"/>
      <c r="D115" s="72"/>
      <c r="E115" s="26"/>
      <c r="F115" s="26"/>
      <c r="G115" s="26"/>
      <c r="H115" s="26"/>
      <c r="I115" s="26"/>
      <c r="J115" s="26"/>
      <c r="K115" s="26"/>
      <c r="L115" s="26"/>
      <c r="M115" s="26"/>
      <c r="N115" s="26"/>
      <c r="O115" s="26"/>
      <c r="P115" s="26"/>
      <c r="Q115" s="26"/>
    </row>
    <row r="116">
      <c r="B116" s="72"/>
      <c r="C116" s="72"/>
      <c r="D116" s="72"/>
      <c r="E116" s="26"/>
      <c r="F116" s="26"/>
      <c r="G116" s="26"/>
      <c r="H116" s="26"/>
      <c r="I116" s="26"/>
      <c r="J116" s="26"/>
      <c r="K116" s="26"/>
      <c r="L116" s="26"/>
      <c r="M116" s="26"/>
      <c r="N116" s="26"/>
      <c r="O116" s="26"/>
      <c r="P116" s="26"/>
      <c r="Q116" s="26"/>
    </row>
    <row r="117">
      <c r="B117" s="26"/>
      <c r="C117" s="26"/>
      <c r="D117" s="26"/>
      <c r="E117" s="26"/>
      <c r="F117" s="26"/>
      <c r="G117" s="26"/>
      <c r="H117" s="26"/>
      <c r="I117" s="26"/>
      <c r="J117" s="26"/>
      <c r="K117" s="26"/>
      <c r="L117" s="26"/>
      <c r="M117" s="26"/>
      <c r="N117" s="26"/>
      <c r="O117" s="26"/>
      <c r="P117" s="26"/>
      <c r="Q117" s="26"/>
    </row>
    <row r="118">
      <c r="B118" s="26"/>
      <c r="C118" s="26"/>
      <c r="D118" s="26"/>
      <c r="E118" s="26"/>
      <c r="F118" s="26"/>
      <c r="G118" s="26"/>
      <c r="H118" s="26"/>
      <c r="I118" s="26"/>
      <c r="J118" s="26"/>
      <c r="K118" s="26"/>
      <c r="L118" s="26"/>
      <c r="M118" s="26"/>
      <c r="N118" s="26"/>
      <c r="O118" s="26"/>
      <c r="P118" s="26"/>
      <c r="Q118" s="26"/>
    </row>
    <row r="119">
      <c r="B119" s="26"/>
      <c r="C119" s="26"/>
      <c r="D119" s="26"/>
      <c r="E119" s="26"/>
      <c r="F119" s="26"/>
      <c r="G119" s="26"/>
      <c r="H119" s="26"/>
      <c r="I119" s="26"/>
      <c r="J119" s="26"/>
      <c r="K119" s="26"/>
      <c r="L119" s="26"/>
      <c r="M119" s="26"/>
      <c r="N119" s="26"/>
      <c r="O119" s="26"/>
      <c r="P119" s="26"/>
      <c r="Q119" s="26"/>
    </row>
    <row r="120">
      <c r="B120" s="26"/>
      <c r="C120" s="26"/>
      <c r="D120" s="26"/>
      <c r="E120" s="26"/>
      <c r="F120" s="26"/>
      <c r="G120" s="26"/>
      <c r="H120" s="26"/>
      <c r="I120" s="26"/>
      <c r="J120" s="26"/>
      <c r="K120" s="26"/>
      <c r="L120" s="26"/>
      <c r="M120" s="26"/>
      <c r="N120" s="26"/>
      <c r="O120" s="26"/>
      <c r="P120" s="26"/>
      <c r="Q120" s="26"/>
    </row>
    <row r="121">
      <c r="B121" s="26"/>
      <c r="C121" s="26"/>
      <c r="D121" s="26"/>
      <c r="E121" s="26"/>
      <c r="F121" s="26"/>
      <c r="G121" s="26"/>
      <c r="H121" s="26"/>
      <c r="I121" s="26"/>
      <c r="J121" s="26"/>
      <c r="K121" s="26"/>
      <c r="L121" s="26"/>
      <c r="M121" s="26"/>
      <c r="N121" s="26"/>
      <c r="O121" s="26"/>
      <c r="P121" s="26"/>
      <c r="Q121" s="26"/>
    </row>
    <row r="122">
      <c r="B122" s="26"/>
      <c r="C122" s="26"/>
      <c r="D122" s="26"/>
      <c r="E122" s="26"/>
      <c r="F122" s="26"/>
      <c r="G122" s="26"/>
      <c r="H122" s="26"/>
      <c r="I122" s="26"/>
      <c r="J122" s="26"/>
      <c r="K122" s="26"/>
      <c r="L122" s="26"/>
      <c r="M122" s="26"/>
      <c r="N122" s="26"/>
      <c r="O122" s="26"/>
      <c r="P122" s="26"/>
      <c r="Q122" s="26"/>
    </row>
    <row r="123">
      <c r="B123" s="26"/>
      <c r="C123" s="26"/>
      <c r="D123" s="26"/>
      <c r="E123" s="26"/>
      <c r="F123" s="26"/>
      <c r="G123" s="26"/>
      <c r="H123" s="26"/>
      <c r="I123" s="26"/>
      <c r="J123" s="26"/>
      <c r="K123" s="26"/>
      <c r="L123" s="26"/>
      <c r="M123" s="26"/>
      <c r="N123" s="26"/>
      <c r="O123" s="26"/>
      <c r="P123" s="26"/>
      <c r="Q123" s="26"/>
    </row>
    <row r="124">
      <c r="B124" s="26"/>
      <c r="C124" s="26"/>
      <c r="D124" s="26"/>
      <c r="E124" s="26"/>
      <c r="F124" s="26"/>
      <c r="G124" s="26"/>
      <c r="H124" s="26"/>
      <c r="I124" s="26"/>
      <c r="J124" s="26"/>
      <c r="K124" s="26"/>
      <c r="L124" s="26"/>
      <c r="M124" s="26"/>
      <c r="N124" s="26"/>
      <c r="O124" s="26"/>
      <c r="P124" s="26"/>
      <c r="Q124" s="26"/>
    </row>
    <row r="125">
      <c r="B125" s="26"/>
      <c r="C125" s="26"/>
      <c r="D125" s="26"/>
      <c r="E125" s="26"/>
      <c r="F125" s="26"/>
      <c r="G125" s="26"/>
      <c r="H125" s="26"/>
      <c r="I125" s="26"/>
      <c r="J125" s="26"/>
      <c r="K125" s="26"/>
      <c r="L125" s="26"/>
      <c r="M125" s="26"/>
      <c r="N125" s="26"/>
      <c r="O125" s="26"/>
      <c r="P125" s="26"/>
      <c r="Q125" s="26"/>
    </row>
    <row r="126">
      <c r="B126" s="26"/>
      <c r="C126" s="26"/>
      <c r="D126" s="26"/>
      <c r="E126" s="26"/>
      <c r="F126" s="26"/>
      <c r="G126" s="26"/>
      <c r="H126" s="26"/>
      <c r="I126" s="26"/>
      <c r="J126" s="26"/>
      <c r="K126" s="26"/>
      <c r="L126" s="26"/>
      <c r="M126" s="26"/>
      <c r="N126" s="26"/>
      <c r="O126" s="26"/>
      <c r="P126" s="26"/>
      <c r="Q126" s="26"/>
    </row>
    <row r="127">
      <c r="B127" s="26"/>
      <c r="C127" s="26"/>
      <c r="D127" s="26"/>
      <c r="E127" s="26"/>
      <c r="F127" s="26"/>
      <c r="G127" s="26"/>
      <c r="H127" s="26"/>
      <c r="I127" s="26"/>
      <c r="J127" s="26"/>
      <c r="K127" s="26"/>
      <c r="L127" s="26"/>
      <c r="M127" s="26"/>
      <c r="N127" s="26"/>
      <c r="O127" s="26"/>
      <c r="P127" s="26"/>
      <c r="Q127" s="26"/>
    </row>
    <row r="128">
      <c r="B128" s="26"/>
      <c r="C128" s="26"/>
      <c r="D128" s="26"/>
      <c r="E128" s="26"/>
      <c r="F128" s="26"/>
      <c r="G128" s="26"/>
      <c r="H128" s="26"/>
      <c r="I128" s="26"/>
      <c r="J128" s="26"/>
      <c r="K128" s="26"/>
      <c r="L128" s="26"/>
      <c r="M128" s="26"/>
      <c r="N128" s="26"/>
      <c r="O128" s="26"/>
      <c r="P128" s="26"/>
      <c r="Q128" s="26"/>
    </row>
    <row r="129">
      <c r="B129" s="26"/>
      <c r="C129" s="26"/>
      <c r="D129" s="26"/>
      <c r="E129" s="26"/>
      <c r="F129" s="26"/>
      <c r="G129" s="26"/>
      <c r="H129" s="26"/>
      <c r="I129" s="26"/>
      <c r="J129" s="26"/>
      <c r="K129" s="26"/>
      <c r="L129" s="26"/>
      <c r="M129" s="26"/>
      <c r="N129" s="26"/>
      <c r="O129" s="26"/>
      <c r="P129" s="26"/>
      <c r="Q129" s="26"/>
    </row>
    <row r="130">
      <c r="B130" s="26"/>
      <c r="C130" s="26"/>
      <c r="D130" s="26"/>
      <c r="E130" s="26"/>
      <c r="F130" s="26"/>
      <c r="G130" s="26"/>
      <c r="H130" s="26"/>
      <c r="I130" s="26"/>
      <c r="J130" s="26"/>
      <c r="K130" s="26"/>
      <c r="L130" s="26"/>
      <c r="M130" s="26"/>
      <c r="N130" s="26"/>
      <c r="O130" s="26"/>
      <c r="P130" s="26"/>
      <c r="Q130" s="26"/>
    </row>
    <row r="131">
      <c r="B131" s="26"/>
      <c r="C131" s="26"/>
      <c r="D131" s="26"/>
      <c r="E131" s="26"/>
      <c r="F131" s="26"/>
      <c r="G131" s="26"/>
      <c r="H131" s="26"/>
      <c r="I131" s="26"/>
      <c r="J131" s="26"/>
      <c r="K131" s="26"/>
      <c r="L131" s="26"/>
      <c r="M131" s="26"/>
      <c r="N131" s="26"/>
      <c r="O131" s="26"/>
      <c r="P131" s="26"/>
      <c r="Q131" s="26"/>
    </row>
    <row r="132">
      <c r="B132" s="26"/>
      <c r="C132" s="26"/>
      <c r="D132" s="26"/>
      <c r="E132" s="26"/>
      <c r="F132" s="26"/>
      <c r="G132" s="26"/>
      <c r="H132" s="26"/>
      <c r="I132" s="26"/>
      <c r="J132" s="26"/>
      <c r="K132" s="26"/>
      <c r="L132" s="26"/>
      <c r="M132" s="26"/>
      <c r="N132" s="26"/>
      <c r="O132" s="26"/>
      <c r="P132" s="26"/>
      <c r="Q132" s="26"/>
    </row>
    <row r="133">
      <c r="B133" s="26"/>
      <c r="C133" s="26"/>
      <c r="D133" s="26"/>
      <c r="E133" s="26"/>
      <c r="F133" s="26"/>
      <c r="G133" s="26"/>
      <c r="H133" s="26"/>
      <c r="I133" s="26"/>
      <c r="J133" s="26"/>
      <c r="K133" s="26"/>
      <c r="L133" s="26"/>
      <c r="M133" s="26"/>
      <c r="N133" s="26"/>
      <c r="O133" s="26"/>
      <c r="P133" s="26"/>
      <c r="Q133" s="26"/>
    </row>
    <row r="134">
      <c r="B134" s="26"/>
      <c r="C134" s="26"/>
      <c r="D134" s="26"/>
      <c r="E134" s="26"/>
      <c r="F134" s="26"/>
      <c r="G134" s="26"/>
      <c r="H134" s="26"/>
      <c r="I134" s="26"/>
      <c r="J134" s="26"/>
      <c r="K134" s="26"/>
      <c r="L134" s="26"/>
      <c r="M134" s="26"/>
      <c r="N134" s="26"/>
      <c r="O134" s="26"/>
      <c r="P134" s="26"/>
      <c r="Q134" s="26"/>
    </row>
    <row r="135">
      <c r="B135" s="26"/>
      <c r="C135" s="26"/>
      <c r="D135" s="26"/>
      <c r="E135" s="26"/>
      <c r="F135" s="26"/>
      <c r="G135" s="26"/>
      <c r="H135" s="26"/>
      <c r="I135" s="26"/>
      <c r="J135" s="26"/>
      <c r="K135" s="26"/>
      <c r="L135" s="26"/>
      <c r="M135" s="26"/>
      <c r="N135" s="26"/>
      <c r="O135" s="26"/>
      <c r="P135" s="26"/>
      <c r="Q135" s="26"/>
    </row>
    <row r="136">
      <c r="B136" s="26"/>
      <c r="C136" s="26"/>
      <c r="D136" s="26"/>
      <c r="E136" s="26"/>
      <c r="F136" s="26"/>
      <c r="G136" s="26"/>
      <c r="H136" s="26"/>
      <c r="I136" s="26"/>
      <c r="J136" s="26"/>
      <c r="K136" s="26"/>
      <c r="L136" s="26"/>
      <c r="M136" s="26"/>
      <c r="N136" s="26"/>
      <c r="O136" s="26"/>
      <c r="P136" s="26"/>
      <c r="Q136" s="26"/>
    </row>
    <row r="137">
      <c r="B137" s="26"/>
      <c r="C137" s="26"/>
      <c r="D137" s="26"/>
      <c r="E137" s="26"/>
      <c r="F137" s="26"/>
      <c r="G137" s="26"/>
      <c r="H137" s="26"/>
      <c r="I137" s="26"/>
      <c r="J137" s="26"/>
      <c r="K137" s="26"/>
      <c r="L137" s="26"/>
      <c r="M137" s="26"/>
      <c r="N137" s="26"/>
      <c r="O137" s="26"/>
      <c r="P137" s="26"/>
      <c r="Q137" s="26"/>
    </row>
    <row r="138">
      <c r="B138" s="26"/>
      <c r="C138" s="26"/>
      <c r="D138" s="26"/>
      <c r="E138" s="26"/>
      <c r="F138" s="26"/>
      <c r="G138" s="26"/>
      <c r="H138" s="26"/>
      <c r="I138" s="26"/>
      <c r="J138" s="26"/>
      <c r="K138" s="26"/>
      <c r="L138" s="26"/>
      <c r="M138" s="26"/>
      <c r="N138" s="26"/>
      <c r="O138" s="26"/>
      <c r="P138" s="26"/>
      <c r="Q138" s="26"/>
    </row>
    <row r="139">
      <c r="B139" s="26"/>
      <c r="C139" s="26"/>
      <c r="D139" s="26"/>
      <c r="E139" s="26"/>
      <c r="F139" s="26"/>
      <c r="G139" s="26"/>
      <c r="H139" s="26"/>
      <c r="I139" s="26"/>
      <c r="J139" s="26"/>
      <c r="K139" s="26"/>
      <c r="L139" s="26"/>
      <c r="M139" s="26"/>
      <c r="N139" s="26"/>
      <c r="O139" s="26"/>
      <c r="P139" s="26"/>
      <c r="Q139" s="26"/>
    </row>
    <row r="140">
      <c r="B140" s="26"/>
      <c r="C140" s="26"/>
      <c r="D140" s="26"/>
      <c r="E140" s="26"/>
      <c r="F140" s="26"/>
      <c r="G140" s="26"/>
      <c r="H140" s="26"/>
      <c r="I140" s="26"/>
      <c r="J140" s="26"/>
      <c r="K140" s="26"/>
      <c r="L140" s="26"/>
      <c r="M140" s="26"/>
      <c r="N140" s="26"/>
      <c r="O140" s="26"/>
      <c r="P140" s="26"/>
      <c r="Q140" s="26"/>
    </row>
    <row r="141">
      <c r="B141" s="26"/>
      <c r="C141" s="26"/>
      <c r="D141" s="26"/>
      <c r="E141" s="26"/>
      <c r="F141" s="26"/>
      <c r="G141" s="26"/>
      <c r="H141" s="26"/>
      <c r="I141" s="26"/>
      <c r="J141" s="26"/>
      <c r="K141" s="26"/>
      <c r="L141" s="26"/>
      <c r="M141" s="26"/>
      <c r="N141" s="26"/>
      <c r="O141" s="26"/>
      <c r="P141" s="26"/>
      <c r="Q141" s="26"/>
    </row>
    <row r="142">
      <c r="B142" s="26"/>
      <c r="C142" s="26"/>
      <c r="D142" s="26"/>
      <c r="E142" s="26"/>
      <c r="F142" s="26"/>
      <c r="G142" s="26"/>
      <c r="H142" s="26"/>
      <c r="I142" s="26"/>
      <c r="J142" s="26"/>
      <c r="K142" s="26"/>
      <c r="L142" s="26"/>
      <c r="M142" s="26"/>
      <c r="N142" s="26"/>
      <c r="O142" s="26"/>
      <c r="P142" s="26"/>
      <c r="Q142" s="26"/>
    </row>
    <row r="143">
      <c r="B143" s="26"/>
      <c r="C143" s="26"/>
      <c r="D143" s="26"/>
      <c r="E143" s="26"/>
      <c r="F143" s="26"/>
      <c r="G143" s="26"/>
      <c r="H143" s="26"/>
      <c r="I143" s="26"/>
      <c r="J143" s="26"/>
      <c r="K143" s="26"/>
      <c r="L143" s="26"/>
      <c r="M143" s="26"/>
      <c r="N143" s="26"/>
      <c r="O143" s="26"/>
      <c r="P143" s="26"/>
      <c r="Q143" s="26"/>
    </row>
    <row r="144">
      <c r="B144" s="26"/>
      <c r="C144" s="26"/>
      <c r="D144" s="26"/>
      <c r="E144" s="26"/>
      <c r="F144" s="26"/>
      <c r="G144" s="26"/>
      <c r="H144" s="26"/>
      <c r="I144" s="26"/>
      <c r="J144" s="26"/>
      <c r="K144" s="26"/>
      <c r="L144" s="26"/>
      <c r="M144" s="26"/>
      <c r="N144" s="26"/>
      <c r="O144" s="26"/>
      <c r="P144" s="26"/>
      <c r="Q144" s="26"/>
    </row>
    <row r="145">
      <c r="B145" s="26"/>
      <c r="C145" s="26"/>
      <c r="D145" s="26"/>
      <c r="E145" s="26"/>
      <c r="F145" s="26"/>
      <c r="G145" s="26"/>
      <c r="H145" s="26"/>
      <c r="I145" s="26"/>
      <c r="J145" s="26"/>
      <c r="K145" s="26"/>
      <c r="L145" s="26"/>
      <c r="M145" s="26"/>
      <c r="N145" s="26"/>
      <c r="O145" s="26"/>
      <c r="P145" s="26"/>
      <c r="Q145" s="26"/>
    </row>
    <row r="146">
      <c r="B146" s="26"/>
      <c r="C146" s="26"/>
      <c r="D146" s="26"/>
      <c r="E146" s="26"/>
      <c r="F146" s="26"/>
      <c r="G146" s="26"/>
      <c r="H146" s="26"/>
      <c r="I146" s="26"/>
      <c r="J146" s="26"/>
      <c r="K146" s="26"/>
      <c r="L146" s="26"/>
      <c r="M146" s="26"/>
      <c r="N146" s="26"/>
      <c r="O146" s="26"/>
      <c r="P146" s="26"/>
      <c r="Q146" s="26"/>
    </row>
    <row r="147">
      <c r="B147" s="26"/>
      <c r="C147" s="26"/>
      <c r="D147" s="26"/>
      <c r="E147" s="26"/>
      <c r="F147" s="26"/>
      <c r="G147" s="26"/>
      <c r="H147" s="26"/>
      <c r="I147" s="26"/>
      <c r="J147" s="26"/>
      <c r="K147" s="26"/>
      <c r="L147" s="26"/>
      <c r="M147" s="26"/>
      <c r="N147" s="26"/>
      <c r="O147" s="26"/>
      <c r="P147" s="26"/>
      <c r="Q147" s="26"/>
    </row>
    <row r="148">
      <c r="B148" s="26"/>
      <c r="C148" s="26"/>
      <c r="D148" s="26"/>
      <c r="E148" s="26"/>
      <c r="F148" s="26"/>
      <c r="G148" s="26"/>
      <c r="H148" s="26"/>
      <c r="I148" s="26"/>
      <c r="J148" s="26"/>
      <c r="K148" s="26"/>
      <c r="L148" s="26"/>
      <c r="M148" s="26"/>
      <c r="N148" s="26"/>
      <c r="O148" s="26"/>
      <c r="P148" s="26"/>
      <c r="Q148" s="26"/>
    </row>
    <row r="149">
      <c r="B149" s="26"/>
      <c r="C149" s="26"/>
      <c r="D149" s="26"/>
      <c r="E149" s="26"/>
      <c r="F149" s="26"/>
      <c r="G149" s="26"/>
      <c r="H149" s="26"/>
      <c r="I149" s="26"/>
      <c r="J149" s="26"/>
      <c r="K149" s="26"/>
      <c r="L149" s="26"/>
      <c r="M149" s="26"/>
      <c r="N149" s="26"/>
      <c r="O149" s="26"/>
      <c r="P149" s="26"/>
      <c r="Q149" s="26"/>
    </row>
    <row r="150">
      <c r="A150" s="2"/>
      <c r="B150" s="23"/>
      <c r="C150" s="23"/>
      <c r="D150" s="23" t="s">
        <v>657</v>
      </c>
      <c r="E150" s="23" t="s">
        <v>658</v>
      </c>
      <c r="F150" s="185"/>
      <c r="G150" s="185"/>
      <c r="H150" s="26"/>
      <c r="I150" s="26"/>
      <c r="J150" s="26"/>
      <c r="K150" s="26"/>
      <c r="L150" s="26"/>
      <c r="M150" s="26"/>
      <c r="N150" s="26"/>
      <c r="O150" s="26"/>
      <c r="P150" s="26"/>
      <c r="Q150" s="26"/>
    </row>
    <row r="151">
      <c r="A151" s="85" t="s">
        <v>627</v>
      </c>
      <c r="B151" s="83">
        <v>2022.0</v>
      </c>
      <c r="C151" s="83">
        <v>2023.0</v>
      </c>
      <c r="D151" s="83">
        <v>2024.0</v>
      </c>
      <c r="E151" s="83">
        <v>2024.0</v>
      </c>
      <c r="F151" s="216" t="s">
        <v>659</v>
      </c>
      <c r="G151" s="2"/>
      <c r="H151" s="216" t="s">
        <v>660</v>
      </c>
      <c r="I151" s="26"/>
      <c r="J151" s="216" t="s">
        <v>661</v>
      </c>
      <c r="K151" s="26"/>
      <c r="L151" s="26"/>
      <c r="M151" s="26"/>
      <c r="N151" s="26"/>
      <c r="O151" s="26"/>
      <c r="P151" s="26"/>
      <c r="Q151" s="26"/>
    </row>
    <row r="152">
      <c r="A152" s="190" t="s">
        <v>541</v>
      </c>
      <c r="B152" s="119">
        <v>292418.0</v>
      </c>
      <c r="C152" s="119">
        <v>221896.0</v>
      </c>
      <c r="D152" s="191">
        <v>64378.0</v>
      </c>
      <c r="E152" s="119"/>
      <c r="F152" s="190"/>
      <c r="G152" s="2"/>
      <c r="H152" s="196"/>
      <c r="I152" s="26"/>
      <c r="J152" s="217"/>
      <c r="K152" s="26"/>
      <c r="L152" s="26"/>
      <c r="M152" s="26"/>
      <c r="N152" s="26"/>
      <c r="O152" s="26"/>
      <c r="P152" s="26"/>
      <c r="Q152" s="26"/>
    </row>
    <row r="153">
      <c r="A153" s="190" t="s">
        <v>631</v>
      </c>
      <c r="B153" s="119">
        <v>138661.0</v>
      </c>
      <c r="C153" s="119">
        <v>129332.0</v>
      </c>
      <c r="D153" s="191">
        <v>27118.0</v>
      </c>
      <c r="E153" s="119">
        <v>66851.0</v>
      </c>
      <c r="F153" s="218">
        <f t="shared" ref="F153:F157" si="27">sum(D153:E153)</f>
        <v>93969</v>
      </c>
      <c r="G153" s="2">
        <v>74704.0</v>
      </c>
      <c r="H153" s="218">
        <f t="shared" ref="H153:H157" si="28">Sum(D153,G153)</f>
        <v>101822</v>
      </c>
      <c r="I153" s="2">
        <v>61162.0</v>
      </c>
      <c r="J153" s="219">
        <f t="shared" ref="J153:J157" si="29">sum(D153,I153)</f>
        <v>88280</v>
      </c>
      <c r="K153" s="26"/>
      <c r="L153" s="26"/>
      <c r="M153" s="26"/>
      <c r="N153" s="26"/>
      <c r="O153" s="26"/>
      <c r="P153" s="26"/>
      <c r="Q153" s="26"/>
    </row>
    <row r="154">
      <c r="A154" s="190" t="s">
        <v>633</v>
      </c>
      <c r="B154" s="119">
        <v>60598.0</v>
      </c>
      <c r="C154" s="119">
        <v>62999.0</v>
      </c>
      <c r="D154" s="191">
        <v>15895.0</v>
      </c>
      <c r="E154" s="119">
        <v>44414.0</v>
      </c>
      <c r="F154" s="218">
        <f t="shared" si="27"/>
        <v>60309</v>
      </c>
      <c r="G154" s="2">
        <v>48975.0</v>
      </c>
      <c r="H154" s="218">
        <f t="shared" si="28"/>
        <v>64870</v>
      </c>
      <c r="I154" s="2">
        <v>35657.0</v>
      </c>
      <c r="J154" s="219">
        <f t="shared" si="29"/>
        <v>51552</v>
      </c>
      <c r="K154" s="26"/>
      <c r="L154" s="26"/>
      <c r="M154" s="26"/>
      <c r="N154" s="26"/>
      <c r="O154" s="26"/>
      <c r="P154" s="26"/>
      <c r="Q154" s="26"/>
    </row>
    <row r="155">
      <c r="A155" s="190" t="s">
        <v>635</v>
      </c>
      <c r="B155" s="119">
        <v>100820.0</v>
      </c>
      <c r="C155" s="119">
        <v>96870.0</v>
      </c>
      <c r="D155" s="191">
        <v>23587.0</v>
      </c>
      <c r="E155" s="119">
        <v>101334.0</v>
      </c>
      <c r="F155" s="218">
        <f t="shared" si="27"/>
        <v>124921</v>
      </c>
      <c r="G155" s="2">
        <v>113451.0</v>
      </c>
      <c r="H155" s="218">
        <f t="shared" si="28"/>
        <v>137038</v>
      </c>
      <c r="I155" s="2">
        <v>55382.0</v>
      </c>
      <c r="J155" s="219">
        <f t="shared" si="29"/>
        <v>78969</v>
      </c>
      <c r="K155" s="26"/>
      <c r="L155" s="26"/>
      <c r="M155" s="26"/>
      <c r="N155" s="26"/>
      <c r="O155" s="26"/>
      <c r="P155" s="26"/>
      <c r="Q155" s="26"/>
    </row>
    <row r="156">
      <c r="A156" s="190" t="s">
        <v>637</v>
      </c>
      <c r="B156" s="119">
        <v>100291.0</v>
      </c>
      <c r="C156" s="119">
        <v>95927.0</v>
      </c>
      <c r="D156" s="191">
        <v>23884.0</v>
      </c>
      <c r="E156" s="119">
        <v>74943.0</v>
      </c>
      <c r="F156" s="218">
        <f t="shared" si="27"/>
        <v>98827</v>
      </c>
      <c r="G156" s="2">
        <v>83563.0</v>
      </c>
      <c r="H156" s="218">
        <f t="shared" si="28"/>
        <v>107447</v>
      </c>
      <c r="I156" s="2">
        <v>53596.0</v>
      </c>
      <c r="J156" s="219">
        <f t="shared" si="29"/>
        <v>77480</v>
      </c>
      <c r="K156" s="26"/>
      <c r="L156" s="26"/>
      <c r="M156" s="26"/>
      <c r="N156" s="26"/>
      <c r="O156" s="26"/>
      <c r="P156" s="26"/>
      <c r="Q156" s="26"/>
    </row>
    <row r="157">
      <c r="A157" s="190" t="s">
        <v>639</v>
      </c>
      <c r="B157" s="119">
        <v>93411.0</v>
      </c>
      <c r="C157" s="119">
        <v>86355.0</v>
      </c>
      <c r="D157" s="191">
        <v>21082.0</v>
      </c>
      <c r="E157" s="119">
        <v>52828.0</v>
      </c>
      <c r="F157" s="220">
        <f t="shared" si="27"/>
        <v>73910</v>
      </c>
      <c r="G157" s="2">
        <v>58617.0</v>
      </c>
      <c r="H157" s="220">
        <f t="shared" si="28"/>
        <v>79699</v>
      </c>
      <c r="I157" s="2">
        <v>48948.0</v>
      </c>
      <c r="J157" s="219">
        <f t="shared" si="29"/>
        <v>70030</v>
      </c>
      <c r="K157" s="26"/>
      <c r="L157" s="26"/>
      <c r="M157" s="26"/>
      <c r="N157" s="26"/>
      <c r="O157" s="26"/>
      <c r="P157" s="26"/>
      <c r="Q157" s="26"/>
    </row>
    <row r="158">
      <c r="B158" s="26"/>
      <c r="C158" s="26"/>
      <c r="D158" s="26"/>
      <c r="E158" s="26"/>
      <c r="F158" s="26"/>
      <c r="G158" s="26"/>
      <c r="H158" s="26"/>
      <c r="I158" s="26"/>
      <c r="J158" s="26"/>
      <c r="K158" s="26"/>
      <c r="L158" s="26"/>
      <c r="M158" s="26"/>
      <c r="N158" s="26"/>
      <c r="O158" s="26"/>
      <c r="P158" s="26"/>
      <c r="Q158" s="26"/>
    </row>
    <row r="159">
      <c r="B159" s="26"/>
      <c r="C159" s="26"/>
      <c r="D159" s="26"/>
      <c r="E159" s="26"/>
      <c r="F159" s="26"/>
      <c r="G159" s="26"/>
      <c r="H159" s="26"/>
      <c r="I159" s="26"/>
      <c r="J159" s="26"/>
      <c r="K159" s="26"/>
      <c r="L159" s="26"/>
      <c r="M159" s="26"/>
      <c r="N159" s="26"/>
      <c r="O159" s="26"/>
      <c r="P159" s="26"/>
      <c r="Q159" s="26"/>
    </row>
    <row r="160">
      <c r="B160" s="26"/>
      <c r="C160" s="26"/>
      <c r="D160" s="26"/>
      <c r="E160" s="26"/>
      <c r="F160" s="26"/>
      <c r="G160" s="26"/>
      <c r="H160" s="26"/>
      <c r="I160" s="26"/>
      <c r="J160" s="26"/>
      <c r="K160" s="26"/>
      <c r="L160" s="26"/>
      <c r="M160" s="26"/>
      <c r="N160" s="26"/>
      <c r="O160" s="26"/>
      <c r="P160" s="26"/>
      <c r="Q160" s="26"/>
    </row>
    <row r="161">
      <c r="B161" s="26"/>
      <c r="C161" s="26"/>
      <c r="D161" s="26"/>
      <c r="E161" s="26"/>
      <c r="F161" s="26"/>
      <c r="G161" s="26"/>
      <c r="H161" s="26"/>
      <c r="I161" s="26"/>
      <c r="J161" s="26"/>
      <c r="K161" s="26"/>
      <c r="L161" s="26"/>
      <c r="M161" s="26"/>
      <c r="N161" s="26"/>
      <c r="O161" s="26"/>
      <c r="P161" s="26"/>
      <c r="Q161" s="26"/>
    </row>
    <row r="162">
      <c r="B162" s="26"/>
      <c r="C162" s="26"/>
      <c r="D162" s="26"/>
      <c r="E162" s="26"/>
      <c r="F162" s="26"/>
      <c r="G162" s="26"/>
      <c r="H162" s="26"/>
      <c r="I162" s="26"/>
      <c r="J162" s="26"/>
      <c r="K162" s="26"/>
      <c r="L162" s="26"/>
      <c r="M162" s="26"/>
      <c r="N162" s="26"/>
      <c r="O162" s="26"/>
      <c r="P162" s="26"/>
      <c r="Q162" s="26"/>
    </row>
    <row r="163">
      <c r="B163" s="26"/>
      <c r="C163" s="26"/>
      <c r="D163" s="26"/>
      <c r="E163" s="191">
        <v>27.0</v>
      </c>
      <c r="F163" s="23">
        <v>4.0</v>
      </c>
      <c r="G163" s="51">
        <f t="shared" ref="G163:G167" si="30">sum(E163:F163)</f>
        <v>31</v>
      </c>
      <c r="H163" s="26"/>
      <c r="I163" s="26"/>
      <c r="J163" s="26"/>
      <c r="K163" s="26"/>
      <c r="L163" s="26"/>
      <c r="M163" s="26"/>
      <c r="N163" s="26"/>
      <c r="O163" s="26"/>
      <c r="P163" s="26"/>
      <c r="Q163" s="26"/>
    </row>
    <row r="164">
      <c r="B164" s="26"/>
      <c r="C164" s="26"/>
      <c r="D164" s="26"/>
      <c r="E164" s="191">
        <v>31.0</v>
      </c>
      <c r="F164" s="23">
        <v>5.0</v>
      </c>
      <c r="G164" s="51">
        <f t="shared" si="30"/>
        <v>36</v>
      </c>
      <c r="H164" s="26"/>
      <c r="I164" s="26"/>
      <c r="J164" s="26"/>
      <c r="K164" s="26"/>
      <c r="L164" s="26"/>
      <c r="M164" s="26"/>
      <c r="N164" s="26"/>
      <c r="O164" s="26"/>
      <c r="P164" s="26"/>
      <c r="Q164" s="26"/>
    </row>
    <row r="165">
      <c r="B165" s="26"/>
      <c r="C165" s="26"/>
      <c r="D165" s="26"/>
      <c r="E165" s="191">
        <v>14.0</v>
      </c>
      <c r="F165" s="23">
        <v>4.0</v>
      </c>
      <c r="G165" s="51">
        <f t="shared" si="30"/>
        <v>18</v>
      </c>
      <c r="H165" s="26"/>
      <c r="I165" s="26"/>
      <c r="J165" s="26"/>
      <c r="K165" s="26"/>
      <c r="L165" s="26"/>
      <c r="M165" s="26"/>
      <c r="N165" s="26"/>
      <c r="O165" s="26"/>
      <c r="P165" s="26"/>
      <c r="Q165" s="26"/>
    </row>
    <row r="166">
      <c r="B166" s="26"/>
      <c r="C166" s="26"/>
      <c r="D166" s="26"/>
      <c r="E166" s="191">
        <v>82.0</v>
      </c>
      <c r="F166" s="23">
        <v>25.0</v>
      </c>
      <c r="G166" s="51">
        <f t="shared" si="30"/>
        <v>107</v>
      </c>
      <c r="H166" s="26"/>
      <c r="I166" s="26"/>
      <c r="J166" s="26"/>
      <c r="K166" s="26"/>
      <c r="L166" s="26"/>
      <c r="M166" s="26"/>
      <c r="N166" s="26"/>
      <c r="O166" s="26"/>
      <c r="P166" s="26"/>
      <c r="Q166" s="26"/>
    </row>
    <row r="167">
      <c r="B167" s="26"/>
      <c r="C167" s="26"/>
      <c r="D167" s="26"/>
      <c r="E167" s="191">
        <v>34.0</v>
      </c>
      <c r="F167" s="23">
        <v>5.0</v>
      </c>
      <c r="G167" s="51">
        <f t="shared" si="30"/>
        <v>39</v>
      </c>
      <c r="H167" s="26"/>
      <c r="I167" s="26"/>
      <c r="J167" s="26"/>
      <c r="K167" s="26"/>
      <c r="L167" s="26"/>
      <c r="M167" s="26"/>
      <c r="N167" s="26"/>
      <c r="O167" s="26"/>
      <c r="P167" s="26"/>
      <c r="Q167" s="26"/>
    </row>
    <row r="168">
      <c r="B168" s="26"/>
      <c r="C168" s="26"/>
      <c r="D168" s="26"/>
      <c r="E168" s="191"/>
      <c r="F168" s="26"/>
      <c r="G168" s="26"/>
      <c r="H168" s="26"/>
      <c r="I168" s="26"/>
      <c r="J168" s="26"/>
      <c r="K168" s="26"/>
      <c r="L168" s="26"/>
      <c r="M168" s="26"/>
      <c r="N168" s="26"/>
      <c r="O168" s="26"/>
      <c r="P168" s="26"/>
      <c r="Q168" s="26"/>
    </row>
    <row r="169">
      <c r="B169" s="26"/>
      <c r="C169" s="26"/>
      <c r="D169" s="26"/>
      <c r="E169" s="191"/>
      <c r="F169" s="26"/>
      <c r="G169" s="26"/>
      <c r="H169" s="26"/>
      <c r="I169" s="26"/>
      <c r="J169" s="26"/>
      <c r="K169" s="26"/>
      <c r="L169" s="26"/>
      <c r="M169" s="26"/>
      <c r="N169" s="26"/>
      <c r="O169" s="26"/>
      <c r="P169" s="26"/>
      <c r="Q169" s="26"/>
    </row>
    <row r="170">
      <c r="B170" s="26"/>
      <c r="C170" s="26"/>
      <c r="D170" s="26"/>
      <c r="E170" s="191">
        <v>149.0</v>
      </c>
      <c r="F170" s="23">
        <v>103.0</v>
      </c>
      <c r="G170" s="51">
        <f t="shared" ref="G170:G174" si="31">sum(E170:F170)</f>
        <v>252</v>
      </c>
      <c r="H170" s="26"/>
      <c r="I170" s="26"/>
      <c r="J170" s="26"/>
      <c r="K170" s="26"/>
      <c r="L170" s="26"/>
      <c r="M170" s="26"/>
      <c r="N170" s="26"/>
      <c r="O170" s="26"/>
      <c r="P170" s="26"/>
      <c r="Q170" s="26"/>
    </row>
    <row r="171">
      <c r="B171" s="26"/>
      <c r="C171" s="26"/>
      <c r="D171" s="26"/>
      <c r="E171" s="191">
        <v>293.0</v>
      </c>
      <c r="F171" s="23">
        <v>373.0</v>
      </c>
      <c r="G171" s="51">
        <f t="shared" si="31"/>
        <v>666</v>
      </c>
      <c r="H171" s="26"/>
      <c r="I171" s="26"/>
      <c r="J171" s="26"/>
      <c r="K171" s="26"/>
      <c r="L171" s="26"/>
      <c r="M171" s="26"/>
      <c r="N171" s="26"/>
      <c r="O171" s="26"/>
      <c r="P171" s="26"/>
      <c r="Q171" s="26"/>
    </row>
    <row r="172">
      <c r="B172" s="26"/>
      <c r="C172" s="26"/>
      <c r="D172" s="26"/>
      <c r="E172" s="191">
        <v>136.0</v>
      </c>
      <c r="F172" s="23">
        <v>166.0</v>
      </c>
      <c r="G172" s="51">
        <f t="shared" si="31"/>
        <v>302</v>
      </c>
      <c r="H172" s="26"/>
      <c r="I172" s="26"/>
      <c r="J172" s="26"/>
      <c r="K172" s="26"/>
      <c r="L172" s="26"/>
      <c r="M172" s="26"/>
      <c r="N172" s="26"/>
      <c r="O172" s="26"/>
      <c r="P172" s="26"/>
      <c r="Q172" s="26"/>
    </row>
    <row r="173">
      <c r="B173" s="26"/>
      <c r="C173" s="26"/>
      <c r="D173" s="26"/>
      <c r="E173" s="191">
        <v>620.0</v>
      </c>
      <c r="F173" s="23">
        <v>495.0</v>
      </c>
      <c r="G173" s="51">
        <f t="shared" si="31"/>
        <v>1115</v>
      </c>
      <c r="H173" s="26"/>
      <c r="I173" s="26"/>
      <c r="J173" s="26"/>
      <c r="K173" s="26"/>
      <c r="L173" s="26"/>
      <c r="M173" s="26"/>
      <c r="N173" s="26"/>
      <c r="O173" s="26"/>
      <c r="P173" s="26"/>
      <c r="Q173" s="26"/>
    </row>
    <row r="174">
      <c r="B174" s="26"/>
      <c r="C174" s="26"/>
      <c r="D174" s="26"/>
      <c r="E174" s="194">
        <v>180.0</v>
      </c>
      <c r="F174" s="23">
        <v>146.0</v>
      </c>
      <c r="G174" s="51">
        <f t="shared" si="31"/>
        <v>326</v>
      </c>
      <c r="H174" s="26"/>
      <c r="I174" s="26"/>
      <c r="J174" s="26"/>
      <c r="K174" s="26"/>
      <c r="L174" s="26"/>
      <c r="M174" s="26"/>
      <c r="N174" s="26"/>
      <c r="O174" s="26"/>
      <c r="P174" s="26"/>
      <c r="Q174" s="26"/>
    </row>
    <row r="175">
      <c r="B175" s="26"/>
      <c r="C175" s="26"/>
      <c r="D175" s="26"/>
      <c r="E175" s="26"/>
      <c r="F175" s="26"/>
      <c r="G175" s="26"/>
      <c r="H175" s="26"/>
      <c r="I175" s="26"/>
      <c r="J175" s="26"/>
      <c r="K175" s="26"/>
      <c r="L175" s="26"/>
      <c r="M175" s="26"/>
      <c r="N175" s="26"/>
      <c r="O175" s="26"/>
      <c r="P175" s="26"/>
      <c r="Q175" s="26"/>
    </row>
    <row r="176">
      <c r="B176" s="26"/>
      <c r="C176" s="26"/>
      <c r="D176" s="26"/>
      <c r="E176" s="26"/>
      <c r="F176" s="26"/>
      <c r="G176" s="26"/>
      <c r="H176" s="26"/>
      <c r="I176" s="26"/>
      <c r="J176" s="26"/>
      <c r="K176" s="26"/>
      <c r="L176" s="26"/>
      <c r="M176" s="26"/>
      <c r="N176" s="26"/>
      <c r="O176" s="26"/>
      <c r="P176" s="26"/>
      <c r="Q176" s="26"/>
    </row>
    <row r="177">
      <c r="B177" s="26"/>
      <c r="C177" s="26"/>
      <c r="D177" s="26"/>
      <c r="E177" s="26"/>
      <c r="F177" s="26"/>
      <c r="G177" s="26"/>
      <c r="H177" s="26"/>
      <c r="I177" s="26"/>
      <c r="J177" s="26"/>
      <c r="K177" s="26"/>
      <c r="L177" s="26"/>
      <c r="M177" s="26"/>
      <c r="N177" s="26"/>
      <c r="O177" s="26"/>
      <c r="P177" s="26"/>
      <c r="Q177" s="26"/>
    </row>
    <row r="178">
      <c r="B178" s="26"/>
      <c r="C178" s="26"/>
      <c r="D178" s="26"/>
      <c r="E178" s="26"/>
      <c r="F178" s="26"/>
      <c r="G178" s="26"/>
      <c r="H178" s="26"/>
      <c r="I178" s="26"/>
      <c r="J178" s="26"/>
      <c r="K178" s="26"/>
      <c r="L178" s="26"/>
      <c r="M178" s="26"/>
      <c r="N178" s="26"/>
      <c r="O178" s="26"/>
      <c r="P178" s="26"/>
      <c r="Q178" s="26"/>
    </row>
    <row r="179">
      <c r="B179" s="26"/>
      <c r="C179" s="26"/>
      <c r="D179" s="26"/>
      <c r="E179" s="26"/>
      <c r="F179" s="26"/>
      <c r="G179" s="26"/>
      <c r="H179" s="26"/>
      <c r="I179" s="26"/>
      <c r="J179" s="26"/>
      <c r="K179" s="26"/>
      <c r="L179" s="26"/>
      <c r="M179" s="26"/>
      <c r="N179" s="26"/>
      <c r="O179" s="26"/>
      <c r="P179" s="26"/>
      <c r="Q179" s="26"/>
    </row>
    <row r="180">
      <c r="B180" s="26"/>
      <c r="C180" s="26"/>
      <c r="D180" s="26"/>
      <c r="E180" s="26"/>
      <c r="F180" s="26"/>
      <c r="G180" s="26"/>
      <c r="H180" s="26"/>
      <c r="I180" s="26"/>
      <c r="J180" s="26"/>
      <c r="K180" s="26"/>
      <c r="L180" s="26"/>
      <c r="M180" s="26"/>
      <c r="N180" s="26"/>
      <c r="O180" s="26"/>
      <c r="P180" s="26"/>
      <c r="Q180" s="26"/>
    </row>
    <row r="181">
      <c r="B181" s="26"/>
      <c r="C181" s="26"/>
      <c r="D181" s="26"/>
      <c r="E181" s="26"/>
      <c r="F181" s="26"/>
      <c r="G181" s="26"/>
      <c r="H181" s="26"/>
      <c r="I181" s="26"/>
      <c r="J181" s="26"/>
      <c r="K181" s="26"/>
      <c r="L181" s="26"/>
      <c r="M181" s="26"/>
      <c r="N181" s="26"/>
      <c r="O181" s="26"/>
      <c r="P181" s="26"/>
      <c r="Q181" s="26"/>
    </row>
    <row r="182">
      <c r="B182" s="26"/>
      <c r="C182" s="26"/>
      <c r="D182" s="26"/>
      <c r="E182" s="26"/>
      <c r="F182" s="26"/>
      <c r="G182" s="26"/>
      <c r="H182" s="26"/>
      <c r="I182" s="26"/>
      <c r="J182" s="26"/>
      <c r="K182" s="26"/>
      <c r="L182" s="26"/>
      <c r="M182" s="26"/>
      <c r="N182" s="26"/>
      <c r="O182" s="26"/>
      <c r="P182" s="26"/>
      <c r="Q182" s="26"/>
    </row>
    <row r="183">
      <c r="B183" s="26"/>
      <c r="C183" s="26"/>
      <c r="D183" s="26"/>
      <c r="E183" s="26"/>
      <c r="F183" s="26"/>
      <c r="G183" s="26"/>
      <c r="H183" s="26"/>
      <c r="I183" s="26"/>
      <c r="J183" s="26"/>
      <c r="K183" s="26"/>
      <c r="L183" s="26"/>
      <c r="M183" s="26"/>
      <c r="N183" s="26"/>
      <c r="O183" s="26"/>
      <c r="P183" s="26"/>
      <c r="Q183" s="26"/>
    </row>
    <row r="184">
      <c r="B184" s="26"/>
      <c r="C184" s="26"/>
      <c r="D184" s="26"/>
      <c r="E184" s="26"/>
      <c r="F184" s="26"/>
      <c r="G184" s="26"/>
      <c r="H184" s="26"/>
      <c r="I184" s="26"/>
      <c r="J184" s="26"/>
      <c r="K184" s="26"/>
      <c r="L184" s="26"/>
      <c r="M184" s="26"/>
      <c r="N184" s="26"/>
      <c r="O184" s="26"/>
      <c r="P184" s="26"/>
      <c r="Q184" s="26"/>
    </row>
    <row r="185">
      <c r="B185" s="26"/>
      <c r="C185" s="26"/>
      <c r="D185" s="26"/>
      <c r="E185" s="26"/>
      <c r="F185" s="26"/>
      <c r="G185" s="26"/>
      <c r="H185" s="26"/>
      <c r="I185" s="26"/>
      <c r="J185" s="26"/>
      <c r="K185" s="26"/>
      <c r="L185" s="26"/>
      <c r="M185" s="26"/>
      <c r="N185" s="26"/>
      <c r="O185" s="26"/>
      <c r="P185" s="26"/>
      <c r="Q185" s="26"/>
    </row>
    <row r="186">
      <c r="B186" s="26"/>
      <c r="C186" s="26"/>
      <c r="D186" s="26"/>
      <c r="E186" s="26"/>
      <c r="F186" s="26"/>
      <c r="G186" s="26"/>
      <c r="H186" s="26"/>
      <c r="I186" s="26"/>
      <c r="J186" s="26"/>
      <c r="K186" s="26"/>
      <c r="L186" s="26"/>
      <c r="M186" s="26"/>
      <c r="N186" s="26"/>
      <c r="O186" s="26"/>
      <c r="P186" s="26"/>
      <c r="Q186" s="26"/>
    </row>
    <row r="187">
      <c r="B187" s="26"/>
      <c r="C187" s="26"/>
      <c r="D187" s="26"/>
      <c r="E187" s="26"/>
      <c r="F187" s="26"/>
      <c r="G187" s="26"/>
      <c r="H187" s="26"/>
      <c r="I187" s="26"/>
      <c r="J187" s="26"/>
      <c r="K187" s="26"/>
      <c r="L187" s="26"/>
      <c r="M187" s="26"/>
      <c r="N187" s="26"/>
      <c r="O187" s="26"/>
      <c r="P187" s="26"/>
      <c r="Q187" s="26"/>
    </row>
    <row r="188">
      <c r="A188" s="85"/>
      <c r="B188" s="23" t="s">
        <v>8</v>
      </c>
      <c r="C188" s="23" t="s">
        <v>31</v>
      </c>
      <c r="D188" s="23" t="s">
        <v>32</v>
      </c>
      <c r="E188" s="23" t="s">
        <v>662</v>
      </c>
      <c r="F188" s="23" t="s">
        <v>663</v>
      </c>
      <c r="G188" s="23" t="s">
        <v>664</v>
      </c>
      <c r="H188" s="23" t="s">
        <v>665</v>
      </c>
      <c r="I188" s="23" t="s">
        <v>666</v>
      </c>
      <c r="J188" s="23" t="s">
        <v>4</v>
      </c>
      <c r="K188" s="23" t="s">
        <v>5</v>
      </c>
      <c r="L188" s="23" t="s">
        <v>6</v>
      </c>
      <c r="M188" s="221">
        <v>45292.0</v>
      </c>
      <c r="N188" s="222">
        <v>16085.0</v>
      </c>
      <c r="O188" s="223">
        <v>13500.0</v>
      </c>
      <c r="P188" s="224">
        <v>0.8392912651538701</v>
      </c>
      <c r="Q188" s="26"/>
    </row>
    <row r="189">
      <c r="A189" s="190" t="s">
        <v>541</v>
      </c>
      <c r="B189" s="26"/>
      <c r="C189" s="26"/>
      <c r="D189" s="26"/>
      <c r="E189" s="26"/>
      <c r="F189" s="26"/>
      <c r="G189" s="26"/>
      <c r="H189" s="26"/>
      <c r="I189" s="26"/>
      <c r="J189" s="26"/>
      <c r="K189" s="26"/>
      <c r="L189" s="26"/>
      <c r="M189" s="221">
        <v>45323.0</v>
      </c>
      <c r="N189" s="222">
        <v>13797.0</v>
      </c>
      <c r="O189" s="222">
        <v>11696.0</v>
      </c>
      <c r="P189" s="224">
        <v>0.8477205189533956</v>
      </c>
      <c r="Q189" s="26"/>
    </row>
    <row r="190">
      <c r="A190" s="2" t="s">
        <v>667</v>
      </c>
      <c r="B190" s="26"/>
      <c r="C190" s="26"/>
      <c r="D190" s="26"/>
      <c r="E190" s="26"/>
      <c r="F190" s="26"/>
      <c r="G190" s="26"/>
      <c r="H190" s="26"/>
      <c r="I190" s="26"/>
      <c r="J190" s="26"/>
      <c r="K190" s="26"/>
      <c r="L190" s="26"/>
      <c r="M190" s="221">
        <v>45352.0</v>
      </c>
      <c r="N190" s="222">
        <v>20551.0</v>
      </c>
      <c r="O190" s="222">
        <v>17674.0</v>
      </c>
      <c r="P190" s="224">
        <v>0.8600068123205683</v>
      </c>
      <c r="Q190" s="26"/>
    </row>
    <row r="191">
      <c r="B191" s="26"/>
      <c r="C191" s="26"/>
      <c r="D191" s="26"/>
      <c r="E191" s="26"/>
      <c r="F191" s="26"/>
      <c r="G191" s="26"/>
      <c r="H191" s="26"/>
      <c r="I191" s="26"/>
      <c r="J191" s="26"/>
      <c r="K191" s="26"/>
      <c r="L191" s="26"/>
      <c r="M191" s="221">
        <v>45383.0</v>
      </c>
      <c r="N191" s="222">
        <v>16962.0</v>
      </c>
      <c r="O191" s="222">
        <v>15958.0</v>
      </c>
      <c r="P191" s="224">
        <v>0.9408088668789057</v>
      </c>
      <c r="Q191" s="26"/>
    </row>
    <row r="192">
      <c r="A192" s="2" t="s">
        <v>668</v>
      </c>
      <c r="B192" s="23">
        <f t="shared" ref="B192:L192" si="32">sum(B208:B212)</f>
        <v>19967</v>
      </c>
      <c r="C192" s="23">
        <f t="shared" si="32"/>
        <v>19319</v>
      </c>
      <c r="D192" s="23">
        <f t="shared" si="32"/>
        <v>21535</v>
      </c>
      <c r="E192" s="23">
        <f t="shared" si="32"/>
        <v>21257</v>
      </c>
      <c r="F192" s="23">
        <f t="shared" si="32"/>
        <v>20082</v>
      </c>
      <c r="G192" s="23">
        <f t="shared" si="32"/>
        <v>21602</v>
      </c>
      <c r="H192" s="23">
        <f t="shared" si="32"/>
        <v>19866</v>
      </c>
      <c r="I192" s="23">
        <f t="shared" si="32"/>
        <v>18978</v>
      </c>
      <c r="J192" s="23">
        <f t="shared" si="32"/>
        <v>23571</v>
      </c>
      <c r="K192" s="23">
        <f t="shared" si="32"/>
        <v>19822</v>
      </c>
      <c r="L192" s="23">
        <f t="shared" si="32"/>
        <v>21453</v>
      </c>
      <c r="M192" s="109">
        <v>45413.0</v>
      </c>
      <c r="N192" s="51">
        <v>16207.0</v>
      </c>
      <c r="O192" s="51">
        <v>14214.0</v>
      </c>
      <c r="P192" s="27">
        <v>0.8770284444992904</v>
      </c>
      <c r="Q192" s="26"/>
    </row>
    <row r="193">
      <c r="A193" s="2" t="s">
        <v>669</v>
      </c>
      <c r="B193" s="23">
        <f t="shared" ref="B193:L193" si="33">sum(B222:B226)</f>
        <v>11278</v>
      </c>
      <c r="C193" s="23">
        <f t="shared" si="33"/>
        <v>10629</v>
      </c>
      <c r="D193" s="23">
        <f t="shared" si="33"/>
        <v>11953</v>
      </c>
      <c r="E193" s="23">
        <f t="shared" si="33"/>
        <v>11634</v>
      </c>
      <c r="F193" s="23">
        <f t="shared" si="33"/>
        <v>10923</v>
      </c>
      <c r="G193" s="23">
        <f t="shared" si="33"/>
        <v>12006</v>
      </c>
      <c r="H193" s="23">
        <f t="shared" si="33"/>
        <v>11082</v>
      </c>
      <c r="I193" s="23">
        <f t="shared" si="33"/>
        <v>10322</v>
      </c>
      <c r="J193" s="23">
        <f t="shared" si="33"/>
        <v>12853</v>
      </c>
      <c r="K193" s="23">
        <f t="shared" si="33"/>
        <v>10245</v>
      </c>
      <c r="L193" s="23">
        <f t="shared" si="33"/>
        <v>11232</v>
      </c>
      <c r="M193" s="109">
        <v>45444.0</v>
      </c>
      <c r="N193" s="51">
        <v>17302.0</v>
      </c>
      <c r="O193" s="51">
        <v>13680.0</v>
      </c>
      <c r="P193" s="27">
        <v>0.7906600393018148</v>
      </c>
      <c r="Q193" s="26"/>
    </row>
    <row r="194">
      <c r="A194" s="2" t="s">
        <v>670</v>
      </c>
      <c r="B194" s="26">
        <f t="shared" ref="B194:L194" si="34">sum(B215:B219)</f>
        <v>21240</v>
      </c>
      <c r="C194" s="26">
        <f t="shared" si="34"/>
        <v>32817</v>
      </c>
      <c r="D194" s="26">
        <f t="shared" si="34"/>
        <v>37115</v>
      </c>
      <c r="E194" s="26">
        <f t="shared" si="34"/>
        <v>36661</v>
      </c>
      <c r="F194" s="26">
        <f t="shared" si="34"/>
        <v>34334</v>
      </c>
      <c r="G194" s="26">
        <f t="shared" si="34"/>
        <v>36719</v>
      </c>
      <c r="H194" s="26">
        <f t="shared" si="34"/>
        <v>34142</v>
      </c>
      <c r="I194" s="26">
        <f t="shared" si="34"/>
        <v>33627</v>
      </c>
      <c r="J194" s="26">
        <f t="shared" si="34"/>
        <v>42282</v>
      </c>
      <c r="K194" s="26">
        <f t="shared" si="34"/>
        <v>35134</v>
      </c>
      <c r="L194" s="26">
        <f t="shared" si="34"/>
        <v>34540</v>
      </c>
      <c r="M194" s="109">
        <v>45474.0</v>
      </c>
      <c r="N194" s="51">
        <v>18965.0</v>
      </c>
      <c r="O194" s="51">
        <v>15094.0</v>
      </c>
      <c r="P194" s="27">
        <v>0.7958871605589244</v>
      </c>
      <c r="Q194" s="26"/>
    </row>
    <row r="195">
      <c r="B195" s="26"/>
      <c r="C195" s="26"/>
      <c r="D195" s="26"/>
      <c r="E195" s="26"/>
      <c r="F195" s="26"/>
      <c r="G195" s="26"/>
      <c r="H195" s="26"/>
      <c r="I195" s="26"/>
      <c r="J195" s="26"/>
      <c r="K195" s="26"/>
      <c r="L195" s="26"/>
      <c r="M195" s="109">
        <v>45505.0</v>
      </c>
      <c r="N195" s="51">
        <v>17512.0</v>
      </c>
      <c r="O195" s="119">
        <v>14507.0</v>
      </c>
      <c r="P195" s="27">
        <v>0.8284033805390589</v>
      </c>
      <c r="Q195" s="26"/>
    </row>
    <row r="196">
      <c r="A196" s="2" t="s">
        <v>671</v>
      </c>
      <c r="B196" s="23">
        <v>12058.0</v>
      </c>
      <c r="C196" s="23">
        <v>11548.0</v>
      </c>
      <c r="D196" s="23">
        <v>12807.0</v>
      </c>
      <c r="E196" s="23">
        <v>12388.0</v>
      </c>
      <c r="F196" s="23">
        <v>11513.0</v>
      </c>
      <c r="G196" s="23">
        <v>16976.0</v>
      </c>
      <c r="H196" s="23">
        <v>18465.0</v>
      </c>
      <c r="I196" s="23">
        <v>18428.0</v>
      </c>
      <c r="J196" s="23">
        <v>21580.0</v>
      </c>
      <c r="K196" s="23">
        <v>18461.0</v>
      </c>
      <c r="L196" s="23">
        <v>19500.0</v>
      </c>
      <c r="M196" s="109">
        <v>45536.0</v>
      </c>
      <c r="N196" s="51">
        <v>14230.0</v>
      </c>
      <c r="O196" s="51">
        <v>13602.0</v>
      </c>
      <c r="P196" s="27">
        <v>0.9558678847505271</v>
      </c>
      <c r="Q196" s="26"/>
    </row>
    <row r="197">
      <c r="A197" s="2" t="s">
        <v>272</v>
      </c>
      <c r="B197" s="13">
        <f t="shared" ref="B197:L197" si="35">SUM(B196/B192)</f>
        <v>0.6038964291</v>
      </c>
      <c r="C197" s="13">
        <f t="shared" si="35"/>
        <v>0.5977535069</v>
      </c>
      <c r="D197" s="13">
        <f t="shared" si="35"/>
        <v>0.5947062921</v>
      </c>
      <c r="E197" s="13">
        <f t="shared" si="35"/>
        <v>0.5827727337</v>
      </c>
      <c r="F197" s="13">
        <f t="shared" si="35"/>
        <v>0.5732994722</v>
      </c>
      <c r="G197" s="13">
        <f t="shared" si="35"/>
        <v>0.7858531617</v>
      </c>
      <c r="H197" s="13">
        <f t="shared" si="35"/>
        <v>0.9294774992</v>
      </c>
      <c r="I197" s="13">
        <f t="shared" si="35"/>
        <v>0.9710190747</v>
      </c>
      <c r="J197" s="13">
        <f t="shared" si="35"/>
        <v>0.9155317975</v>
      </c>
      <c r="K197" s="13">
        <f t="shared" si="35"/>
        <v>0.9313389164</v>
      </c>
      <c r="L197" s="13">
        <f t="shared" si="35"/>
        <v>0.9089637813</v>
      </c>
      <c r="M197" s="109">
        <v>45566.0</v>
      </c>
      <c r="N197" s="51">
        <v>20530.0</v>
      </c>
      <c r="O197" s="51">
        <v>19916.0</v>
      </c>
      <c r="P197" s="27">
        <v>0.9700925474914759</v>
      </c>
      <c r="Q197" s="26"/>
    </row>
    <row r="198">
      <c r="A198" s="2" t="s">
        <v>269</v>
      </c>
      <c r="B198" s="13">
        <f t="shared" ref="B198:L198" si="36">sum(B196/B194)</f>
        <v>0.5677024482</v>
      </c>
      <c r="C198" s="13">
        <f t="shared" si="36"/>
        <v>0.3518907883</v>
      </c>
      <c r="D198" s="13">
        <f t="shared" si="36"/>
        <v>0.3450626431</v>
      </c>
      <c r="E198" s="13">
        <f t="shared" si="36"/>
        <v>0.3379067674</v>
      </c>
      <c r="F198" s="13">
        <f t="shared" si="36"/>
        <v>0.3353235859</v>
      </c>
      <c r="G198" s="13">
        <f t="shared" si="36"/>
        <v>0.4623219587</v>
      </c>
      <c r="H198" s="13">
        <f t="shared" si="36"/>
        <v>0.5408294769</v>
      </c>
      <c r="I198" s="13">
        <f t="shared" si="36"/>
        <v>0.5480120142</v>
      </c>
      <c r="J198" s="13">
        <f t="shared" si="36"/>
        <v>0.5103826687</v>
      </c>
      <c r="K198" s="13">
        <f t="shared" si="36"/>
        <v>0.5254454375</v>
      </c>
      <c r="L198" s="13">
        <f t="shared" si="36"/>
        <v>0.5645628257</v>
      </c>
      <c r="M198" s="109">
        <v>45597.0</v>
      </c>
      <c r="N198" s="51">
        <v>30801.0</v>
      </c>
      <c r="O198" s="51">
        <v>21530.0</v>
      </c>
      <c r="P198" s="27">
        <v>0.6990032791143145</v>
      </c>
      <c r="Q198" s="26"/>
    </row>
    <row r="199">
      <c r="M199" s="109">
        <v>45627.0</v>
      </c>
      <c r="N199" s="51">
        <v>26198.0</v>
      </c>
      <c r="O199" s="51">
        <v>21485.0</v>
      </c>
      <c r="P199" s="27">
        <v>0.8201007710512253</v>
      </c>
      <c r="Q199" s="26"/>
    </row>
    <row r="200">
      <c r="B200" s="26"/>
      <c r="C200" s="26"/>
      <c r="D200" s="26"/>
      <c r="E200" s="26"/>
      <c r="F200" s="26"/>
      <c r="G200" s="26"/>
      <c r="H200" s="26"/>
      <c r="I200" s="26"/>
      <c r="J200" s="26"/>
      <c r="K200" s="26"/>
      <c r="L200" s="26"/>
      <c r="M200" s="109">
        <v>45658.0</v>
      </c>
      <c r="N200" s="51">
        <v>32658.0</v>
      </c>
      <c r="O200" s="119">
        <v>24868.0</v>
      </c>
      <c r="P200" s="27">
        <v>0.7614673280666299</v>
      </c>
      <c r="Q200" s="26"/>
    </row>
    <row r="201">
      <c r="M201" s="109">
        <v>45689.0</v>
      </c>
      <c r="N201" s="51">
        <v>34062.0</v>
      </c>
      <c r="O201" s="51">
        <v>21614.0</v>
      </c>
      <c r="P201" s="27">
        <v>0.6345487640185544</v>
      </c>
      <c r="Q201" s="26"/>
    </row>
    <row r="202">
      <c r="A202" s="2" t="s">
        <v>672</v>
      </c>
      <c r="B202" s="225">
        <v>14214.0</v>
      </c>
      <c r="C202" s="225">
        <v>13680.0</v>
      </c>
      <c r="D202" s="225">
        <v>15094.0</v>
      </c>
      <c r="E202" s="225">
        <v>14507.0</v>
      </c>
      <c r="F202" s="225">
        <v>13602.0</v>
      </c>
      <c r="G202" s="225">
        <v>19916.0</v>
      </c>
      <c r="H202" s="225">
        <v>21530.0</v>
      </c>
      <c r="I202" s="225">
        <v>21485.0</v>
      </c>
      <c r="J202" s="225">
        <v>24868.0</v>
      </c>
      <c r="K202" s="225">
        <v>21614.0</v>
      </c>
      <c r="L202" s="225">
        <v>22831.0</v>
      </c>
      <c r="M202" s="109">
        <v>45717.0</v>
      </c>
      <c r="N202" s="51">
        <v>36624.0</v>
      </c>
      <c r="O202" s="51">
        <v>22831.0</v>
      </c>
      <c r="P202" s="27">
        <v>0.6233890345128877</v>
      </c>
      <c r="Q202" s="26"/>
    </row>
    <row r="203">
      <c r="A203" s="2" t="s">
        <v>272</v>
      </c>
      <c r="B203" s="27">
        <f t="shared" ref="B203:L203" si="37">SUM(B202/B192)</f>
        <v>0.7118745931</v>
      </c>
      <c r="C203" s="27">
        <f t="shared" si="37"/>
        <v>0.7081111859</v>
      </c>
      <c r="D203" s="27">
        <f t="shared" si="37"/>
        <v>0.7009055027</v>
      </c>
      <c r="E203" s="27">
        <f t="shared" si="37"/>
        <v>0.6824575434</v>
      </c>
      <c r="F203" s="27">
        <f t="shared" si="37"/>
        <v>0.6773229758</v>
      </c>
      <c r="G203" s="27">
        <f t="shared" si="37"/>
        <v>0.9219516711</v>
      </c>
      <c r="H203" s="27">
        <f t="shared" si="37"/>
        <v>1.0837612</v>
      </c>
      <c r="I203" s="27">
        <f t="shared" si="37"/>
        <v>1.132100327</v>
      </c>
      <c r="J203" s="27">
        <f t="shared" si="37"/>
        <v>1.055025243</v>
      </c>
      <c r="K203" s="27">
        <f t="shared" si="37"/>
        <v>1.090404601</v>
      </c>
      <c r="L203" s="27">
        <f t="shared" si="37"/>
        <v>1.064233441</v>
      </c>
      <c r="M203" s="23"/>
      <c r="N203" s="23"/>
      <c r="O203" s="26"/>
      <c r="P203" s="26"/>
      <c r="Q203" s="26"/>
    </row>
    <row r="204">
      <c r="A204" s="2" t="s">
        <v>269</v>
      </c>
      <c r="B204" s="27">
        <f t="shared" ref="B204:L204" si="38">sum(B202/B194)</f>
        <v>0.6692090395</v>
      </c>
      <c r="C204" s="27">
        <f t="shared" si="38"/>
        <v>0.4168571167</v>
      </c>
      <c r="D204" s="27">
        <f t="shared" si="38"/>
        <v>0.4066819345</v>
      </c>
      <c r="E204" s="27">
        <f t="shared" si="38"/>
        <v>0.3957066092</v>
      </c>
      <c r="F204" s="27">
        <f t="shared" si="38"/>
        <v>0.3961670647</v>
      </c>
      <c r="G204" s="27">
        <f t="shared" si="38"/>
        <v>0.5423894986</v>
      </c>
      <c r="H204" s="27">
        <f t="shared" si="38"/>
        <v>0.6306016051</v>
      </c>
      <c r="I204" s="27">
        <f t="shared" si="38"/>
        <v>0.6389211051</v>
      </c>
      <c r="J204" s="27">
        <f t="shared" si="38"/>
        <v>0.5881462561</v>
      </c>
      <c r="K204" s="27">
        <f t="shared" si="38"/>
        <v>0.6151875676</v>
      </c>
      <c r="L204" s="27">
        <f t="shared" si="38"/>
        <v>0.6610017371</v>
      </c>
      <c r="M204" s="26"/>
      <c r="N204" s="26"/>
      <c r="O204" s="26"/>
      <c r="P204" s="26"/>
      <c r="Q204" s="26"/>
    </row>
    <row r="205">
      <c r="N205" s="26"/>
      <c r="O205" s="26"/>
      <c r="P205" s="26"/>
      <c r="Q205" s="26"/>
    </row>
    <row r="206">
      <c r="N206" s="26"/>
      <c r="O206" s="26"/>
      <c r="P206" s="26"/>
      <c r="Q206" s="26"/>
    </row>
    <row r="207">
      <c r="A207" s="2" t="s">
        <v>673</v>
      </c>
      <c r="B207" s="23" t="s">
        <v>8</v>
      </c>
      <c r="C207" s="23" t="s">
        <v>31</v>
      </c>
      <c r="D207" s="23" t="s">
        <v>32</v>
      </c>
      <c r="E207" s="23" t="s">
        <v>662</v>
      </c>
      <c r="F207" s="23" t="s">
        <v>663</v>
      </c>
      <c r="G207" s="23" t="s">
        <v>664</v>
      </c>
      <c r="H207" s="23" t="s">
        <v>665</v>
      </c>
      <c r="I207" s="23" t="s">
        <v>666</v>
      </c>
      <c r="J207" s="23" t="s">
        <v>4</v>
      </c>
      <c r="K207" s="23" t="s">
        <v>5</v>
      </c>
      <c r="L207" s="23" t="s">
        <v>6</v>
      </c>
      <c r="N207" s="26"/>
      <c r="O207" s="26"/>
      <c r="P207" s="26"/>
      <c r="Q207" s="26"/>
    </row>
    <row r="208">
      <c r="A208" s="2" t="s">
        <v>674</v>
      </c>
      <c r="B208" s="23">
        <v>725.0</v>
      </c>
      <c r="C208" s="23"/>
      <c r="D208" s="26"/>
      <c r="E208" s="26"/>
      <c r="F208" s="26"/>
      <c r="G208" s="26"/>
      <c r="H208" s="26"/>
      <c r="I208" s="26"/>
      <c r="J208" s="26"/>
      <c r="K208" s="26"/>
      <c r="L208" s="26"/>
      <c r="N208" s="26"/>
      <c r="O208" s="26"/>
      <c r="P208" s="26"/>
      <c r="Q208" s="26"/>
    </row>
    <row r="209">
      <c r="A209" s="2" t="s">
        <v>675</v>
      </c>
      <c r="B209" s="23">
        <v>2406.0</v>
      </c>
      <c r="C209" s="23"/>
      <c r="D209" s="26"/>
      <c r="E209" s="26"/>
      <c r="F209" s="26"/>
      <c r="G209" s="26"/>
      <c r="H209" s="26"/>
      <c r="I209" s="26"/>
      <c r="J209" s="26"/>
      <c r="K209" s="26"/>
      <c r="L209" s="26"/>
      <c r="N209" s="26"/>
      <c r="O209" s="26"/>
      <c r="P209" s="26"/>
      <c r="Q209" s="26"/>
    </row>
    <row r="210">
      <c r="A210" s="2" t="s">
        <v>676</v>
      </c>
      <c r="B210" s="23">
        <v>13954.0</v>
      </c>
      <c r="C210" s="23">
        <v>15745.0</v>
      </c>
      <c r="D210" s="23">
        <v>17172.0</v>
      </c>
      <c r="E210" s="23">
        <v>17203.0</v>
      </c>
      <c r="F210" s="23">
        <v>16289.0</v>
      </c>
      <c r="G210" s="23">
        <v>4257.0</v>
      </c>
      <c r="H210" s="23">
        <v>189.0</v>
      </c>
      <c r="I210" s="23">
        <v>116.0</v>
      </c>
      <c r="J210" s="23">
        <v>31.0</v>
      </c>
      <c r="K210" s="23">
        <v>37.0</v>
      </c>
      <c r="L210" s="23">
        <v>48.0</v>
      </c>
      <c r="N210" s="26"/>
      <c r="O210" s="26"/>
      <c r="P210" s="26"/>
      <c r="Q210" s="26"/>
    </row>
    <row r="211">
      <c r="A211" s="2" t="s">
        <v>677</v>
      </c>
      <c r="B211" s="23">
        <v>2882.0</v>
      </c>
      <c r="C211" s="23">
        <v>3574.0</v>
      </c>
      <c r="D211" s="23">
        <v>4363.0</v>
      </c>
      <c r="E211" s="23">
        <v>4054.0</v>
      </c>
      <c r="F211" s="23">
        <v>3793.0</v>
      </c>
      <c r="G211" s="226">
        <v>4143.0</v>
      </c>
      <c r="H211" s="226">
        <v>3775.0</v>
      </c>
      <c r="I211" s="226">
        <v>3484.0</v>
      </c>
      <c r="J211" s="226">
        <v>4261.0</v>
      </c>
      <c r="K211" s="226">
        <v>3498.0</v>
      </c>
      <c r="L211" s="226">
        <v>3789.0</v>
      </c>
      <c r="M211" s="23" t="s">
        <v>678</v>
      </c>
      <c r="N211" s="26"/>
      <c r="O211" s="26"/>
      <c r="P211" s="26"/>
      <c r="Q211" s="26"/>
    </row>
    <row r="212">
      <c r="A212" s="185" t="s">
        <v>679</v>
      </c>
      <c r="B212" s="23" t="s">
        <v>29</v>
      </c>
      <c r="C212" s="26"/>
      <c r="D212" s="26"/>
      <c r="E212" s="26"/>
      <c r="F212" s="26"/>
      <c r="G212" s="23">
        <v>13202.0</v>
      </c>
      <c r="H212" s="23">
        <v>15902.0</v>
      </c>
      <c r="I212" s="23">
        <v>15378.0</v>
      </c>
      <c r="J212" s="23">
        <v>19279.0</v>
      </c>
      <c r="K212" s="23">
        <v>16287.0</v>
      </c>
      <c r="L212" s="23">
        <v>17616.0</v>
      </c>
      <c r="M212" s="26"/>
      <c r="N212" s="26"/>
      <c r="O212" s="26"/>
      <c r="P212" s="26"/>
      <c r="Q212" s="26"/>
    </row>
    <row r="213">
      <c r="B213" s="26"/>
      <c r="C213" s="26"/>
      <c r="D213" s="26"/>
      <c r="E213" s="26"/>
      <c r="F213" s="26"/>
      <c r="G213" s="26"/>
      <c r="H213" s="26"/>
      <c r="I213" s="26"/>
      <c r="J213" s="26"/>
      <c r="K213" s="26"/>
      <c r="L213" s="26"/>
      <c r="M213" s="26"/>
      <c r="N213" s="26"/>
      <c r="O213" s="26"/>
      <c r="P213" s="26"/>
      <c r="Q213" s="26"/>
    </row>
    <row r="214">
      <c r="A214" s="2" t="s">
        <v>680</v>
      </c>
      <c r="B214" s="23" t="s">
        <v>8</v>
      </c>
      <c r="C214" s="23" t="s">
        <v>31</v>
      </c>
      <c r="D214" s="23" t="s">
        <v>32</v>
      </c>
      <c r="E214" s="23" t="s">
        <v>662</v>
      </c>
      <c r="F214" s="23" t="s">
        <v>663</v>
      </c>
      <c r="G214" s="23" t="s">
        <v>664</v>
      </c>
      <c r="H214" s="23" t="s">
        <v>665</v>
      </c>
      <c r="I214" s="23" t="s">
        <v>666</v>
      </c>
      <c r="J214" s="23" t="s">
        <v>4</v>
      </c>
      <c r="K214" s="23" t="s">
        <v>5</v>
      </c>
      <c r="L214" s="23" t="s">
        <v>6</v>
      </c>
      <c r="M214" s="26"/>
      <c r="N214" s="26"/>
      <c r="O214" s="26"/>
      <c r="P214" s="26"/>
      <c r="Q214" s="26"/>
    </row>
    <row r="215">
      <c r="A215" s="2" t="s">
        <v>674</v>
      </c>
      <c r="B215" s="23">
        <v>732.0</v>
      </c>
      <c r="C215" s="23"/>
      <c r="D215" s="26"/>
      <c r="E215" s="26"/>
      <c r="F215" s="26"/>
      <c r="G215" s="26"/>
      <c r="H215" s="26"/>
      <c r="I215" s="26"/>
      <c r="J215" s="26"/>
      <c r="K215" s="26"/>
      <c r="L215" s="26"/>
      <c r="M215" s="26"/>
      <c r="N215" s="26"/>
      <c r="O215" s="26"/>
      <c r="P215" s="26"/>
      <c r="Q215" s="26"/>
    </row>
    <row r="216">
      <c r="A216" s="2" t="s">
        <v>675</v>
      </c>
      <c r="B216" s="23">
        <v>2493.0</v>
      </c>
      <c r="C216" s="23"/>
      <c r="D216" s="26"/>
      <c r="E216" s="26"/>
      <c r="F216" s="26"/>
      <c r="G216" s="26"/>
      <c r="H216" s="26"/>
      <c r="I216" s="26"/>
      <c r="J216" s="26"/>
      <c r="K216" s="26"/>
      <c r="L216" s="26"/>
      <c r="M216" s="26"/>
      <c r="N216" s="26"/>
      <c r="O216" s="26"/>
      <c r="P216" s="26"/>
      <c r="Q216" s="26"/>
    </row>
    <row r="217">
      <c r="A217" s="2" t="s">
        <v>676</v>
      </c>
      <c r="B217" s="23">
        <v>15080.0</v>
      </c>
      <c r="C217" s="23">
        <v>28596.0</v>
      </c>
      <c r="D217" s="23">
        <v>31910.0</v>
      </c>
      <c r="E217" s="23">
        <v>31803.0</v>
      </c>
      <c r="F217" s="23">
        <v>29811.0</v>
      </c>
      <c r="G217" s="23">
        <v>7795.0</v>
      </c>
      <c r="H217" s="23">
        <v>367.0</v>
      </c>
      <c r="I217" s="23">
        <v>228.0</v>
      </c>
      <c r="J217" s="23">
        <v>58.0</v>
      </c>
      <c r="K217" s="23">
        <v>74.0</v>
      </c>
      <c r="L217" s="23">
        <v>94.0</v>
      </c>
      <c r="M217" s="26"/>
      <c r="N217" s="26"/>
      <c r="O217" s="26"/>
      <c r="P217" s="26"/>
      <c r="Q217" s="26"/>
    </row>
    <row r="218">
      <c r="A218" s="2" t="s">
        <v>677</v>
      </c>
      <c r="B218" s="23">
        <v>2935.0</v>
      </c>
      <c r="C218" s="23">
        <v>4221.0</v>
      </c>
      <c r="D218" s="23">
        <v>5205.0</v>
      </c>
      <c r="E218" s="23">
        <v>4858.0</v>
      </c>
      <c r="F218" s="23">
        <v>4523.0</v>
      </c>
      <c r="G218" s="226">
        <v>4913.0</v>
      </c>
      <c r="H218" s="226">
        <v>4570.0</v>
      </c>
      <c r="I218" s="226">
        <v>4168.0</v>
      </c>
      <c r="J218" s="226">
        <v>5300.0</v>
      </c>
      <c r="K218" s="226">
        <v>4311.0</v>
      </c>
      <c r="L218" s="226">
        <v>4749.0</v>
      </c>
      <c r="M218" s="23" t="s">
        <v>678</v>
      </c>
      <c r="N218" s="26"/>
      <c r="O218" s="26"/>
      <c r="P218" s="26"/>
      <c r="Q218" s="26"/>
    </row>
    <row r="219">
      <c r="A219" s="185" t="s">
        <v>679</v>
      </c>
      <c r="B219" s="23" t="s">
        <v>681</v>
      </c>
      <c r="C219" s="23" t="s">
        <v>681</v>
      </c>
      <c r="D219" s="23" t="s">
        <v>681</v>
      </c>
      <c r="E219" s="23" t="s">
        <v>681</v>
      </c>
      <c r="F219" s="23" t="s">
        <v>681</v>
      </c>
      <c r="G219" s="23">
        <v>24011.0</v>
      </c>
      <c r="H219" s="23">
        <v>29205.0</v>
      </c>
      <c r="I219" s="23">
        <v>29231.0</v>
      </c>
      <c r="J219" s="23">
        <v>36924.0</v>
      </c>
      <c r="K219" s="23">
        <v>30749.0</v>
      </c>
      <c r="L219" s="23">
        <v>29697.0</v>
      </c>
      <c r="M219" s="26"/>
      <c r="N219" s="26"/>
      <c r="O219" s="26"/>
      <c r="P219" s="26"/>
      <c r="Q219" s="26"/>
    </row>
    <row r="220">
      <c r="B220" s="26"/>
      <c r="C220" s="26"/>
      <c r="D220" s="26"/>
      <c r="E220" s="26"/>
      <c r="F220" s="26"/>
      <c r="G220" s="26"/>
      <c r="H220" s="26"/>
      <c r="I220" s="26"/>
      <c r="J220" s="26"/>
      <c r="K220" s="26"/>
      <c r="L220" s="26"/>
      <c r="M220" s="26"/>
      <c r="N220" s="26"/>
      <c r="O220" s="26"/>
      <c r="P220" s="26"/>
      <c r="Q220" s="26"/>
    </row>
    <row r="221">
      <c r="A221" s="2" t="s">
        <v>682</v>
      </c>
      <c r="B221" s="23" t="s">
        <v>8</v>
      </c>
      <c r="C221" s="23" t="s">
        <v>31</v>
      </c>
      <c r="D221" s="23" t="s">
        <v>32</v>
      </c>
      <c r="E221" s="23" t="s">
        <v>662</v>
      </c>
      <c r="F221" s="23" t="s">
        <v>663</v>
      </c>
      <c r="G221" s="23" t="s">
        <v>664</v>
      </c>
      <c r="H221" s="23" t="s">
        <v>665</v>
      </c>
      <c r="I221" s="23" t="s">
        <v>666</v>
      </c>
      <c r="J221" s="23" t="s">
        <v>4</v>
      </c>
      <c r="K221" s="23" t="s">
        <v>5</v>
      </c>
      <c r="L221" s="23" t="s">
        <v>6</v>
      </c>
      <c r="M221" s="26"/>
      <c r="N221" s="26"/>
      <c r="O221" s="26"/>
      <c r="P221" s="26"/>
      <c r="Q221" s="26"/>
    </row>
    <row r="222">
      <c r="A222" s="2" t="s">
        <v>674</v>
      </c>
      <c r="B222" s="23">
        <v>453.0</v>
      </c>
      <c r="C222" s="23"/>
      <c r="D222" s="26"/>
      <c r="E222" s="26"/>
      <c r="F222" s="26"/>
      <c r="G222" s="26"/>
      <c r="H222" s="26"/>
      <c r="I222" s="26"/>
      <c r="J222" s="26"/>
      <c r="K222" s="26"/>
      <c r="L222" s="26"/>
      <c r="M222" s="26"/>
      <c r="N222" s="26"/>
      <c r="O222" s="26"/>
      <c r="P222" s="26"/>
      <c r="Q222" s="26"/>
    </row>
    <row r="223">
      <c r="A223" s="2" t="s">
        <v>675</v>
      </c>
      <c r="B223" s="23">
        <v>1313.0</v>
      </c>
      <c r="C223" s="23"/>
      <c r="D223" s="26"/>
      <c r="E223" s="26"/>
      <c r="F223" s="26"/>
      <c r="G223" s="26"/>
      <c r="H223" s="26"/>
      <c r="I223" s="26"/>
      <c r="J223" s="26"/>
      <c r="K223" s="26"/>
      <c r="L223" s="26"/>
      <c r="M223" s="26"/>
      <c r="N223" s="26"/>
      <c r="O223" s="26"/>
      <c r="P223" s="26"/>
      <c r="Q223" s="26"/>
    </row>
    <row r="224">
      <c r="A224" s="2" t="s">
        <v>676</v>
      </c>
      <c r="B224" s="23">
        <v>7691.0</v>
      </c>
      <c r="C224" s="23">
        <v>8472.0</v>
      </c>
      <c r="D224" s="23">
        <v>9183.0</v>
      </c>
      <c r="E224" s="23">
        <v>9115.0</v>
      </c>
      <c r="F224" s="23">
        <v>8570.0</v>
      </c>
      <c r="G224" s="23">
        <v>2240.0</v>
      </c>
      <c r="H224" s="23">
        <v>92.0</v>
      </c>
      <c r="I224" s="23">
        <v>55.0</v>
      </c>
      <c r="J224" s="23">
        <v>13.0</v>
      </c>
      <c r="K224" s="23">
        <v>14.0</v>
      </c>
      <c r="L224" s="23">
        <v>23.0</v>
      </c>
      <c r="M224" s="26"/>
      <c r="N224" s="26"/>
      <c r="O224" s="26"/>
      <c r="P224" s="26"/>
      <c r="Q224" s="26"/>
    </row>
    <row r="225">
      <c r="A225" s="2" t="s">
        <v>677</v>
      </c>
      <c r="B225" s="23">
        <v>1821.0</v>
      </c>
      <c r="C225" s="23">
        <v>2157.0</v>
      </c>
      <c r="D225" s="23">
        <v>2770.0</v>
      </c>
      <c r="E225" s="23">
        <v>2519.0</v>
      </c>
      <c r="F225" s="23">
        <v>2353.0</v>
      </c>
      <c r="G225" s="226">
        <v>2632.0</v>
      </c>
      <c r="H225" s="226">
        <v>2404.0</v>
      </c>
      <c r="I225" s="226">
        <v>2145.0</v>
      </c>
      <c r="J225" s="226">
        <v>2565.0</v>
      </c>
      <c r="K225" s="226">
        <v>2043.0</v>
      </c>
      <c r="L225" s="226">
        <v>2281.0</v>
      </c>
      <c r="M225" s="23" t="s">
        <v>678</v>
      </c>
      <c r="N225" s="26"/>
      <c r="O225" s="26"/>
      <c r="P225" s="26"/>
      <c r="Q225" s="26"/>
    </row>
    <row r="226">
      <c r="A226" s="185" t="s">
        <v>679</v>
      </c>
      <c r="B226" s="23" t="s">
        <v>681</v>
      </c>
      <c r="C226" s="23" t="s">
        <v>681</v>
      </c>
      <c r="D226" s="23" t="s">
        <v>681</v>
      </c>
      <c r="E226" s="23" t="s">
        <v>681</v>
      </c>
      <c r="F226" s="23" t="s">
        <v>681</v>
      </c>
      <c r="G226" s="23">
        <v>7134.0</v>
      </c>
      <c r="H226" s="23">
        <v>8586.0</v>
      </c>
      <c r="I226" s="23">
        <v>8122.0</v>
      </c>
      <c r="J226" s="23">
        <v>10275.0</v>
      </c>
      <c r="K226" s="23">
        <v>8188.0</v>
      </c>
      <c r="L226" s="23">
        <v>8928.0</v>
      </c>
      <c r="M226" s="26"/>
      <c r="N226" s="26"/>
      <c r="O226" s="26"/>
      <c r="P226" s="26"/>
      <c r="Q226" s="26"/>
    </row>
    <row r="227">
      <c r="B227" s="26"/>
      <c r="C227" s="26"/>
      <c r="D227" s="26"/>
      <c r="E227" s="26"/>
      <c r="F227" s="26"/>
      <c r="G227" s="26"/>
      <c r="H227" s="26"/>
      <c r="I227" s="26"/>
      <c r="J227" s="26"/>
      <c r="K227" s="26"/>
      <c r="L227" s="26"/>
      <c r="M227" s="26"/>
      <c r="N227" s="26"/>
      <c r="O227" s="26"/>
      <c r="P227" s="26"/>
      <c r="Q227" s="26"/>
    </row>
    <row r="228">
      <c r="A228" s="140" t="s">
        <v>683</v>
      </c>
      <c r="B228" s="26"/>
      <c r="C228" s="26"/>
      <c r="D228" s="26"/>
      <c r="E228" s="26"/>
      <c r="F228" s="26"/>
      <c r="G228" s="26"/>
      <c r="H228" s="26"/>
      <c r="I228" s="26"/>
      <c r="J228" s="26"/>
      <c r="K228" s="26"/>
      <c r="L228" s="26"/>
      <c r="M228" s="26"/>
      <c r="N228" s="26"/>
      <c r="O228" s="26"/>
      <c r="P228" s="26"/>
      <c r="Q228" s="26"/>
    </row>
    <row r="229">
      <c r="B229" s="26"/>
      <c r="C229" s="26"/>
      <c r="D229" s="26"/>
      <c r="E229" s="26"/>
      <c r="F229" s="26"/>
      <c r="G229" s="26"/>
      <c r="H229" s="26"/>
      <c r="I229" s="26"/>
      <c r="J229" s="26"/>
      <c r="K229" s="26"/>
      <c r="L229" s="26"/>
      <c r="M229" s="26"/>
      <c r="N229" s="26"/>
      <c r="O229" s="26"/>
      <c r="P229" s="26"/>
      <c r="Q229" s="26"/>
    </row>
    <row r="230">
      <c r="B230" s="26"/>
      <c r="C230" s="26"/>
      <c r="D230" s="26"/>
      <c r="E230" s="26"/>
      <c r="F230" s="26"/>
      <c r="G230" s="26"/>
      <c r="H230" s="26"/>
      <c r="I230" s="26"/>
      <c r="J230" s="26"/>
      <c r="K230" s="26"/>
      <c r="L230" s="26"/>
      <c r="M230" s="26"/>
      <c r="N230" s="26"/>
      <c r="O230" s="26"/>
      <c r="P230" s="26"/>
      <c r="Q230" s="26"/>
    </row>
    <row r="231">
      <c r="B231" s="26"/>
      <c r="C231" s="26"/>
      <c r="D231" s="26"/>
      <c r="E231" s="26"/>
      <c r="F231" s="26"/>
      <c r="G231" s="26"/>
      <c r="H231" s="26"/>
      <c r="I231" s="26"/>
      <c r="J231" s="26"/>
      <c r="K231" s="26"/>
      <c r="L231" s="26"/>
      <c r="M231" s="26"/>
      <c r="N231" s="26"/>
      <c r="O231" s="26"/>
      <c r="P231" s="26"/>
      <c r="Q231" s="26"/>
    </row>
    <row r="232">
      <c r="A232" s="2" t="s">
        <v>684</v>
      </c>
      <c r="B232" s="26"/>
      <c r="C232" s="26"/>
      <c r="D232" s="26"/>
      <c r="E232" s="26"/>
      <c r="F232" s="26"/>
      <c r="G232" s="26"/>
      <c r="H232" s="26"/>
      <c r="I232" s="26"/>
      <c r="J232" s="26"/>
      <c r="K232" s="26"/>
      <c r="L232" s="26"/>
      <c r="M232" s="26"/>
      <c r="N232" s="26"/>
      <c r="O232" s="26"/>
      <c r="P232" s="26"/>
      <c r="Q232" s="26"/>
    </row>
    <row r="233">
      <c r="A233" s="85"/>
      <c r="B233" s="23" t="s">
        <v>8</v>
      </c>
      <c r="C233" s="23" t="s">
        <v>31</v>
      </c>
      <c r="D233" s="23" t="s">
        <v>32</v>
      </c>
      <c r="E233" s="23" t="s">
        <v>662</v>
      </c>
      <c r="F233" s="23" t="s">
        <v>663</v>
      </c>
      <c r="G233" s="23" t="s">
        <v>664</v>
      </c>
      <c r="H233" s="23" t="s">
        <v>665</v>
      </c>
      <c r="I233" s="23" t="s">
        <v>666</v>
      </c>
      <c r="J233" s="23" t="s">
        <v>4</v>
      </c>
      <c r="K233" s="23" t="s">
        <v>5</v>
      </c>
      <c r="L233" s="23" t="s">
        <v>6</v>
      </c>
      <c r="M233" s="221">
        <v>45292.0</v>
      </c>
      <c r="N233" s="222">
        <v>16085.0</v>
      </c>
      <c r="O233" s="223">
        <v>13500.0</v>
      </c>
      <c r="P233" s="224">
        <v>0.8392912651538701</v>
      </c>
      <c r="Q233" s="224">
        <v>0.8392912651538701</v>
      </c>
    </row>
    <row r="234">
      <c r="A234" s="190" t="s">
        <v>541</v>
      </c>
      <c r="B234" s="26"/>
      <c r="C234" s="26"/>
      <c r="D234" s="26"/>
      <c r="E234" s="26"/>
      <c r="F234" s="26"/>
      <c r="G234" s="26"/>
      <c r="H234" s="26"/>
      <c r="I234" s="26"/>
      <c r="J234" s="26"/>
      <c r="K234" s="26"/>
      <c r="L234" s="26"/>
      <c r="M234" s="221">
        <v>45323.0</v>
      </c>
      <c r="N234" s="222">
        <v>13797.0</v>
      </c>
      <c r="O234" s="222">
        <v>11696.0</v>
      </c>
      <c r="P234" s="224">
        <v>0.8477205189533956</v>
      </c>
      <c r="Q234" s="224">
        <v>0.8477205189533956</v>
      </c>
    </row>
    <row r="235">
      <c r="A235" s="2" t="s">
        <v>667</v>
      </c>
      <c r="B235" s="26"/>
      <c r="C235" s="26"/>
      <c r="D235" s="26"/>
      <c r="E235" s="26"/>
      <c r="F235" s="26"/>
      <c r="G235" s="26"/>
      <c r="H235" s="26"/>
      <c r="I235" s="26"/>
      <c r="J235" s="26"/>
      <c r="K235" s="26"/>
      <c r="L235" s="26"/>
      <c r="M235" s="221">
        <v>45352.0</v>
      </c>
      <c r="N235" s="222">
        <v>20551.0</v>
      </c>
      <c r="O235" s="222">
        <v>17674.0</v>
      </c>
      <c r="P235" s="224">
        <v>0.8600068123205683</v>
      </c>
      <c r="Q235" s="224">
        <v>0.8600068123205683</v>
      </c>
    </row>
    <row r="236">
      <c r="B236" s="26"/>
      <c r="C236" s="26"/>
      <c r="D236" s="26"/>
      <c r="E236" s="26"/>
      <c r="F236" s="26"/>
      <c r="G236" s="26"/>
      <c r="H236" s="26"/>
      <c r="I236" s="26"/>
      <c r="J236" s="26"/>
      <c r="K236" s="26"/>
      <c r="L236" s="26"/>
      <c r="M236" s="221">
        <v>45383.0</v>
      </c>
      <c r="N236" s="222">
        <v>16962.0</v>
      </c>
      <c r="O236" s="222">
        <v>15958.0</v>
      </c>
      <c r="P236" s="224">
        <v>0.9408088668789057</v>
      </c>
      <c r="Q236" s="224">
        <v>0.9408088668789057</v>
      </c>
    </row>
    <row r="237">
      <c r="A237" s="2" t="s">
        <v>668</v>
      </c>
      <c r="B237" s="23">
        <f t="shared" ref="B237:L237" si="39">sum(B253:B257)</f>
        <v>16836</v>
      </c>
      <c r="C237" s="23">
        <f t="shared" si="39"/>
        <v>15745</v>
      </c>
      <c r="D237" s="23">
        <f t="shared" si="39"/>
        <v>17255</v>
      </c>
      <c r="E237" s="23">
        <f t="shared" si="39"/>
        <v>17203</v>
      </c>
      <c r="F237" s="23">
        <f t="shared" si="39"/>
        <v>16289</v>
      </c>
      <c r="G237" s="23">
        <f t="shared" si="39"/>
        <v>21602</v>
      </c>
      <c r="H237" s="23">
        <f t="shared" si="39"/>
        <v>19866</v>
      </c>
      <c r="I237" s="23">
        <f t="shared" si="39"/>
        <v>18978</v>
      </c>
      <c r="J237" s="23">
        <f t="shared" si="39"/>
        <v>23571</v>
      </c>
      <c r="K237" s="23">
        <f t="shared" si="39"/>
        <v>19822</v>
      </c>
      <c r="L237" s="23">
        <f t="shared" si="39"/>
        <v>21453</v>
      </c>
      <c r="M237" s="109">
        <v>45413.0</v>
      </c>
      <c r="N237" s="51">
        <v>16207.0</v>
      </c>
      <c r="O237" s="51">
        <v>14214.0</v>
      </c>
      <c r="P237" s="27">
        <v>0.8770284444992904</v>
      </c>
      <c r="Q237" s="72">
        <v>0.8443</v>
      </c>
    </row>
    <row r="238">
      <c r="A238" s="2" t="s">
        <v>669</v>
      </c>
      <c r="B238" s="23">
        <f t="shared" ref="B238:L238" si="40">sum(B267:B271)</f>
        <v>17074</v>
      </c>
      <c r="C238" s="23">
        <f t="shared" si="40"/>
        <v>17242</v>
      </c>
      <c r="D238" s="23">
        <f t="shared" si="40"/>
        <v>18527</v>
      </c>
      <c r="E238" s="23">
        <f t="shared" si="40"/>
        <v>18231</v>
      </c>
      <c r="F238" s="23">
        <f t="shared" si="40"/>
        <v>17511</v>
      </c>
      <c r="G238" s="23">
        <f t="shared" si="40"/>
        <v>24406</v>
      </c>
      <c r="H238" s="23">
        <f t="shared" si="40"/>
        <v>22253</v>
      </c>
      <c r="I238" s="23">
        <f t="shared" si="40"/>
        <v>22556</v>
      </c>
      <c r="J238" s="23">
        <f t="shared" si="40"/>
        <v>27175</v>
      </c>
      <c r="K238" s="23">
        <f t="shared" si="40"/>
        <v>20825</v>
      </c>
      <c r="L238" s="23">
        <f t="shared" si="40"/>
        <v>22898</v>
      </c>
      <c r="M238" s="109">
        <v>45444.0</v>
      </c>
      <c r="N238" s="51">
        <v>17302.0</v>
      </c>
      <c r="O238" s="51">
        <v>13680.0</v>
      </c>
      <c r="P238" s="27">
        <v>0.7906600393018148</v>
      </c>
      <c r="Q238" s="72">
        <v>0.8688</v>
      </c>
    </row>
    <row r="239">
      <c r="A239" s="2" t="s">
        <v>670</v>
      </c>
      <c r="B239" s="26">
        <f t="shared" ref="B239:L239" si="41">sum(B260:B264)</f>
        <v>15080</v>
      </c>
      <c r="C239" s="26">
        <f t="shared" si="41"/>
        <v>28596</v>
      </c>
      <c r="D239" s="26">
        <f t="shared" si="41"/>
        <v>31910</v>
      </c>
      <c r="E239" s="26">
        <f t="shared" si="41"/>
        <v>31803</v>
      </c>
      <c r="F239" s="26">
        <f t="shared" si="41"/>
        <v>29811</v>
      </c>
      <c r="G239" s="26">
        <f t="shared" si="41"/>
        <v>24011</v>
      </c>
      <c r="H239" s="26">
        <f t="shared" si="41"/>
        <v>29205</v>
      </c>
      <c r="I239" s="26">
        <f t="shared" si="41"/>
        <v>29231</v>
      </c>
      <c r="J239" s="26">
        <f t="shared" si="41"/>
        <v>36924</v>
      </c>
      <c r="K239" s="26">
        <f t="shared" si="41"/>
        <v>30749</v>
      </c>
      <c r="L239" s="26">
        <f t="shared" si="41"/>
        <v>32697</v>
      </c>
      <c r="M239" s="109">
        <v>45474.0</v>
      </c>
      <c r="N239" s="51">
        <v>18965.0</v>
      </c>
      <c r="O239" s="51">
        <v>15094.0</v>
      </c>
      <c r="P239" s="27">
        <v>0.7958871605589244</v>
      </c>
      <c r="Q239" s="72">
        <v>0.8748</v>
      </c>
    </row>
    <row r="240">
      <c r="B240" s="26"/>
      <c r="C240" s="26"/>
      <c r="D240" s="26"/>
      <c r="E240" s="26"/>
      <c r="F240" s="26"/>
      <c r="G240" s="26"/>
      <c r="H240" s="26"/>
      <c r="I240" s="26"/>
      <c r="J240" s="26"/>
      <c r="K240" s="26"/>
      <c r="L240" s="26"/>
      <c r="M240" s="109">
        <v>45505.0</v>
      </c>
      <c r="N240" s="51">
        <v>17512.0</v>
      </c>
      <c r="O240" s="119">
        <v>14507.0</v>
      </c>
      <c r="P240" s="27">
        <v>0.8284033805390589</v>
      </c>
      <c r="Q240" s="72">
        <v>0.8433</v>
      </c>
    </row>
    <row r="241">
      <c r="A241" s="2" t="s">
        <v>671</v>
      </c>
      <c r="B241" s="225">
        <v>12058.0</v>
      </c>
      <c r="C241" s="225">
        <v>11548.0</v>
      </c>
      <c r="D241" s="225">
        <v>12807.0</v>
      </c>
      <c r="E241" s="225">
        <v>12388.0</v>
      </c>
      <c r="F241" s="225">
        <v>11513.0</v>
      </c>
      <c r="G241" s="225">
        <v>16976.0</v>
      </c>
      <c r="H241" s="225">
        <v>18465.0</v>
      </c>
      <c r="I241" s="225">
        <v>18428.0</v>
      </c>
      <c r="J241" s="225">
        <v>21580.0</v>
      </c>
      <c r="K241" s="225">
        <v>18461.0</v>
      </c>
      <c r="L241" s="225">
        <v>19500.0</v>
      </c>
      <c r="M241" s="109">
        <v>45536.0</v>
      </c>
      <c r="N241" s="51">
        <v>14230.0</v>
      </c>
      <c r="O241" s="51">
        <v>13602.0</v>
      </c>
      <c r="P241" s="27">
        <v>0.9558678847505271</v>
      </c>
      <c r="Q241" s="72">
        <v>0.835</v>
      </c>
    </row>
    <row r="242">
      <c r="A242" s="227" t="s">
        <v>272</v>
      </c>
      <c r="B242" s="13">
        <f t="shared" ref="B242:L242" si="42">SUM(B241/B237)</f>
        <v>0.7162033737</v>
      </c>
      <c r="C242" s="13">
        <f t="shared" si="42"/>
        <v>0.733439187</v>
      </c>
      <c r="D242" s="13">
        <f t="shared" si="42"/>
        <v>0.7422196465</v>
      </c>
      <c r="E242" s="13">
        <f t="shared" si="42"/>
        <v>0.7201069581</v>
      </c>
      <c r="F242" s="13">
        <f t="shared" si="42"/>
        <v>0.7067959973</v>
      </c>
      <c r="G242" s="13">
        <f t="shared" si="42"/>
        <v>0.7858531617</v>
      </c>
      <c r="H242" s="27">
        <f t="shared" si="42"/>
        <v>0.9294774992</v>
      </c>
      <c r="I242" s="13">
        <f t="shared" si="42"/>
        <v>0.9710190747</v>
      </c>
      <c r="J242" s="13">
        <f t="shared" si="42"/>
        <v>0.9155317975</v>
      </c>
      <c r="K242" s="13">
        <f t="shared" si="42"/>
        <v>0.9313389164</v>
      </c>
      <c r="L242" s="13">
        <f t="shared" si="42"/>
        <v>0.9089637813</v>
      </c>
      <c r="M242" s="109">
        <v>45566.0</v>
      </c>
      <c r="N242" s="51">
        <v>20530.0</v>
      </c>
      <c r="O242" s="51">
        <v>19916.0</v>
      </c>
      <c r="P242" s="27">
        <v>0.9700925474914759</v>
      </c>
      <c r="Q242" s="72">
        <v>0.922</v>
      </c>
    </row>
    <row r="243">
      <c r="A243" s="228" t="s">
        <v>269</v>
      </c>
      <c r="B243" s="13">
        <f t="shared" ref="B243:L243" si="43">sum(B241/B239)</f>
        <v>0.799602122</v>
      </c>
      <c r="C243" s="13">
        <f t="shared" si="43"/>
        <v>0.4038327039</v>
      </c>
      <c r="D243" s="13">
        <f t="shared" si="43"/>
        <v>0.40134754</v>
      </c>
      <c r="E243" s="13">
        <f t="shared" si="43"/>
        <v>0.389523001</v>
      </c>
      <c r="F243" s="13">
        <f t="shared" si="43"/>
        <v>0.3861997249</v>
      </c>
      <c r="G243" s="13">
        <f t="shared" si="43"/>
        <v>0.7070092874</v>
      </c>
      <c r="H243" s="27">
        <f t="shared" si="43"/>
        <v>0.6322547509</v>
      </c>
      <c r="I243" s="13">
        <f t="shared" si="43"/>
        <v>0.6304266019</v>
      </c>
      <c r="J243" s="13">
        <f t="shared" si="43"/>
        <v>0.5844437222</v>
      </c>
      <c r="K243" s="13">
        <f t="shared" si="43"/>
        <v>0.600377248</v>
      </c>
      <c r="L243" s="13">
        <f t="shared" si="43"/>
        <v>0.5963849894</v>
      </c>
      <c r="M243" s="109">
        <v>45597.0</v>
      </c>
      <c r="N243" s="51">
        <v>30801.0</v>
      </c>
      <c r="O243" s="51">
        <v>21530.0</v>
      </c>
      <c r="P243" s="27">
        <v>0.6990032791143145</v>
      </c>
      <c r="Q243" s="72">
        <v>0.7372</v>
      </c>
    </row>
    <row r="244">
      <c r="A244" s="229" t="s">
        <v>685</v>
      </c>
      <c r="B244" s="13">
        <f t="shared" ref="B244:L244" si="44">sum(B241/B238)</f>
        <v>0.7062199836</v>
      </c>
      <c r="C244" s="13">
        <f t="shared" si="44"/>
        <v>0.6697598886</v>
      </c>
      <c r="D244" s="13">
        <f t="shared" si="44"/>
        <v>0.6912614023</v>
      </c>
      <c r="E244" s="13">
        <f t="shared" si="44"/>
        <v>0.6795019472</v>
      </c>
      <c r="F244" s="13">
        <f t="shared" si="44"/>
        <v>0.6574724459</v>
      </c>
      <c r="G244" s="13">
        <f t="shared" si="44"/>
        <v>0.6955666639</v>
      </c>
      <c r="H244" s="27">
        <f t="shared" si="44"/>
        <v>0.8297757606</v>
      </c>
      <c r="I244" s="13">
        <f t="shared" si="44"/>
        <v>0.8169888278</v>
      </c>
      <c r="J244" s="13">
        <f t="shared" si="44"/>
        <v>0.7941122355</v>
      </c>
      <c r="K244" s="13">
        <f t="shared" si="44"/>
        <v>0.886482593</v>
      </c>
      <c r="L244" s="13">
        <f t="shared" si="44"/>
        <v>0.8516027601</v>
      </c>
      <c r="M244" s="109">
        <v>45627.0</v>
      </c>
      <c r="N244" s="51">
        <v>26198.0</v>
      </c>
      <c r="O244" s="51">
        <v>21485.0</v>
      </c>
      <c r="P244" s="27">
        <v>0.8201007710512253</v>
      </c>
      <c r="Q244" s="72">
        <v>0.735</v>
      </c>
    </row>
    <row r="245">
      <c r="M245" s="109">
        <v>45658.0</v>
      </c>
      <c r="N245" s="51">
        <v>32658.0</v>
      </c>
      <c r="O245" s="119">
        <v>24868.0</v>
      </c>
      <c r="P245" s="27">
        <v>0.7614673280666299</v>
      </c>
      <c r="Q245" s="72">
        <v>0.6735</v>
      </c>
    </row>
    <row r="246">
      <c r="A246" s="2" t="s">
        <v>672</v>
      </c>
      <c r="B246" s="225">
        <v>14214.0</v>
      </c>
      <c r="C246" s="225">
        <v>13680.0</v>
      </c>
      <c r="D246" s="225">
        <v>15094.0</v>
      </c>
      <c r="E246" s="225">
        <v>14507.0</v>
      </c>
      <c r="F246" s="225">
        <v>13602.0</v>
      </c>
      <c r="G246" s="225">
        <v>19916.0</v>
      </c>
      <c r="H246" s="225">
        <v>21530.0</v>
      </c>
      <c r="I246" s="225">
        <v>21485.0</v>
      </c>
      <c r="J246" s="225">
        <v>24868.0</v>
      </c>
      <c r="K246" s="225">
        <v>21614.0</v>
      </c>
      <c r="L246" s="225">
        <v>22831.0</v>
      </c>
      <c r="M246" s="109">
        <v>45689.0</v>
      </c>
      <c r="N246" s="51">
        <v>34062.0</v>
      </c>
      <c r="O246" s="51">
        <v>21614.0</v>
      </c>
      <c r="P246" s="27">
        <v>0.6345487640185544</v>
      </c>
      <c r="Q246" s="72">
        <v>0.7029</v>
      </c>
    </row>
    <row r="247">
      <c r="A247" s="227" t="s">
        <v>272</v>
      </c>
      <c r="B247" s="27">
        <f t="shared" ref="B247:L247" si="45">SUM(B246/B237)</f>
        <v>0.8442622951</v>
      </c>
      <c r="C247" s="27">
        <f t="shared" si="45"/>
        <v>0.8688472531</v>
      </c>
      <c r="D247" s="27">
        <f t="shared" si="45"/>
        <v>0.8747609389</v>
      </c>
      <c r="E247" s="27">
        <f t="shared" si="45"/>
        <v>0.8432831483</v>
      </c>
      <c r="F247" s="27">
        <f t="shared" si="45"/>
        <v>0.8350420529</v>
      </c>
      <c r="G247" s="27">
        <f t="shared" si="45"/>
        <v>0.9219516711</v>
      </c>
      <c r="H247" s="27">
        <f t="shared" si="45"/>
        <v>1.0837612</v>
      </c>
      <c r="I247" s="27">
        <f t="shared" si="45"/>
        <v>1.132100327</v>
      </c>
      <c r="J247" s="27">
        <f t="shared" si="45"/>
        <v>1.055025243</v>
      </c>
      <c r="K247" s="27">
        <f t="shared" si="45"/>
        <v>1.090404601</v>
      </c>
      <c r="L247" s="27">
        <f t="shared" si="45"/>
        <v>1.064233441</v>
      </c>
      <c r="M247" s="109">
        <v>45717.0</v>
      </c>
      <c r="N247" s="51">
        <v>36624.0</v>
      </c>
      <c r="O247" s="51">
        <v>22831.0</v>
      </c>
      <c r="P247" s="27">
        <v>0.6233890345128877</v>
      </c>
      <c r="Q247" s="72">
        <v>0.6983</v>
      </c>
    </row>
    <row r="248">
      <c r="A248" s="228" t="s">
        <v>269</v>
      </c>
      <c r="B248" s="27">
        <f t="shared" ref="B248:L248" si="46">sum(B246/B239)</f>
        <v>0.9425729443</v>
      </c>
      <c r="C248" s="27">
        <f t="shared" si="46"/>
        <v>0.4783885858</v>
      </c>
      <c r="D248" s="27">
        <f t="shared" si="46"/>
        <v>0.4730178627</v>
      </c>
      <c r="E248" s="27">
        <f t="shared" si="46"/>
        <v>0.4561519354</v>
      </c>
      <c r="F248" s="27">
        <f t="shared" si="46"/>
        <v>0.4562745295</v>
      </c>
      <c r="G248" s="27">
        <f t="shared" si="46"/>
        <v>0.8294531673</v>
      </c>
      <c r="H248" s="27">
        <f t="shared" si="46"/>
        <v>0.7372025338</v>
      </c>
      <c r="I248" s="27">
        <f t="shared" si="46"/>
        <v>0.7350073552</v>
      </c>
      <c r="J248" s="27">
        <f t="shared" si="46"/>
        <v>0.673491496</v>
      </c>
      <c r="K248" s="27">
        <f t="shared" si="46"/>
        <v>0.702917168</v>
      </c>
      <c r="L248" s="27">
        <f t="shared" si="46"/>
        <v>0.6982597792</v>
      </c>
      <c r="M248" s="23"/>
      <c r="N248" s="23"/>
      <c r="O248" s="26"/>
      <c r="P248" s="26"/>
      <c r="Q248" s="26"/>
    </row>
    <row r="249">
      <c r="A249" s="229" t="s">
        <v>685</v>
      </c>
      <c r="B249" s="27">
        <f t="shared" ref="B249:L249" si="47">sum(B246/B238)</f>
        <v>0.8324938503</v>
      </c>
      <c r="C249" s="27">
        <f t="shared" si="47"/>
        <v>0.7934114372</v>
      </c>
      <c r="D249" s="27">
        <f t="shared" si="47"/>
        <v>0.8147028661</v>
      </c>
      <c r="E249" s="27">
        <f t="shared" si="47"/>
        <v>0.7957325435</v>
      </c>
      <c r="F249" s="27">
        <f t="shared" si="47"/>
        <v>0.7767688881</v>
      </c>
      <c r="G249" s="27">
        <f t="shared" si="47"/>
        <v>0.8160288454</v>
      </c>
      <c r="H249" s="27">
        <f t="shared" si="47"/>
        <v>0.9675099987</v>
      </c>
      <c r="I249" s="27">
        <f t="shared" si="47"/>
        <v>0.952518177</v>
      </c>
      <c r="J249" s="27">
        <f t="shared" si="47"/>
        <v>0.9151057958</v>
      </c>
      <c r="K249" s="27">
        <f t="shared" si="47"/>
        <v>1.037887155</v>
      </c>
      <c r="L249" s="27">
        <f t="shared" si="47"/>
        <v>0.9970739803</v>
      </c>
      <c r="M249" s="26"/>
      <c r="N249" s="26"/>
      <c r="O249" s="26"/>
      <c r="P249" s="26"/>
      <c r="Q249" s="26"/>
    </row>
    <row r="250">
      <c r="N250" s="26"/>
      <c r="O250" s="26"/>
      <c r="P250" s="26"/>
      <c r="Q250" s="26"/>
    </row>
    <row r="251">
      <c r="N251" s="26"/>
      <c r="O251" s="26"/>
      <c r="P251" s="26"/>
      <c r="Q251" s="26"/>
    </row>
    <row r="252">
      <c r="A252" s="227" t="s">
        <v>686</v>
      </c>
      <c r="B252" s="23" t="s">
        <v>8</v>
      </c>
      <c r="C252" s="23" t="s">
        <v>31</v>
      </c>
      <c r="D252" s="23" t="s">
        <v>32</v>
      </c>
      <c r="E252" s="23" t="s">
        <v>662</v>
      </c>
      <c r="F252" s="23" t="s">
        <v>663</v>
      </c>
      <c r="G252" s="23" t="s">
        <v>664</v>
      </c>
      <c r="H252" s="23" t="s">
        <v>665</v>
      </c>
      <c r="I252" s="23" t="s">
        <v>666</v>
      </c>
      <c r="J252" s="23" t="s">
        <v>4</v>
      </c>
      <c r="K252" s="23" t="s">
        <v>5</v>
      </c>
      <c r="L252" s="23" t="s">
        <v>6</v>
      </c>
      <c r="N252" s="26"/>
      <c r="O252" s="227" t="s">
        <v>673</v>
      </c>
      <c r="P252" s="23" t="s">
        <v>8</v>
      </c>
      <c r="Q252" s="23" t="s">
        <v>31</v>
      </c>
      <c r="R252" s="23" t="s">
        <v>32</v>
      </c>
      <c r="S252" s="23" t="s">
        <v>662</v>
      </c>
      <c r="T252" s="23" t="s">
        <v>663</v>
      </c>
      <c r="U252" s="23" t="s">
        <v>664</v>
      </c>
      <c r="V252" s="23" t="s">
        <v>665</v>
      </c>
      <c r="W252" s="23" t="s">
        <v>666</v>
      </c>
      <c r="X252" s="23" t="s">
        <v>4</v>
      </c>
      <c r="Y252" s="23" t="s">
        <v>5</v>
      </c>
      <c r="Z252" s="23" t="s">
        <v>6</v>
      </c>
    </row>
    <row r="253">
      <c r="A253" s="2" t="s">
        <v>674</v>
      </c>
      <c r="B253" s="23"/>
      <c r="C253" s="23" t="s">
        <v>681</v>
      </c>
      <c r="D253" s="23" t="s">
        <v>681</v>
      </c>
      <c r="E253" s="23" t="s">
        <v>681</v>
      </c>
      <c r="F253" s="23" t="s">
        <v>681</v>
      </c>
      <c r="G253" s="23" t="s">
        <v>681</v>
      </c>
      <c r="H253" s="23" t="s">
        <v>681</v>
      </c>
      <c r="I253" s="23" t="s">
        <v>681</v>
      </c>
      <c r="J253" s="23" t="s">
        <v>681</v>
      </c>
      <c r="K253" s="23" t="s">
        <v>681</v>
      </c>
      <c r="L253" s="23" t="s">
        <v>681</v>
      </c>
      <c r="N253" s="26"/>
      <c r="O253" s="2" t="s">
        <v>674</v>
      </c>
      <c r="P253" s="23"/>
      <c r="Q253" s="23" t="s">
        <v>681</v>
      </c>
      <c r="R253" s="23" t="s">
        <v>681</v>
      </c>
      <c r="S253" s="23" t="s">
        <v>681</v>
      </c>
      <c r="T253" s="23" t="s">
        <v>681</v>
      </c>
      <c r="U253" s="23" t="s">
        <v>681</v>
      </c>
      <c r="V253" s="23" t="s">
        <v>681</v>
      </c>
      <c r="W253" s="23" t="s">
        <v>681</v>
      </c>
      <c r="X253" s="23" t="s">
        <v>681</v>
      </c>
      <c r="Y253" s="23" t="s">
        <v>681</v>
      </c>
      <c r="Z253" s="23" t="s">
        <v>681</v>
      </c>
    </row>
    <row r="254">
      <c r="A254" s="2" t="s">
        <v>675</v>
      </c>
      <c r="B254" s="23" t="s">
        <v>29</v>
      </c>
      <c r="C254" s="23" t="s">
        <v>681</v>
      </c>
      <c r="D254" s="23" t="s">
        <v>681</v>
      </c>
      <c r="E254" s="23" t="s">
        <v>681</v>
      </c>
      <c r="F254" s="23" t="s">
        <v>681</v>
      </c>
      <c r="G254" s="23" t="s">
        <v>681</v>
      </c>
      <c r="H254" s="23" t="s">
        <v>681</v>
      </c>
      <c r="I254" s="23" t="s">
        <v>681</v>
      </c>
      <c r="J254" s="23" t="s">
        <v>681</v>
      </c>
      <c r="K254" s="23" t="s">
        <v>681</v>
      </c>
      <c r="L254" s="23" t="s">
        <v>681</v>
      </c>
      <c r="N254" s="26"/>
      <c r="O254" s="2" t="s">
        <v>675</v>
      </c>
      <c r="P254" s="23" t="s">
        <v>29</v>
      </c>
      <c r="Q254" s="23" t="s">
        <v>681</v>
      </c>
      <c r="R254" s="23" t="s">
        <v>681</v>
      </c>
      <c r="S254" s="23" t="s">
        <v>681</v>
      </c>
      <c r="T254" s="23" t="s">
        <v>681</v>
      </c>
      <c r="U254" s="23" t="s">
        <v>681</v>
      </c>
      <c r="V254" s="23" t="s">
        <v>681</v>
      </c>
      <c r="W254" s="23" t="s">
        <v>681</v>
      </c>
      <c r="X254" s="23" t="s">
        <v>681</v>
      </c>
      <c r="Y254" s="23" t="s">
        <v>681</v>
      </c>
      <c r="Z254" s="23" t="s">
        <v>681</v>
      </c>
    </row>
    <row r="255">
      <c r="A255" s="2" t="s">
        <v>676</v>
      </c>
      <c r="B255" s="23">
        <v>13954.0</v>
      </c>
      <c r="C255" s="23">
        <v>15745.0</v>
      </c>
      <c r="D255" s="23">
        <v>17255.0</v>
      </c>
      <c r="E255" s="23">
        <v>17203.0</v>
      </c>
      <c r="F255" s="23">
        <v>16289.0</v>
      </c>
      <c r="G255" s="23">
        <v>4257.0</v>
      </c>
      <c r="H255" s="23">
        <v>189.0</v>
      </c>
      <c r="I255" s="23">
        <v>116.0</v>
      </c>
      <c r="J255" s="23">
        <v>31.0</v>
      </c>
      <c r="K255" s="23">
        <v>37.0</v>
      </c>
      <c r="L255" s="23">
        <v>48.0</v>
      </c>
      <c r="N255" s="26"/>
      <c r="O255" s="2" t="s">
        <v>676</v>
      </c>
      <c r="P255" s="23">
        <v>13954.0</v>
      </c>
      <c r="Q255" s="23">
        <v>15745.0</v>
      </c>
      <c r="R255" s="23">
        <v>17255.0</v>
      </c>
      <c r="S255" s="23">
        <v>17203.0</v>
      </c>
      <c r="T255" s="23">
        <v>16289.0</v>
      </c>
      <c r="U255" s="23">
        <v>4257.0</v>
      </c>
      <c r="V255" s="23">
        <v>189.0</v>
      </c>
      <c r="W255" s="23">
        <v>116.0</v>
      </c>
      <c r="X255" s="23">
        <v>31.0</v>
      </c>
      <c r="Y255" s="23">
        <v>37.0</v>
      </c>
      <c r="Z255" s="23">
        <v>48.0</v>
      </c>
    </row>
    <row r="256">
      <c r="A256" s="2" t="s">
        <v>677</v>
      </c>
      <c r="B256" s="23">
        <v>2882.0</v>
      </c>
      <c r="C256" s="23"/>
      <c r="D256" s="23"/>
      <c r="E256" s="23"/>
      <c r="F256" s="23"/>
      <c r="G256" s="226">
        <v>4143.0</v>
      </c>
      <c r="H256" s="226">
        <v>3775.0</v>
      </c>
      <c r="I256" s="226">
        <v>3484.0</v>
      </c>
      <c r="J256" s="226">
        <v>4261.0</v>
      </c>
      <c r="K256" s="226">
        <v>3498.0</v>
      </c>
      <c r="L256" s="226">
        <v>3789.0</v>
      </c>
      <c r="M256" s="23" t="s">
        <v>678</v>
      </c>
      <c r="N256" s="26"/>
      <c r="O256" s="2" t="s">
        <v>677</v>
      </c>
      <c r="P256" s="23">
        <v>2882.0</v>
      </c>
      <c r="Q256" s="23"/>
      <c r="R256" s="23"/>
      <c r="S256" s="23"/>
      <c r="T256" s="23"/>
      <c r="U256" s="226">
        <v>4143.0</v>
      </c>
      <c r="V256" s="226">
        <v>3775.0</v>
      </c>
      <c r="W256" s="226">
        <v>3484.0</v>
      </c>
      <c r="X256" s="226">
        <v>4261.0</v>
      </c>
      <c r="Y256" s="226">
        <v>3498.0</v>
      </c>
      <c r="Z256" s="226">
        <v>3789.0</v>
      </c>
      <c r="AA256" s="23" t="s">
        <v>678</v>
      </c>
    </row>
    <row r="257">
      <c r="A257" s="185" t="s">
        <v>679</v>
      </c>
      <c r="B257" s="23" t="s">
        <v>681</v>
      </c>
      <c r="C257" s="23" t="s">
        <v>681</v>
      </c>
      <c r="D257" s="23" t="s">
        <v>681</v>
      </c>
      <c r="E257" s="23" t="s">
        <v>681</v>
      </c>
      <c r="F257" s="23" t="s">
        <v>681</v>
      </c>
      <c r="G257" s="23">
        <v>13202.0</v>
      </c>
      <c r="H257" s="23">
        <v>15902.0</v>
      </c>
      <c r="I257" s="23">
        <v>15378.0</v>
      </c>
      <c r="J257" s="23">
        <v>19279.0</v>
      </c>
      <c r="K257" s="23">
        <v>16287.0</v>
      </c>
      <c r="L257" s="23">
        <v>17616.0</v>
      </c>
      <c r="M257" s="26"/>
      <c r="N257" s="26"/>
      <c r="O257" s="185" t="s">
        <v>679</v>
      </c>
      <c r="P257" s="23" t="s">
        <v>681</v>
      </c>
      <c r="Q257" s="23" t="s">
        <v>681</v>
      </c>
      <c r="R257" s="23" t="s">
        <v>681</v>
      </c>
      <c r="S257" s="23" t="s">
        <v>681</v>
      </c>
      <c r="T257" s="23" t="s">
        <v>681</v>
      </c>
      <c r="U257" s="23">
        <v>13202.0</v>
      </c>
      <c r="V257" s="23">
        <v>15902.0</v>
      </c>
      <c r="W257" s="23">
        <v>15378.0</v>
      </c>
      <c r="X257" s="23">
        <v>19279.0</v>
      </c>
      <c r="Y257" s="23">
        <v>16287.0</v>
      </c>
      <c r="Z257" s="23">
        <v>17616.0</v>
      </c>
      <c r="AA257" s="26"/>
    </row>
    <row r="258">
      <c r="M258" s="26"/>
      <c r="N258" s="26"/>
      <c r="O258" s="230" t="s">
        <v>687</v>
      </c>
      <c r="P258" s="231"/>
      <c r="Q258" s="231"/>
      <c r="R258" s="232"/>
      <c r="S258" s="232"/>
      <c r="T258" s="232"/>
      <c r="U258" s="233">
        <v>28363.0</v>
      </c>
      <c r="V258" s="230">
        <v>33592.0</v>
      </c>
      <c r="W258" s="230">
        <v>33497.0</v>
      </c>
      <c r="X258" s="230">
        <v>41497.0</v>
      </c>
      <c r="Y258" s="230">
        <v>34062.0</v>
      </c>
      <c r="Z258" s="230">
        <v>36627.0</v>
      </c>
    </row>
    <row r="259">
      <c r="A259" s="228" t="s">
        <v>688</v>
      </c>
      <c r="B259" s="23" t="s">
        <v>8</v>
      </c>
      <c r="C259" s="23" t="s">
        <v>31</v>
      </c>
      <c r="D259" s="23" t="s">
        <v>32</v>
      </c>
      <c r="E259" s="23" t="s">
        <v>662</v>
      </c>
      <c r="F259" s="23" t="s">
        <v>663</v>
      </c>
      <c r="G259" s="23" t="s">
        <v>664</v>
      </c>
      <c r="H259" s="23" t="s">
        <v>665</v>
      </c>
      <c r="I259" s="23" t="s">
        <v>666</v>
      </c>
      <c r="J259" s="23" t="s">
        <v>4</v>
      </c>
      <c r="K259" s="23" t="s">
        <v>5</v>
      </c>
      <c r="L259" s="23" t="s">
        <v>6</v>
      </c>
      <c r="M259" s="26"/>
      <c r="N259" s="26"/>
      <c r="O259" s="233" t="s">
        <v>689</v>
      </c>
      <c r="P259" s="230">
        <v>13700.0</v>
      </c>
      <c r="Q259" s="230">
        <v>16621.0</v>
      </c>
      <c r="R259" s="230">
        <v>18556.0</v>
      </c>
      <c r="S259" s="230">
        <v>17814.0</v>
      </c>
      <c r="T259" s="230">
        <v>16850.0</v>
      </c>
      <c r="U259" s="230">
        <v>17914.0</v>
      </c>
      <c r="V259" s="230">
        <v>16416.0</v>
      </c>
      <c r="W259" s="230">
        <v>16117.0</v>
      </c>
      <c r="X259" s="230">
        <v>20467.0</v>
      </c>
      <c r="Y259" s="230">
        <v>17099.0</v>
      </c>
      <c r="Z259" s="230">
        <v>18331.0</v>
      </c>
    </row>
    <row r="260">
      <c r="A260" s="2" t="s">
        <v>674</v>
      </c>
      <c r="B260" s="23"/>
      <c r="C260" s="23" t="s">
        <v>681</v>
      </c>
      <c r="D260" s="23" t="s">
        <v>681</v>
      </c>
      <c r="E260" s="23" t="s">
        <v>681</v>
      </c>
      <c r="F260" s="23" t="s">
        <v>681</v>
      </c>
      <c r="G260" s="23" t="s">
        <v>681</v>
      </c>
      <c r="H260" s="23" t="s">
        <v>681</v>
      </c>
      <c r="I260" s="23" t="s">
        <v>681</v>
      </c>
      <c r="J260" s="23" t="s">
        <v>681</v>
      </c>
      <c r="K260" s="23" t="s">
        <v>681</v>
      </c>
      <c r="L260" s="23" t="s">
        <v>681</v>
      </c>
      <c r="M260" s="26"/>
      <c r="N260" s="26"/>
      <c r="O260" s="26"/>
      <c r="P260" s="26"/>
      <c r="Q260" s="26"/>
    </row>
    <row r="261">
      <c r="A261" s="2" t="s">
        <v>675</v>
      </c>
      <c r="B261" s="23" t="s">
        <v>29</v>
      </c>
      <c r="C261" s="23" t="s">
        <v>681</v>
      </c>
      <c r="D261" s="23" t="s">
        <v>681</v>
      </c>
      <c r="E261" s="23" t="s">
        <v>681</v>
      </c>
      <c r="F261" s="23" t="s">
        <v>681</v>
      </c>
      <c r="G261" s="23" t="s">
        <v>681</v>
      </c>
      <c r="H261" s="23" t="s">
        <v>681</v>
      </c>
      <c r="I261" s="23" t="s">
        <v>681</v>
      </c>
      <c r="J261" s="23" t="s">
        <v>681</v>
      </c>
      <c r="K261" s="23" t="s">
        <v>681</v>
      </c>
      <c r="L261" s="23" t="s">
        <v>681</v>
      </c>
      <c r="M261" s="26"/>
      <c r="N261" s="26"/>
      <c r="O261" s="26"/>
      <c r="P261" s="26"/>
      <c r="Q261" s="26"/>
    </row>
    <row r="262">
      <c r="A262" s="2" t="s">
        <v>676</v>
      </c>
      <c r="B262" s="23">
        <v>15080.0</v>
      </c>
      <c r="C262" s="23">
        <v>28596.0</v>
      </c>
      <c r="D262" s="23">
        <v>31910.0</v>
      </c>
      <c r="E262" s="23">
        <v>31803.0</v>
      </c>
      <c r="F262" s="23">
        <v>29811.0</v>
      </c>
      <c r="G262" s="23"/>
      <c r="H262" s="23"/>
      <c r="I262" s="23"/>
      <c r="J262" s="23"/>
      <c r="K262" s="23"/>
      <c r="L262" s="23"/>
      <c r="M262" s="26"/>
      <c r="N262" s="26"/>
      <c r="O262" s="26"/>
      <c r="P262" s="26"/>
      <c r="Q262" s="26"/>
    </row>
    <row r="263">
      <c r="A263" s="2" t="s">
        <v>677</v>
      </c>
      <c r="B263" s="23" t="s">
        <v>29</v>
      </c>
      <c r="C263" s="23"/>
      <c r="D263" s="23"/>
      <c r="E263" s="23"/>
      <c r="F263" s="23"/>
      <c r="G263" s="226"/>
      <c r="H263" s="226"/>
      <c r="I263" s="226"/>
      <c r="J263" s="226"/>
      <c r="K263" s="226"/>
      <c r="L263" s="226"/>
      <c r="M263" s="23" t="s">
        <v>678</v>
      </c>
      <c r="N263" s="26"/>
      <c r="O263" s="26"/>
      <c r="P263" s="26"/>
      <c r="Q263" s="26"/>
    </row>
    <row r="264">
      <c r="A264" s="185" t="s">
        <v>679</v>
      </c>
      <c r="B264" s="23" t="s">
        <v>681</v>
      </c>
      <c r="C264" s="23" t="s">
        <v>681</v>
      </c>
      <c r="D264" s="23" t="s">
        <v>681</v>
      </c>
      <c r="E264" s="23" t="s">
        <v>681</v>
      </c>
      <c r="F264" s="23" t="s">
        <v>681</v>
      </c>
      <c r="G264" s="23">
        <v>24011.0</v>
      </c>
      <c r="H264" s="23">
        <v>29205.0</v>
      </c>
      <c r="I264" s="23">
        <v>29231.0</v>
      </c>
      <c r="J264" s="23">
        <v>36924.0</v>
      </c>
      <c r="K264" s="23">
        <v>30749.0</v>
      </c>
      <c r="L264" s="23">
        <v>32697.0</v>
      </c>
      <c r="M264" s="26"/>
      <c r="N264" s="26"/>
      <c r="O264" s="26"/>
      <c r="P264" s="26"/>
      <c r="Q264" s="26"/>
    </row>
    <row r="265">
      <c r="B265" s="26"/>
      <c r="C265" s="26"/>
      <c r="D265" s="26"/>
      <c r="E265" s="26"/>
      <c r="F265" s="26"/>
      <c r="G265" s="26"/>
      <c r="H265" s="26"/>
      <c r="I265" s="26"/>
      <c r="J265" s="26"/>
      <c r="K265" s="26"/>
      <c r="L265" s="26"/>
      <c r="M265" s="26"/>
      <c r="N265" s="26"/>
      <c r="O265" s="26"/>
      <c r="P265" s="26"/>
      <c r="Q265" s="26"/>
    </row>
    <row r="266">
      <c r="A266" s="229" t="s">
        <v>690</v>
      </c>
      <c r="B266" s="23" t="s">
        <v>8</v>
      </c>
      <c r="C266" s="23" t="s">
        <v>31</v>
      </c>
      <c r="D266" s="23" t="s">
        <v>32</v>
      </c>
      <c r="E266" s="23" t="s">
        <v>662</v>
      </c>
      <c r="F266" s="23" t="s">
        <v>663</v>
      </c>
      <c r="G266" s="23" t="s">
        <v>664</v>
      </c>
      <c r="H266" s="23" t="s">
        <v>665</v>
      </c>
      <c r="I266" s="23" t="s">
        <v>666</v>
      </c>
      <c r="J266" s="23" t="s">
        <v>4</v>
      </c>
      <c r="K266" s="23" t="s">
        <v>5</v>
      </c>
      <c r="L266" s="23" t="s">
        <v>6</v>
      </c>
      <c r="M266" s="26"/>
      <c r="N266" s="26"/>
      <c r="O266" s="26"/>
      <c r="P266" s="26"/>
      <c r="Q266" s="26"/>
    </row>
    <row r="267">
      <c r="A267" s="2" t="s">
        <v>674</v>
      </c>
      <c r="B267" s="23"/>
      <c r="C267" s="23"/>
      <c r="D267" s="26"/>
      <c r="E267" s="26"/>
      <c r="F267" s="26"/>
      <c r="G267" s="26"/>
      <c r="H267" s="26"/>
      <c r="I267" s="26"/>
      <c r="J267" s="26"/>
      <c r="K267" s="26"/>
      <c r="L267" s="26"/>
      <c r="M267" s="26"/>
      <c r="N267" s="26"/>
      <c r="O267" s="26"/>
      <c r="P267" s="26"/>
      <c r="Q267" s="26"/>
    </row>
    <row r="268">
      <c r="A268" s="2" t="s">
        <v>675</v>
      </c>
      <c r="B268" s="23">
        <v>2648.0</v>
      </c>
      <c r="C268" s="23"/>
      <c r="D268" s="26"/>
      <c r="E268" s="26"/>
      <c r="F268" s="26"/>
      <c r="G268" s="26"/>
      <c r="H268" s="26"/>
      <c r="I268" s="26"/>
      <c r="J268" s="26"/>
      <c r="K268" s="26"/>
      <c r="L268" s="26"/>
      <c r="M268" s="26"/>
      <c r="N268" s="26"/>
      <c r="O268" s="26"/>
      <c r="P268" s="26"/>
      <c r="Q268" s="26"/>
    </row>
    <row r="269">
      <c r="A269" s="2" t="s">
        <v>676</v>
      </c>
      <c r="B269" s="23">
        <v>14426.0</v>
      </c>
      <c r="C269" s="23">
        <v>17242.0</v>
      </c>
      <c r="D269" s="23">
        <v>18527.0</v>
      </c>
      <c r="E269" s="23">
        <v>18231.0</v>
      </c>
      <c r="F269" s="23">
        <v>17511.0</v>
      </c>
      <c r="G269" s="23">
        <v>4373.0</v>
      </c>
      <c r="H269" s="23">
        <v>119.0</v>
      </c>
      <c r="I269" s="23">
        <v>60.0</v>
      </c>
      <c r="J269" s="23">
        <v>13.0</v>
      </c>
      <c r="K269" s="23">
        <v>16.0</v>
      </c>
      <c r="L269" s="23">
        <v>0.0</v>
      </c>
      <c r="M269" s="26"/>
      <c r="N269" s="26"/>
      <c r="O269" s="26"/>
      <c r="P269" s="26"/>
      <c r="Q269" s="26"/>
    </row>
    <row r="270">
      <c r="A270" s="2" t="s">
        <v>677</v>
      </c>
      <c r="B270" s="23" t="s">
        <v>29</v>
      </c>
      <c r="C270" s="23"/>
      <c r="D270" s="23"/>
      <c r="E270" s="23"/>
      <c r="F270" s="23"/>
      <c r="G270" s="23">
        <v>4924.0</v>
      </c>
      <c r="H270" s="23">
        <v>4512.0</v>
      </c>
      <c r="I270" s="23">
        <v>5026.0</v>
      </c>
      <c r="J270" s="23">
        <v>5562.0</v>
      </c>
      <c r="K270" s="23">
        <v>3986.0</v>
      </c>
      <c r="L270" s="23">
        <v>4622.0</v>
      </c>
      <c r="M270" s="23" t="s">
        <v>678</v>
      </c>
      <c r="N270" s="26"/>
      <c r="O270" s="26"/>
      <c r="P270" s="26"/>
      <c r="Q270" s="26"/>
    </row>
    <row r="271">
      <c r="A271" s="185" t="s">
        <v>679</v>
      </c>
      <c r="B271" s="23" t="s">
        <v>29</v>
      </c>
      <c r="C271" s="23"/>
      <c r="D271" s="23"/>
      <c r="E271" s="23"/>
      <c r="F271" s="23"/>
      <c r="G271" s="23">
        <v>15109.0</v>
      </c>
      <c r="H271" s="23">
        <v>17622.0</v>
      </c>
      <c r="I271" s="23">
        <v>17470.0</v>
      </c>
      <c r="J271" s="23">
        <v>21600.0</v>
      </c>
      <c r="K271" s="23">
        <v>16823.0</v>
      </c>
      <c r="L271" s="23">
        <v>18276.0</v>
      </c>
      <c r="M271" s="26"/>
      <c r="N271" s="26"/>
      <c r="O271" s="26"/>
      <c r="P271" s="26"/>
      <c r="Q271" s="26"/>
    </row>
    <row r="272">
      <c r="B272" s="26"/>
      <c r="C272" s="26"/>
      <c r="D272" s="26"/>
      <c r="E272" s="26"/>
      <c r="F272" s="26"/>
      <c r="G272" s="26"/>
      <c r="H272" s="26"/>
      <c r="I272" s="26"/>
      <c r="J272" s="26"/>
      <c r="K272" s="26"/>
      <c r="L272" s="26"/>
      <c r="M272" s="26"/>
      <c r="N272" s="26"/>
      <c r="O272" s="26"/>
      <c r="P272" s="26"/>
      <c r="Q272" s="26"/>
    </row>
    <row r="273">
      <c r="A273" s="140" t="s">
        <v>683</v>
      </c>
      <c r="B273" s="26"/>
      <c r="C273" s="26"/>
      <c r="D273" s="26"/>
      <c r="E273" s="26"/>
      <c r="F273" s="26"/>
      <c r="G273" s="26"/>
      <c r="H273" s="26"/>
      <c r="I273" s="26"/>
      <c r="J273" s="26"/>
      <c r="K273" s="26"/>
      <c r="L273" s="26"/>
      <c r="M273" s="26"/>
      <c r="N273" s="26"/>
      <c r="O273" s="26"/>
      <c r="P273" s="26"/>
      <c r="Q273" s="26"/>
    </row>
    <row r="274">
      <c r="B274" s="26"/>
      <c r="C274" s="26"/>
      <c r="D274" s="26"/>
      <c r="E274" s="26"/>
      <c r="F274" s="26"/>
      <c r="G274" s="26"/>
      <c r="H274" s="26"/>
      <c r="I274" s="26"/>
      <c r="J274" s="26"/>
      <c r="K274" s="234"/>
      <c r="L274" s="235" t="s">
        <v>691</v>
      </c>
      <c r="M274" s="234"/>
      <c r="N274" s="234"/>
      <c r="O274" s="234"/>
      <c r="P274" s="234"/>
      <c r="Q274" s="26"/>
    </row>
    <row r="275">
      <c r="B275" s="26"/>
      <c r="C275" s="26"/>
      <c r="D275" s="26"/>
      <c r="E275" s="26"/>
      <c r="F275" s="26"/>
      <c r="G275" s="26"/>
      <c r="H275" s="26"/>
      <c r="I275" s="26"/>
      <c r="J275" s="26"/>
      <c r="K275" s="236">
        <v>1.1558993354395903</v>
      </c>
      <c r="L275" s="237">
        <v>18358.0</v>
      </c>
      <c r="M275" s="236" t="s">
        <v>279</v>
      </c>
      <c r="N275" s="234"/>
      <c r="O275" s="234"/>
      <c r="P275" s="234"/>
      <c r="Q275" s="26"/>
    </row>
    <row r="276">
      <c r="B276" s="26"/>
      <c r="C276" s="26"/>
      <c r="D276" s="26"/>
      <c r="E276" s="26"/>
      <c r="F276" s="26"/>
      <c r="G276" s="26"/>
      <c r="H276" s="26"/>
      <c r="I276" s="26"/>
      <c r="J276" s="26"/>
      <c r="K276" s="236"/>
      <c r="L276" s="237"/>
      <c r="M276" s="236" t="s">
        <v>280</v>
      </c>
      <c r="N276" s="235"/>
      <c r="O276" s="235"/>
      <c r="P276" s="234"/>
      <c r="Q276" s="26"/>
    </row>
    <row r="277">
      <c r="B277" s="26"/>
      <c r="C277" s="26"/>
      <c r="D277" s="26"/>
      <c r="E277" s="26"/>
      <c r="F277" s="26"/>
      <c r="G277" s="26"/>
      <c r="H277" s="26"/>
      <c r="I277" s="26"/>
      <c r="J277" s="26"/>
      <c r="K277" s="236">
        <v>0.6356528772129527</v>
      </c>
      <c r="L277" s="234">
        <v>33383.0</v>
      </c>
      <c r="M277" s="236" t="s">
        <v>282</v>
      </c>
      <c r="N277" s="235"/>
      <c r="O277" s="235"/>
      <c r="P277" s="234"/>
      <c r="Q277" s="26"/>
    </row>
    <row r="278">
      <c r="B278" s="26"/>
      <c r="C278" s="26"/>
      <c r="D278" s="26"/>
      <c r="E278" s="26"/>
      <c r="F278" s="26"/>
      <c r="G278" s="26"/>
      <c r="H278" s="26"/>
      <c r="I278" s="26"/>
      <c r="J278" s="26"/>
      <c r="K278" s="236">
        <v>1.2273700040488171</v>
      </c>
      <c r="L278" s="237">
        <v>17289.0</v>
      </c>
      <c r="M278" s="234" t="s">
        <v>283</v>
      </c>
      <c r="N278" s="234"/>
      <c r="O278" s="234"/>
      <c r="P278" s="234"/>
      <c r="Q278" s="26"/>
    </row>
    <row r="279">
      <c r="B279" s="26"/>
      <c r="C279" s="26"/>
      <c r="D279" s="26"/>
      <c r="E279" s="26"/>
      <c r="F279" s="26"/>
      <c r="G279" s="26"/>
      <c r="H279" s="26"/>
      <c r="I279" s="26"/>
      <c r="J279" s="26"/>
      <c r="K279" s="236">
        <v>0.5817364366587164</v>
      </c>
      <c r="L279" s="234">
        <v>36477.0</v>
      </c>
      <c r="M279" s="234" t="s">
        <v>285</v>
      </c>
      <c r="N279" s="234"/>
      <c r="O279" s="234"/>
      <c r="P279" s="234"/>
      <c r="Q279" s="26"/>
    </row>
    <row r="280">
      <c r="B280" s="26"/>
      <c r="C280" s="26"/>
      <c r="D280" s="26"/>
      <c r="E280" s="26"/>
      <c r="F280" s="26"/>
      <c r="G280" s="26"/>
      <c r="H280" s="26"/>
      <c r="I280" s="26"/>
      <c r="J280" s="26"/>
      <c r="K280" s="234"/>
      <c r="L280" s="234"/>
      <c r="M280" s="234"/>
      <c r="N280" s="234"/>
      <c r="O280" s="234"/>
      <c r="P280" s="234"/>
      <c r="Q280" s="26"/>
    </row>
    <row r="281">
      <c r="B281" s="26"/>
      <c r="C281" s="26"/>
      <c r="D281" s="26"/>
      <c r="E281" s="26"/>
      <c r="F281" s="26"/>
      <c r="G281" s="26"/>
      <c r="H281" s="26"/>
      <c r="I281" s="26"/>
      <c r="J281" s="26"/>
      <c r="K281" s="234"/>
      <c r="L281" s="234"/>
      <c r="M281" s="234"/>
      <c r="N281" s="234"/>
      <c r="O281" s="234"/>
      <c r="P281" s="234"/>
      <c r="Q281" s="26"/>
    </row>
    <row r="282">
      <c r="B282" s="26"/>
      <c r="C282" s="26"/>
      <c r="D282" s="26"/>
      <c r="E282" s="26"/>
      <c r="F282" s="26"/>
      <c r="G282" s="26"/>
      <c r="H282" s="26"/>
      <c r="I282" s="26"/>
      <c r="J282" s="26"/>
      <c r="K282" s="234"/>
      <c r="L282" s="234"/>
      <c r="M282" s="234"/>
      <c r="N282" s="234"/>
      <c r="O282" s="234"/>
      <c r="P282" s="234"/>
      <c r="Q282" s="26"/>
    </row>
    <row r="283">
      <c r="B283" s="26"/>
      <c r="C283" s="26"/>
      <c r="D283" s="26"/>
      <c r="E283" s="26"/>
      <c r="F283" s="26"/>
      <c r="G283" s="26"/>
      <c r="H283" s="26"/>
      <c r="I283" s="26"/>
      <c r="J283" s="26"/>
      <c r="K283" s="26"/>
      <c r="L283" s="26"/>
      <c r="M283" s="26"/>
      <c r="N283" s="26"/>
      <c r="O283" s="26"/>
      <c r="P283" s="26"/>
      <c r="Q283" s="26"/>
    </row>
    <row r="284">
      <c r="B284" s="26"/>
      <c r="C284" s="26"/>
      <c r="D284" s="26"/>
      <c r="E284" s="26"/>
      <c r="F284" s="26"/>
      <c r="G284" s="26"/>
      <c r="H284" s="26"/>
      <c r="I284" s="26"/>
      <c r="J284" s="26"/>
      <c r="K284" s="26"/>
      <c r="L284" s="26"/>
      <c r="M284" s="26"/>
      <c r="N284" s="26"/>
      <c r="O284" s="26"/>
      <c r="P284" s="26"/>
      <c r="Q284" s="26"/>
    </row>
    <row r="285">
      <c r="B285" s="26"/>
      <c r="C285" s="26"/>
      <c r="D285" s="26"/>
      <c r="E285" s="26"/>
      <c r="F285" s="26"/>
      <c r="G285" s="26"/>
      <c r="H285" s="26"/>
      <c r="I285" s="26"/>
      <c r="J285" s="26"/>
      <c r="K285" s="26"/>
      <c r="L285" s="23">
        <v>2546.0</v>
      </c>
      <c r="M285" s="238">
        <v>45661.0</v>
      </c>
      <c r="N285" s="26"/>
      <c r="O285" s="26"/>
      <c r="P285" s="26"/>
      <c r="Q285" s="26"/>
    </row>
    <row r="286">
      <c r="B286" s="26"/>
      <c r="C286" s="26"/>
      <c r="D286" s="26"/>
      <c r="E286" s="26"/>
      <c r="F286" s="26"/>
      <c r="G286" s="26"/>
      <c r="H286" s="26"/>
      <c r="I286" s="26"/>
      <c r="J286" s="26"/>
      <c r="K286" s="26"/>
      <c r="L286" s="26"/>
      <c r="M286" s="26"/>
      <c r="N286" s="26"/>
      <c r="O286" s="26"/>
      <c r="P286" s="26"/>
      <c r="Q286" s="26"/>
    </row>
    <row r="287">
      <c r="B287" s="26"/>
      <c r="C287" s="26"/>
      <c r="D287" s="26"/>
      <c r="E287" s="26"/>
      <c r="F287" s="26"/>
      <c r="G287" s="26"/>
      <c r="H287" s="26"/>
      <c r="I287" s="26"/>
      <c r="J287" s="26"/>
      <c r="K287" s="26"/>
      <c r="L287" s="26"/>
      <c r="M287" s="26"/>
      <c r="N287" s="26"/>
      <c r="O287" s="26"/>
      <c r="P287" s="26"/>
      <c r="Q287" s="26"/>
    </row>
    <row r="288">
      <c r="B288" s="26"/>
      <c r="C288" s="26"/>
      <c r="D288" s="26"/>
      <c r="E288" s="26"/>
      <c r="F288" s="26"/>
      <c r="G288" s="26"/>
      <c r="H288" s="26"/>
      <c r="I288" s="26"/>
      <c r="J288" s="26"/>
      <c r="K288" s="26"/>
      <c r="L288" s="26"/>
      <c r="M288" s="26"/>
      <c r="N288" s="26"/>
      <c r="O288" s="26"/>
      <c r="P288" s="26"/>
      <c r="Q288" s="26"/>
    </row>
    <row r="289">
      <c r="B289" s="26"/>
      <c r="C289" s="26"/>
      <c r="D289" s="26"/>
      <c r="E289" s="26"/>
      <c r="F289" s="26"/>
      <c r="G289" s="26"/>
      <c r="H289" s="26"/>
      <c r="I289" s="26"/>
      <c r="J289" s="26"/>
      <c r="K289" s="26"/>
      <c r="L289" s="26"/>
      <c r="M289" s="26"/>
      <c r="N289" s="26"/>
      <c r="O289" s="26"/>
      <c r="P289" s="26"/>
      <c r="Q289" s="26"/>
    </row>
    <row r="290">
      <c r="B290" s="26"/>
      <c r="C290" s="26"/>
      <c r="D290" s="26"/>
      <c r="E290" s="26"/>
      <c r="F290" s="26"/>
      <c r="G290" s="26"/>
      <c r="H290" s="26"/>
      <c r="I290" s="26"/>
      <c r="J290" s="26"/>
      <c r="K290" s="26"/>
      <c r="L290" s="26"/>
      <c r="M290" s="26"/>
      <c r="N290" s="26"/>
      <c r="O290" s="26"/>
      <c r="P290" s="26"/>
      <c r="Q290" s="26"/>
    </row>
    <row r="291">
      <c r="B291" s="26"/>
      <c r="C291" s="26"/>
      <c r="D291" s="26"/>
      <c r="E291" s="26"/>
      <c r="F291" s="26"/>
      <c r="G291" s="26"/>
      <c r="H291" s="26"/>
      <c r="I291" s="26"/>
      <c r="J291" s="26"/>
      <c r="K291" s="26"/>
      <c r="L291" s="26"/>
      <c r="M291" s="26"/>
      <c r="N291" s="26"/>
      <c r="O291" s="26"/>
      <c r="P291" s="26"/>
      <c r="Q291" s="26"/>
    </row>
    <row r="292">
      <c r="B292" s="26"/>
      <c r="C292" s="26"/>
      <c r="D292" s="26"/>
      <c r="E292" s="26"/>
      <c r="F292" s="26"/>
      <c r="G292" s="26"/>
      <c r="H292" s="26"/>
      <c r="I292" s="26"/>
      <c r="J292" s="26"/>
      <c r="K292" s="26"/>
      <c r="L292" s="26"/>
      <c r="M292" s="26"/>
      <c r="N292" s="26"/>
      <c r="O292" s="26"/>
      <c r="P292" s="26"/>
      <c r="Q292" s="26"/>
    </row>
    <row r="293">
      <c r="B293" s="26"/>
      <c r="C293" s="26"/>
      <c r="D293" s="26"/>
      <c r="E293" s="26"/>
      <c r="F293" s="26"/>
      <c r="G293" s="26"/>
      <c r="H293" s="26"/>
      <c r="I293" s="26"/>
      <c r="J293" s="26"/>
      <c r="K293" s="26"/>
      <c r="L293" s="26"/>
      <c r="M293" s="26"/>
      <c r="N293" s="26"/>
      <c r="O293" s="26"/>
      <c r="P293" s="26"/>
      <c r="Q293" s="26"/>
    </row>
    <row r="294">
      <c r="B294" s="26"/>
      <c r="C294" s="26"/>
      <c r="D294" s="26"/>
      <c r="E294" s="26"/>
      <c r="F294" s="26"/>
      <c r="G294" s="26"/>
      <c r="H294" s="26"/>
      <c r="I294" s="26"/>
      <c r="J294" s="26"/>
      <c r="K294" s="26"/>
      <c r="L294" s="26"/>
      <c r="M294" s="26"/>
      <c r="N294" s="26"/>
      <c r="O294" s="26"/>
      <c r="P294" s="26"/>
      <c r="Q294" s="26"/>
    </row>
    <row r="295">
      <c r="B295" s="26"/>
      <c r="C295" s="26"/>
      <c r="D295" s="26"/>
      <c r="E295" s="26"/>
      <c r="F295" s="26"/>
      <c r="G295" s="26"/>
      <c r="H295" s="26"/>
      <c r="I295" s="26"/>
      <c r="J295" s="26"/>
      <c r="K295" s="26"/>
      <c r="L295" s="26"/>
      <c r="M295" s="26"/>
      <c r="N295" s="26"/>
      <c r="O295" s="26"/>
      <c r="P295" s="26"/>
      <c r="Q295" s="26"/>
    </row>
    <row r="296">
      <c r="B296" s="26"/>
      <c r="C296" s="26"/>
      <c r="D296" s="26"/>
      <c r="E296" s="26"/>
      <c r="F296" s="26"/>
      <c r="G296" s="26"/>
      <c r="H296" s="26"/>
      <c r="I296" s="26"/>
      <c r="J296" s="26"/>
      <c r="K296" s="26"/>
      <c r="L296" s="26"/>
      <c r="M296" s="26"/>
      <c r="N296" s="26"/>
      <c r="O296" s="26"/>
      <c r="P296" s="26"/>
      <c r="Q296" s="26"/>
    </row>
    <row r="297">
      <c r="B297" s="26"/>
      <c r="C297" s="26"/>
      <c r="D297" s="26"/>
      <c r="E297" s="26"/>
      <c r="F297" s="26"/>
      <c r="G297" s="26"/>
      <c r="H297" s="26"/>
      <c r="I297" s="26"/>
      <c r="J297" s="26"/>
      <c r="K297" s="26"/>
      <c r="L297" s="26"/>
      <c r="M297" s="26"/>
      <c r="N297" s="26"/>
      <c r="O297" s="26"/>
      <c r="P297" s="26"/>
      <c r="Q297" s="26"/>
    </row>
    <row r="298">
      <c r="B298" s="26"/>
      <c r="C298" s="26"/>
      <c r="D298" s="26"/>
      <c r="E298" s="26"/>
      <c r="F298" s="26"/>
      <c r="G298" s="26"/>
      <c r="H298" s="26"/>
      <c r="I298" s="26"/>
      <c r="J298" s="26"/>
      <c r="K298" s="26"/>
      <c r="L298" s="26"/>
      <c r="M298" s="26"/>
      <c r="N298" s="26"/>
      <c r="O298" s="26"/>
      <c r="P298" s="26"/>
      <c r="Q298" s="26"/>
    </row>
    <row r="299">
      <c r="B299" s="26"/>
      <c r="C299" s="26"/>
      <c r="D299" s="26"/>
      <c r="E299" s="26"/>
      <c r="F299" s="26"/>
      <c r="G299" s="26"/>
      <c r="H299" s="26"/>
      <c r="I299" s="26"/>
      <c r="J299" s="26"/>
      <c r="K299" s="26"/>
      <c r="L299" s="26"/>
      <c r="M299" s="26"/>
      <c r="N299" s="26"/>
      <c r="O299" s="26"/>
      <c r="P299" s="26"/>
      <c r="Q299" s="26"/>
    </row>
    <row r="300">
      <c r="B300" s="26"/>
      <c r="C300" s="26"/>
      <c r="D300" s="26"/>
      <c r="E300" s="26"/>
      <c r="F300" s="26"/>
      <c r="G300" s="26"/>
      <c r="H300" s="26"/>
      <c r="I300" s="26"/>
      <c r="J300" s="26"/>
      <c r="K300" s="26"/>
      <c r="L300" s="26"/>
      <c r="M300" s="26"/>
      <c r="N300" s="26"/>
      <c r="O300" s="26"/>
      <c r="P300" s="26"/>
      <c r="Q300" s="26"/>
    </row>
    <row r="301">
      <c r="B301" s="26"/>
      <c r="C301" s="26"/>
      <c r="D301" s="26"/>
      <c r="E301" s="26"/>
      <c r="F301" s="26"/>
      <c r="G301" s="26"/>
      <c r="H301" s="26"/>
      <c r="I301" s="26"/>
      <c r="J301" s="26"/>
      <c r="K301" s="26"/>
      <c r="L301" s="26"/>
      <c r="M301" s="26"/>
      <c r="N301" s="26"/>
      <c r="O301" s="26"/>
      <c r="P301" s="26"/>
      <c r="Q301" s="26"/>
    </row>
    <row r="302">
      <c r="B302" s="26"/>
      <c r="C302" s="26"/>
      <c r="D302" s="26"/>
      <c r="E302" s="26"/>
      <c r="F302" s="26"/>
      <c r="G302" s="26"/>
      <c r="H302" s="26"/>
      <c r="I302" s="26"/>
      <c r="J302" s="26"/>
      <c r="K302" s="26"/>
      <c r="L302" s="26"/>
      <c r="M302" s="26"/>
      <c r="N302" s="26"/>
      <c r="O302" s="26"/>
      <c r="P302" s="26"/>
      <c r="Q302" s="26"/>
    </row>
    <row r="303">
      <c r="B303" s="26"/>
      <c r="C303" s="26"/>
      <c r="D303" s="26"/>
      <c r="E303" s="26"/>
      <c r="F303" s="26"/>
      <c r="G303" s="26"/>
      <c r="H303" s="26"/>
      <c r="I303" s="26"/>
      <c r="J303" s="26"/>
      <c r="K303" s="26"/>
      <c r="L303" s="26"/>
      <c r="M303" s="26"/>
      <c r="N303" s="26"/>
      <c r="O303" s="26"/>
      <c r="P303" s="26"/>
      <c r="Q303" s="26"/>
    </row>
    <row r="304">
      <c r="B304" s="26"/>
      <c r="C304" s="26"/>
      <c r="D304" s="26"/>
      <c r="E304" s="26"/>
      <c r="F304" s="26"/>
      <c r="G304" s="26"/>
      <c r="H304" s="26"/>
      <c r="I304" s="26"/>
      <c r="J304" s="26"/>
      <c r="K304" s="26"/>
      <c r="L304" s="26"/>
      <c r="M304" s="26"/>
      <c r="N304" s="26"/>
      <c r="O304" s="26"/>
      <c r="P304" s="26"/>
      <c r="Q304" s="26"/>
    </row>
    <row r="305">
      <c r="B305" s="26"/>
      <c r="C305" s="26"/>
      <c r="D305" s="26"/>
      <c r="E305" s="26"/>
      <c r="F305" s="26"/>
      <c r="G305" s="26"/>
      <c r="H305" s="26"/>
      <c r="I305" s="26"/>
      <c r="J305" s="26"/>
      <c r="K305" s="26"/>
      <c r="L305" s="26"/>
      <c r="M305" s="26"/>
      <c r="N305" s="26"/>
      <c r="O305" s="26"/>
      <c r="P305" s="26"/>
      <c r="Q305" s="26"/>
    </row>
    <row r="306">
      <c r="B306" s="26"/>
      <c r="C306" s="26"/>
      <c r="D306" s="26"/>
      <c r="E306" s="26"/>
      <c r="F306" s="26"/>
      <c r="G306" s="26"/>
      <c r="H306" s="26"/>
      <c r="I306" s="26"/>
      <c r="J306" s="26"/>
      <c r="K306" s="26"/>
      <c r="L306" s="26"/>
      <c r="M306" s="26"/>
      <c r="N306" s="26"/>
      <c r="O306" s="26"/>
      <c r="P306" s="26"/>
      <c r="Q306" s="26"/>
    </row>
    <row r="307">
      <c r="B307" s="26"/>
      <c r="C307" s="26"/>
      <c r="D307" s="26"/>
      <c r="E307" s="26"/>
      <c r="F307" s="26"/>
      <c r="G307" s="26"/>
      <c r="H307" s="26"/>
      <c r="I307" s="26"/>
      <c r="J307" s="26"/>
      <c r="K307" s="26"/>
      <c r="L307" s="26"/>
      <c r="M307" s="26"/>
      <c r="N307" s="26"/>
      <c r="O307" s="26"/>
      <c r="P307" s="26"/>
      <c r="Q307" s="26"/>
    </row>
    <row r="308">
      <c r="B308" s="26"/>
      <c r="C308" s="26"/>
      <c r="D308" s="26"/>
      <c r="E308" s="26"/>
      <c r="F308" s="26"/>
      <c r="G308" s="26"/>
      <c r="H308" s="26"/>
      <c r="I308" s="26"/>
      <c r="J308" s="26"/>
      <c r="K308" s="26"/>
      <c r="L308" s="26"/>
      <c r="M308" s="26"/>
      <c r="N308" s="26"/>
      <c r="O308" s="26"/>
      <c r="P308" s="26"/>
      <c r="Q308" s="26"/>
    </row>
    <row r="309">
      <c r="B309" s="26"/>
      <c r="C309" s="26"/>
      <c r="D309" s="26"/>
      <c r="E309" s="26"/>
      <c r="F309" s="26"/>
      <c r="G309" s="26"/>
      <c r="H309" s="26"/>
      <c r="I309" s="26"/>
      <c r="J309" s="26"/>
      <c r="K309" s="26"/>
      <c r="L309" s="26"/>
      <c r="M309" s="26"/>
      <c r="N309" s="26"/>
      <c r="O309" s="26"/>
      <c r="P309" s="26"/>
      <c r="Q309" s="26"/>
    </row>
    <row r="310">
      <c r="B310" s="26"/>
      <c r="C310" s="26"/>
      <c r="D310" s="26"/>
      <c r="E310" s="26"/>
      <c r="F310" s="26"/>
      <c r="G310" s="26"/>
      <c r="H310" s="26"/>
      <c r="I310" s="26"/>
      <c r="J310" s="26"/>
      <c r="K310" s="26"/>
      <c r="L310" s="26"/>
      <c r="M310" s="26"/>
      <c r="N310" s="26"/>
      <c r="O310" s="26"/>
      <c r="P310" s="26"/>
      <c r="Q310" s="26"/>
    </row>
    <row r="311">
      <c r="B311" s="26"/>
      <c r="C311" s="26"/>
      <c r="D311" s="26"/>
      <c r="E311" s="26"/>
      <c r="F311" s="26"/>
      <c r="G311" s="26"/>
      <c r="H311" s="26"/>
      <c r="I311" s="26"/>
      <c r="J311" s="26"/>
      <c r="K311" s="26"/>
      <c r="L311" s="26"/>
      <c r="M311" s="26"/>
      <c r="N311" s="26"/>
      <c r="O311" s="26"/>
      <c r="P311" s="26"/>
      <c r="Q311" s="26"/>
    </row>
    <row r="312">
      <c r="B312" s="26"/>
      <c r="C312" s="26"/>
      <c r="D312" s="26"/>
      <c r="E312" s="26"/>
      <c r="F312" s="26"/>
      <c r="G312" s="26"/>
      <c r="H312" s="26"/>
      <c r="I312" s="26"/>
      <c r="J312" s="26"/>
      <c r="K312" s="26"/>
      <c r="L312" s="26"/>
      <c r="M312" s="26"/>
      <c r="N312" s="26"/>
      <c r="O312" s="26"/>
      <c r="P312" s="26"/>
      <c r="Q312" s="26"/>
    </row>
    <row r="313">
      <c r="B313" s="26"/>
      <c r="C313" s="26"/>
      <c r="D313" s="26"/>
      <c r="E313" s="26"/>
      <c r="F313" s="26"/>
      <c r="G313" s="26"/>
      <c r="H313" s="26"/>
      <c r="I313" s="26"/>
      <c r="J313" s="26"/>
      <c r="K313" s="26"/>
      <c r="L313" s="26"/>
      <c r="M313" s="26"/>
      <c r="N313" s="26"/>
      <c r="O313" s="26"/>
      <c r="P313" s="26"/>
      <c r="Q313" s="26"/>
    </row>
    <row r="314">
      <c r="B314" s="26"/>
      <c r="C314" s="26"/>
      <c r="D314" s="26"/>
      <c r="E314" s="26"/>
      <c r="F314" s="26"/>
      <c r="G314" s="26"/>
      <c r="H314" s="26"/>
      <c r="I314" s="26"/>
      <c r="J314" s="26"/>
      <c r="K314" s="26"/>
      <c r="L314" s="26"/>
      <c r="M314" s="26"/>
      <c r="N314" s="26"/>
      <c r="O314" s="26"/>
      <c r="P314" s="26"/>
      <c r="Q314" s="26"/>
    </row>
    <row r="315">
      <c r="B315" s="26"/>
      <c r="C315" s="26"/>
      <c r="D315" s="26"/>
      <c r="E315" s="26"/>
      <c r="F315" s="26"/>
      <c r="G315" s="26"/>
      <c r="H315" s="26"/>
      <c r="I315" s="26"/>
      <c r="J315" s="26"/>
      <c r="K315" s="26"/>
      <c r="L315" s="26"/>
      <c r="M315" s="26"/>
      <c r="N315" s="26"/>
      <c r="O315" s="26"/>
      <c r="P315" s="26"/>
      <c r="Q315" s="26"/>
    </row>
    <row r="316">
      <c r="B316" s="26"/>
      <c r="C316" s="26"/>
      <c r="D316" s="26"/>
      <c r="E316" s="26"/>
      <c r="F316" s="26"/>
      <c r="G316" s="26"/>
      <c r="H316" s="26"/>
      <c r="I316" s="26"/>
      <c r="J316" s="26"/>
      <c r="K316" s="26"/>
      <c r="L316" s="26"/>
      <c r="M316" s="26"/>
      <c r="N316" s="26"/>
      <c r="O316" s="26"/>
      <c r="P316" s="26"/>
      <c r="Q316" s="26"/>
    </row>
    <row r="317">
      <c r="B317" s="26"/>
      <c r="C317" s="26"/>
      <c r="D317" s="26"/>
      <c r="E317" s="26"/>
      <c r="F317" s="26"/>
      <c r="G317" s="26"/>
      <c r="H317" s="26"/>
      <c r="I317" s="26"/>
      <c r="J317" s="26"/>
      <c r="K317" s="26"/>
      <c r="L317" s="26"/>
      <c r="M317" s="26"/>
      <c r="N317" s="26"/>
      <c r="O317" s="26"/>
      <c r="P317" s="26"/>
      <c r="Q317" s="26"/>
    </row>
    <row r="318">
      <c r="B318" s="26"/>
      <c r="C318" s="26"/>
      <c r="D318" s="26"/>
      <c r="E318" s="26"/>
      <c r="F318" s="26"/>
      <c r="G318" s="26"/>
      <c r="H318" s="26"/>
      <c r="I318" s="26"/>
      <c r="J318" s="26"/>
      <c r="K318" s="26"/>
      <c r="L318" s="26"/>
      <c r="M318" s="26"/>
      <c r="N318" s="26"/>
      <c r="O318" s="26"/>
      <c r="P318" s="26"/>
      <c r="Q318" s="26"/>
    </row>
    <row r="319">
      <c r="B319" s="26"/>
      <c r="C319" s="26"/>
      <c r="D319" s="26"/>
      <c r="E319" s="26"/>
      <c r="F319" s="26"/>
      <c r="G319" s="26"/>
      <c r="H319" s="26"/>
      <c r="I319" s="26"/>
      <c r="J319" s="26"/>
      <c r="K319" s="26"/>
      <c r="L319" s="26"/>
      <c r="M319" s="26"/>
      <c r="N319" s="26"/>
      <c r="O319" s="26"/>
      <c r="P319" s="26"/>
      <c r="Q319" s="26"/>
    </row>
    <row r="320">
      <c r="B320" s="26"/>
      <c r="C320" s="26"/>
      <c r="D320" s="26"/>
      <c r="E320" s="26"/>
      <c r="F320" s="26"/>
      <c r="G320" s="26"/>
      <c r="H320" s="26"/>
      <c r="I320" s="26"/>
      <c r="J320" s="26"/>
      <c r="K320" s="26"/>
      <c r="L320" s="26"/>
      <c r="M320" s="26"/>
      <c r="N320" s="26"/>
      <c r="O320" s="26"/>
      <c r="P320" s="26"/>
      <c r="Q320" s="26"/>
    </row>
    <row r="321">
      <c r="B321" s="26"/>
      <c r="C321" s="26"/>
      <c r="D321" s="26"/>
      <c r="E321" s="26"/>
      <c r="F321" s="26"/>
      <c r="G321" s="26"/>
      <c r="H321" s="26"/>
      <c r="I321" s="26"/>
      <c r="J321" s="26"/>
      <c r="K321" s="26"/>
      <c r="L321" s="26"/>
      <c r="M321" s="26"/>
      <c r="N321" s="26"/>
      <c r="O321" s="26"/>
      <c r="P321" s="26"/>
      <c r="Q321" s="26"/>
    </row>
    <row r="322">
      <c r="B322" s="26"/>
      <c r="C322" s="26"/>
      <c r="D322" s="26"/>
      <c r="E322" s="26"/>
      <c r="F322" s="26"/>
      <c r="G322" s="26"/>
      <c r="H322" s="26"/>
      <c r="I322" s="26"/>
      <c r="J322" s="26"/>
      <c r="K322" s="26"/>
      <c r="L322" s="26"/>
      <c r="M322" s="26"/>
      <c r="N322" s="26"/>
      <c r="O322" s="26"/>
      <c r="P322" s="26"/>
      <c r="Q322" s="26"/>
    </row>
    <row r="323">
      <c r="B323" s="26"/>
      <c r="C323" s="26"/>
      <c r="D323" s="26"/>
      <c r="E323" s="26"/>
      <c r="F323" s="26"/>
      <c r="G323" s="26"/>
      <c r="H323" s="26"/>
      <c r="I323" s="26"/>
      <c r="J323" s="26"/>
      <c r="K323" s="26"/>
      <c r="L323" s="26"/>
      <c r="M323" s="26"/>
      <c r="N323" s="26"/>
      <c r="O323" s="26"/>
      <c r="P323" s="26"/>
      <c r="Q323" s="26"/>
    </row>
    <row r="324">
      <c r="B324" s="26"/>
      <c r="C324" s="26"/>
      <c r="D324" s="26"/>
      <c r="E324" s="26"/>
      <c r="F324" s="26"/>
      <c r="G324" s="26"/>
      <c r="H324" s="26"/>
      <c r="I324" s="26"/>
      <c r="J324" s="26"/>
      <c r="K324" s="26"/>
      <c r="L324" s="26"/>
      <c r="M324" s="26"/>
      <c r="N324" s="26"/>
      <c r="O324" s="26"/>
      <c r="P324" s="26"/>
      <c r="Q324" s="26"/>
    </row>
    <row r="325">
      <c r="B325" s="26"/>
      <c r="C325" s="26"/>
      <c r="D325" s="26"/>
      <c r="E325" s="26"/>
      <c r="F325" s="26"/>
      <c r="G325" s="26"/>
      <c r="H325" s="26"/>
      <c r="I325" s="26"/>
      <c r="J325" s="26"/>
      <c r="K325" s="26"/>
      <c r="L325" s="26"/>
      <c r="M325" s="26"/>
      <c r="N325" s="26"/>
      <c r="O325" s="26"/>
      <c r="P325" s="26"/>
      <c r="Q325" s="26"/>
    </row>
    <row r="326">
      <c r="B326" s="26"/>
      <c r="C326" s="26"/>
      <c r="D326" s="26"/>
      <c r="E326" s="26"/>
      <c r="F326" s="26"/>
      <c r="G326" s="26"/>
      <c r="H326" s="26"/>
      <c r="I326" s="26"/>
      <c r="J326" s="26"/>
      <c r="K326" s="26"/>
      <c r="L326" s="26"/>
      <c r="M326" s="26"/>
      <c r="N326" s="26"/>
      <c r="O326" s="26"/>
      <c r="P326" s="26"/>
      <c r="Q326" s="26"/>
    </row>
    <row r="327">
      <c r="B327" s="26"/>
      <c r="C327" s="26"/>
      <c r="D327" s="26"/>
      <c r="E327" s="26"/>
      <c r="F327" s="26"/>
      <c r="G327" s="26"/>
      <c r="H327" s="26"/>
      <c r="I327" s="26"/>
      <c r="J327" s="26"/>
      <c r="K327" s="26"/>
      <c r="L327" s="26"/>
      <c r="M327" s="26"/>
      <c r="N327" s="26"/>
      <c r="O327" s="26"/>
      <c r="P327" s="26"/>
      <c r="Q327" s="26"/>
    </row>
    <row r="328">
      <c r="B328" s="26"/>
      <c r="C328" s="26"/>
      <c r="D328" s="26"/>
      <c r="E328" s="26"/>
      <c r="F328" s="26"/>
      <c r="G328" s="26"/>
      <c r="H328" s="26"/>
      <c r="I328" s="26"/>
      <c r="J328" s="26"/>
      <c r="K328" s="26"/>
      <c r="L328" s="26"/>
      <c r="M328" s="26"/>
      <c r="N328" s="26"/>
      <c r="O328" s="26"/>
      <c r="P328" s="26"/>
      <c r="Q328" s="26"/>
    </row>
    <row r="329">
      <c r="B329" s="26"/>
      <c r="C329" s="26"/>
      <c r="D329" s="26"/>
      <c r="E329" s="26"/>
      <c r="F329" s="26"/>
      <c r="G329" s="26"/>
      <c r="H329" s="26"/>
      <c r="I329" s="26"/>
      <c r="J329" s="26"/>
      <c r="K329" s="26"/>
      <c r="L329" s="26"/>
      <c r="M329" s="26"/>
      <c r="N329" s="26"/>
      <c r="O329" s="26"/>
      <c r="P329" s="26"/>
      <c r="Q329" s="26"/>
    </row>
    <row r="330">
      <c r="B330" s="26"/>
      <c r="C330" s="26"/>
      <c r="D330" s="26"/>
      <c r="E330" s="26"/>
      <c r="F330" s="26"/>
      <c r="G330" s="26"/>
      <c r="H330" s="26"/>
      <c r="I330" s="26"/>
      <c r="J330" s="26"/>
      <c r="K330" s="26"/>
      <c r="L330" s="26"/>
      <c r="M330" s="26"/>
      <c r="N330" s="26"/>
      <c r="O330" s="26"/>
      <c r="P330" s="26"/>
      <c r="Q330" s="26"/>
    </row>
    <row r="331">
      <c r="B331" s="26"/>
      <c r="C331" s="26"/>
      <c r="D331" s="26"/>
      <c r="E331" s="26"/>
      <c r="F331" s="26"/>
      <c r="G331" s="26"/>
      <c r="H331" s="26"/>
      <c r="I331" s="26"/>
      <c r="J331" s="26"/>
      <c r="K331" s="26"/>
      <c r="L331" s="26"/>
      <c r="M331" s="26"/>
      <c r="N331" s="26"/>
      <c r="O331" s="26"/>
      <c r="P331" s="26"/>
      <c r="Q331" s="26"/>
    </row>
    <row r="332">
      <c r="B332" s="26"/>
      <c r="C332" s="26"/>
      <c r="D332" s="26"/>
      <c r="E332" s="26"/>
      <c r="F332" s="26"/>
      <c r="G332" s="26"/>
      <c r="H332" s="26"/>
      <c r="I332" s="26"/>
      <c r="J332" s="26"/>
      <c r="K332" s="26"/>
      <c r="L332" s="26"/>
      <c r="M332" s="26"/>
      <c r="N332" s="26"/>
      <c r="O332" s="26"/>
      <c r="P332" s="26"/>
      <c r="Q332" s="26"/>
    </row>
    <row r="333">
      <c r="B333" s="26"/>
      <c r="C333" s="26"/>
      <c r="D333" s="26"/>
      <c r="E333" s="26"/>
      <c r="F333" s="26"/>
      <c r="G333" s="26"/>
      <c r="H333" s="26"/>
      <c r="I333" s="26"/>
      <c r="J333" s="26"/>
      <c r="K333" s="26"/>
      <c r="L333" s="26"/>
      <c r="M333" s="26"/>
      <c r="N333" s="26"/>
      <c r="O333" s="26"/>
      <c r="P333" s="26"/>
      <c r="Q333" s="26"/>
    </row>
    <row r="334">
      <c r="B334" s="26"/>
      <c r="C334" s="26"/>
      <c r="D334" s="26"/>
      <c r="E334" s="26"/>
      <c r="F334" s="26"/>
      <c r="G334" s="26"/>
      <c r="H334" s="26"/>
      <c r="I334" s="26"/>
      <c r="J334" s="26"/>
      <c r="K334" s="26"/>
      <c r="L334" s="26"/>
      <c r="M334" s="26"/>
      <c r="N334" s="26"/>
      <c r="O334" s="26"/>
      <c r="P334" s="26"/>
      <c r="Q334" s="26"/>
    </row>
    <row r="335">
      <c r="B335" s="26"/>
      <c r="C335" s="26"/>
      <c r="D335" s="26"/>
      <c r="E335" s="26"/>
      <c r="F335" s="26"/>
      <c r="G335" s="26"/>
      <c r="H335" s="26"/>
      <c r="I335" s="26"/>
      <c r="J335" s="26"/>
      <c r="K335" s="26"/>
      <c r="L335" s="26"/>
      <c r="M335" s="26"/>
      <c r="N335" s="26"/>
      <c r="O335" s="26"/>
      <c r="P335" s="26"/>
      <c r="Q335" s="26"/>
    </row>
    <row r="336">
      <c r="B336" s="26"/>
      <c r="C336" s="26"/>
      <c r="D336" s="26"/>
      <c r="E336" s="26"/>
      <c r="F336" s="26"/>
      <c r="G336" s="26"/>
      <c r="H336" s="26"/>
      <c r="I336" s="26"/>
      <c r="J336" s="26"/>
      <c r="K336" s="26"/>
      <c r="L336" s="26"/>
      <c r="M336" s="26"/>
      <c r="N336" s="26"/>
      <c r="O336" s="26"/>
      <c r="P336" s="26"/>
      <c r="Q336" s="26"/>
    </row>
    <row r="337">
      <c r="B337" s="26"/>
      <c r="C337" s="26"/>
      <c r="D337" s="26"/>
      <c r="E337" s="26"/>
      <c r="F337" s="26"/>
      <c r="G337" s="26"/>
      <c r="H337" s="26"/>
      <c r="I337" s="26"/>
      <c r="J337" s="26"/>
      <c r="K337" s="26"/>
      <c r="L337" s="26"/>
      <c r="M337" s="26"/>
      <c r="N337" s="26"/>
      <c r="O337" s="26"/>
      <c r="P337" s="26"/>
      <c r="Q337" s="26"/>
    </row>
    <row r="338">
      <c r="B338" s="26"/>
      <c r="C338" s="26"/>
      <c r="D338" s="26"/>
      <c r="E338" s="26"/>
      <c r="F338" s="26"/>
      <c r="G338" s="26"/>
      <c r="H338" s="26"/>
      <c r="I338" s="26"/>
      <c r="J338" s="26"/>
      <c r="K338" s="26"/>
      <c r="L338" s="26"/>
      <c r="M338" s="26"/>
      <c r="N338" s="26"/>
      <c r="O338" s="26"/>
      <c r="P338" s="26"/>
      <c r="Q338" s="26"/>
    </row>
    <row r="339">
      <c r="B339" s="26"/>
      <c r="C339" s="26"/>
      <c r="D339" s="26"/>
      <c r="E339" s="26"/>
      <c r="F339" s="26"/>
      <c r="G339" s="26"/>
      <c r="H339" s="26"/>
      <c r="I339" s="26"/>
      <c r="J339" s="26"/>
      <c r="K339" s="26"/>
      <c r="L339" s="26"/>
      <c r="M339" s="26"/>
      <c r="N339" s="26"/>
      <c r="O339" s="26"/>
      <c r="P339" s="26"/>
      <c r="Q339" s="26"/>
    </row>
    <row r="340">
      <c r="B340" s="26"/>
      <c r="C340" s="26"/>
      <c r="D340" s="26"/>
      <c r="E340" s="26"/>
      <c r="F340" s="26"/>
      <c r="G340" s="26"/>
      <c r="H340" s="26"/>
      <c r="I340" s="26"/>
      <c r="J340" s="26"/>
      <c r="K340" s="26"/>
      <c r="L340" s="26"/>
      <c r="M340" s="26"/>
      <c r="N340" s="26"/>
      <c r="O340" s="26"/>
      <c r="P340" s="26"/>
      <c r="Q340" s="26"/>
    </row>
    <row r="341">
      <c r="B341" s="26"/>
      <c r="C341" s="26"/>
      <c r="D341" s="26"/>
      <c r="E341" s="26"/>
      <c r="F341" s="26"/>
      <c r="G341" s="26"/>
      <c r="H341" s="26"/>
      <c r="I341" s="26"/>
      <c r="J341" s="26"/>
      <c r="K341" s="26"/>
      <c r="L341" s="26"/>
      <c r="M341" s="26"/>
      <c r="N341" s="26"/>
      <c r="O341" s="26"/>
      <c r="P341" s="26"/>
      <c r="Q341" s="26"/>
    </row>
    <row r="342">
      <c r="B342" s="26"/>
      <c r="C342" s="26"/>
      <c r="D342" s="26"/>
      <c r="E342" s="26"/>
      <c r="F342" s="26"/>
      <c r="G342" s="26"/>
      <c r="H342" s="26"/>
      <c r="I342" s="26"/>
      <c r="J342" s="26"/>
      <c r="K342" s="26"/>
      <c r="L342" s="26"/>
      <c r="M342" s="26"/>
      <c r="N342" s="26"/>
      <c r="O342" s="26"/>
      <c r="P342" s="26"/>
      <c r="Q342" s="26"/>
    </row>
    <row r="343">
      <c r="B343" s="26"/>
      <c r="C343" s="26"/>
      <c r="D343" s="26"/>
      <c r="E343" s="26"/>
      <c r="F343" s="26"/>
      <c r="G343" s="26"/>
      <c r="H343" s="26"/>
      <c r="I343" s="26"/>
      <c r="J343" s="26"/>
      <c r="K343" s="26"/>
      <c r="L343" s="26"/>
      <c r="M343" s="26"/>
      <c r="N343" s="26"/>
      <c r="O343" s="26"/>
      <c r="P343" s="26"/>
      <c r="Q343" s="26"/>
    </row>
    <row r="344">
      <c r="B344" s="26"/>
      <c r="C344" s="26"/>
      <c r="D344" s="26"/>
      <c r="E344" s="26"/>
      <c r="F344" s="26"/>
      <c r="G344" s="26"/>
      <c r="H344" s="26"/>
      <c r="I344" s="26"/>
      <c r="J344" s="26"/>
      <c r="K344" s="26"/>
      <c r="L344" s="26"/>
      <c r="M344" s="26"/>
      <c r="N344" s="26"/>
      <c r="O344" s="26"/>
      <c r="P344" s="26"/>
      <c r="Q344" s="26"/>
    </row>
    <row r="345">
      <c r="B345" s="26"/>
      <c r="C345" s="26"/>
      <c r="D345" s="26"/>
      <c r="E345" s="26"/>
      <c r="F345" s="26"/>
      <c r="G345" s="26"/>
      <c r="H345" s="26"/>
      <c r="I345" s="26"/>
      <c r="J345" s="26"/>
      <c r="K345" s="26"/>
      <c r="L345" s="26"/>
      <c r="M345" s="26"/>
      <c r="N345" s="26"/>
      <c r="O345" s="26"/>
      <c r="P345" s="26"/>
      <c r="Q345" s="26"/>
    </row>
    <row r="346">
      <c r="B346" s="26"/>
      <c r="C346" s="26"/>
      <c r="D346" s="26"/>
      <c r="E346" s="26"/>
      <c r="F346" s="26"/>
      <c r="G346" s="26"/>
      <c r="H346" s="26"/>
      <c r="I346" s="26"/>
      <c r="J346" s="26"/>
      <c r="K346" s="26"/>
      <c r="L346" s="26"/>
      <c r="M346" s="26"/>
      <c r="N346" s="26"/>
      <c r="O346" s="26"/>
      <c r="P346" s="26"/>
      <c r="Q346" s="26"/>
    </row>
    <row r="347">
      <c r="B347" s="26"/>
      <c r="C347" s="26"/>
      <c r="D347" s="26"/>
      <c r="E347" s="26"/>
      <c r="F347" s="26"/>
      <c r="G347" s="26"/>
      <c r="H347" s="26"/>
      <c r="I347" s="26"/>
      <c r="J347" s="26"/>
      <c r="K347" s="26"/>
      <c r="L347" s="26"/>
      <c r="M347" s="26"/>
      <c r="N347" s="26"/>
      <c r="O347" s="26"/>
      <c r="P347" s="26"/>
      <c r="Q347" s="26"/>
    </row>
    <row r="348">
      <c r="B348" s="26"/>
      <c r="C348" s="26"/>
      <c r="D348" s="26"/>
      <c r="E348" s="26"/>
      <c r="F348" s="26"/>
      <c r="G348" s="26"/>
      <c r="H348" s="26"/>
      <c r="I348" s="26"/>
      <c r="J348" s="26"/>
      <c r="K348" s="26"/>
      <c r="L348" s="26"/>
      <c r="M348" s="26"/>
      <c r="N348" s="26"/>
      <c r="O348" s="26"/>
      <c r="P348" s="26"/>
      <c r="Q348" s="26"/>
    </row>
    <row r="349">
      <c r="B349" s="26"/>
      <c r="C349" s="26"/>
      <c r="D349" s="26"/>
      <c r="E349" s="26"/>
      <c r="F349" s="26"/>
      <c r="G349" s="26"/>
      <c r="H349" s="26"/>
      <c r="I349" s="26"/>
      <c r="J349" s="26"/>
      <c r="K349" s="26"/>
      <c r="L349" s="26"/>
      <c r="M349" s="26"/>
      <c r="N349" s="26"/>
      <c r="O349" s="26"/>
      <c r="P349" s="26"/>
      <c r="Q349" s="26"/>
    </row>
    <row r="350">
      <c r="B350" s="26"/>
      <c r="C350" s="26"/>
      <c r="D350" s="26"/>
      <c r="E350" s="26"/>
      <c r="F350" s="26"/>
      <c r="G350" s="26"/>
      <c r="H350" s="26"/>
      <c r="I350" s="26"/>
      <c r="J350" s="26"/>
      <c r="K350" s="26"/>
      <c r="L350" s="26"/>
      <c r="M350" s="26"/>
      <c r="N350" s="26"/>
      <c r="O350" s="26"/>
      <c r="P350" s="26"/>
      <c r="Q350" s="26"/>
    </row>
    <row r="351">
      <c r="B351" s="26"/>
      <c r="C351" s="26"/>
      <c r="D351" s="26"/>
      <c r="E351" s="26"/>
      <c r="F351" s="26"/>
      <c r="G351" s="26"/>
      <c r="H351" s="26"/>
      <c r="I351" s="26"/>
      <c r="J351" s="26"/>
      <c r="K351" s="26"/>
      <c r="L351" s="26"/>
      <c r="M351" s="26"/>
      <c r="N351" s="26"/>
      <c r="O351" s="26"/>
      <c r="P351" s="26"/>
      <c r="Q351" s="26"/>
    </row>
    <row r="352">
      <c r="B352" s="26"/>
      <c r="C352" s="26"/>
      <c r="D352" s="26"/>
      <c r="E352" s="26"/>
      <c r="F352" s="26"/>
      <c r="G352" s="26"/>
      <c r="H352" s="26"/>
      <c r="I352" s="26"/>
      <c r="J352" s="26"/>
      <c r="K352" s="26"/>
      <c r="L352" s="26"/>
      <c r="M352" s="26"/>
      <c r="N352" s="26"/>
      <c r="O352" s="26"/>
      <c r="P352" s="26"/>
      <c r="Q352" s="26"/>
    </row>
    <row r="353">
      <c r="B353" s="26"/>
      <c r="C353" s="26"/>
      <c r="D353" s="26"/>
      <c r="E353" s="26"/>
      <c r="F353" s="26"/>
      <c r="G353" s="26"/>
      <c r="H353" s="26"/>
      <c r="I353" s="26"/>
      <c r="J353" s="26"/>
      <c r="K353" s="26"/>
      <c r="L353" s="26"/>
      <c r="M353" s="26"/>
      <c r="N353" s="26"/>
      <c r="O353" s="26"/>
      <c r="P353" s="26"/>
      <c r="Q353" s="26"/>
    </row>
    <row r="354">
      <c r="B354" s="26"/>
      <c r="C354" s="26"/>
      <c r="D354" s="26"/>
      <c r="E354" s="26"/>
      <c r="F354" s="26"/>
      <c r="G354" s="26"/>
      <c r="H354" s="26"/>
      <c r="I354" s="26"/>
      <c r="J354" s="26"/>
      <c r="K354" s="26"/>
      <c r="L354" s="26"/>
      <c r="M354" s="26"/>
      <c r="N354" s="26"/>
      <c r="O354" s="26"/>
      <c r="P354" s="26"/>
      <c r="Q354" s="26"/>
    </row>
    <row r="355">
      <c r="B355" s="26"/>
      <c r="C355" s="26"/>
      <c r="D355" s="26"/>
      <c r="E355" s="26"/>
      <c r="F355" s="26"/>
      <c r="G355" s="26"/>
      <c r="H355" s="26"/>
      <c r="I355" s="26"/>
      <c r="J355" s="26"/>
      <c r="K355" s="26"/>
      <c r="L355" s="26"/>
      <c r="M355" s="26"/>
      <c r="N355" s="26"/>
      <c r="O355" s="26"/>
      <c r="P355" s="26"/>
      <c r="Q355" s="26"/>
    </row>
    <row r="356">
      <c r="B356" s="26"/>
      <c r="C356" s="26"/>
      <c r="D356" s="26"/>
      <c r="E356" s="26"/>
      <c r="F356" s="26"/>
      <c r="G356" s="26"/>
      <c r="H356" s="26"/>
      <c r="I356" s="26"/>
      <c r="J356" s="26"/>
      <c r="K356" s="26"/>
      <c r="L356" s="26"/>
      <c r="M356" s="26"/>
      <c r="N356" s="26"/>
      <c r="O356" s="26"/>
      <c r="P356" s="26"/>
      <c r="Q356" s="26"/>
    </row>
    <row r="357">
      <c r="B357" s="26"/>
      <c r="C357" s="26"/>
      <c r="D357" s="26"/>
      <c r="E357" s="26"/>
      <c r="F357" s="26"/>
      <c r="G357" s="26"/>
      <c r="H357" s="26"/>
      <c r="I357" s="26"/>
      <c r="J357" s="26"/>
      <c r="K357" s="26"/>
      <c r="L357" s="26"/>
      <c r="M357" s="26"/>
      <c r="N357" s="26"/>
      <c r="O357" s="26"/>
      <c r="P357" s="26"/>
      <c r="Q357" s="26"/>
    </row>
    <row r="358">
      <c r="B358" s="26"/>
      <c r="C358" s="26"/>
      <c r="D358" s="26"/>
      <c r="E358" s="26"/>
      <c r="F358" s="26"/>
      <c r="G358" s="26"/>
      <c r="H358" s="26"/>
      <c r="I358" s="26"/>
      <c r="J358" s="26"/>
      <c r="K358" s="26"/>
      <c r="L358" s="26"/>
      <c r="M358" s="26"/>
      <c r="N358" s="26"/>
      <c r="O358" s="26"/>
      <c r="P358" s="26"/>
      <c r="Q358" s="26"/>
    </row>
    <row r="359">
      <c r="B359" s="26"/>
      <c r="C359" s="26"/>
      <c r="D359" s="26"/>
      <c r="E359" s="26"/>
      <c r="F359" s="26"/>
      <c r="G359" s="26"/>
      <c r="H359" s="26"/>
      <c r="I359" s="26"/>
      <c r="J359" s="26"/>
      <c r="K359" s="26"/>
      <c r="L359" s="26"/>
      <c r="M359" s="26"/>
      <c r="N359" s="26"/>
      <c r="O359" s="26"/>
      <c r="P359" s="26"/>
      <c r="Q359" s="26"/>
    </row>
    <row r="360">
      <c r="B360" s="26"/>
      <c r="C360" s="26"/>
      <c r="D360" s="26"/>
      <c r="E360" s="26"/>
      <c r="F360" s="26"/>
      <c r="G360" s="26"/>
      <c r="H360" s="26"/>
      <c r="I360" s="26"/>
      <c r="J360" s="26"/>
      <c r="K360" s="26"/>
      <c r="L360" s="26"/>
      <c r="M360" s="26"/>
      <c r="N360" s="26"/>
      <c r="O360" s="26"/>
      <c r="P360" s="26"/>
      <c r="Q360" s="26"/>
    </row>
    <row r="361">
      <c r="B361" s="26"/>
      <c r="C361" s="26"/>
      <c r="D361" s="26"/>
      <c r="E361" s="26"/>
      <c r="F361" s="26"/>
      <c r="G361" s="26"/>
      <c r="H361" s="26"/>
      <c r="I361" s="26"/>
      <c r="J361" s="26"/>
      <c r="K361" s="26"/>
      <c r="L361" s="26"/>
      <c r="M361" s="26"/>
      <c r="N361" s="26"/>
      <c r="O361" s="26"/>
      <c r="P361" s="26"/>
      <c r="Q361" s="26"/>
    </row>
    <row r="362">
      <c r="B362" s="26"/>
      <c r="C362" s="26"/>
      <c r="D362" s="26"/>
      <c r="E362" s="26"/>
      <c r="F362" s="26"/>
      <c r="G362" s="26"/>
      <c r="H362" s="26"/>
      <c r="I362" s="26"/>
      <c r="J362" s="26"/>
      <c r="K362" s="26"/>
      <c r="L362" s="26"/>
      <c r="M362" s="26"/>
      <c r="N362" s="26"/>
      <c r="O362" s="26"/>
      <c r="P362" s="26"/>
      <c r="Q362" s="26"/>
    </row>
    <row r="363">
      <c r="B363" s="26"/>
      <c r="C363" s="26"/>
      <c r="D363" s="26"/>
      <c r="E363" s="26"/>
      <c r="F363" s="26"/>
      <c r="G363" s="26"/>
      <c r="H363" s="26"/>
      <c r="I363" s="26"/>
      <c r="J363" s="26"/>
      <c r="K363" s="26"/>
      <c r="L363" s="26"/>
      <c r="M363" s="26"/>
      <c r="N363" s="26"/>
      <c r="O363" s="26"/>
      <c r="P363" s="26"/>
      <c r="Q363" s="26"/>
    </row>
    <row r="364">
      <c r="B364" s="26"/>
      <c r="C364" s="26"/>
      <c r="D364" s="26"/>
      <c r="E364" s="26"/>
      <c r="F364" s="26"/>
      <c r="G364" s="26"/>
      <c r="H364" s="26"/>
      <c r="I364" s="26"/>
      <c r="J364" s="26"/>
      <c r="K364" s="26"/>
      <c r="L364" s="26"/>
      <c r="M364" s="26"/>
      <c r="N364" s="26"/>
      <c r="O364" s="26"/>
      <c r="P364" s="26"/>
      <c r="Q364" s="26"/>
    </row>
    <row r="365">
      <c r="B365" s="26"/>
      <c r="C365" s="26"/>
      <c r="D365" s="26"/>
      <c r="E365" s="26"/>
      <c r="F365" s="26"/>
      <c r="G365" s="26"/>
      <c r="H365" s="26"/>
      <c r="I365" s="26"/>
      <c r="J365" s="26"/>
      <c r="K365" s="26"/>
      <c r="L365" s="26"/>
      <c r="M365" s="26"/>
      <c r="N365" s="26"/>
      <c r="O365" s="26"/>
      <c r="P365" s="26"/>
      <c r="Q365" s="26"/>
    </row>
    <row r="366">
      <c r="B366" s="26"/>
      <c r="C366" s="26"/>
      <c r="D366" s="26"/>
      <c r="E366" s="26"/>
      <c r="F366" s="26"/>
      <c r="G366" s="26"/>
      <c r="H366" s="26"/>
      <c r="I366" s="26"/>
      <c r="J366" s="26"/>
      <c r="K366" s="26"/>
      <c r="L366" s="26"/>
      <c r="M366" s="26"/>
      <c r="N366" s="26"/>
      <c r="O366" s="26"/>
      <c r="P366" s="26"/>
      <c r="Q366" s="26"/>
    </row>
    <row r="367">
      <c r="B367" s="26"/>
      <c r="C367" s="26"/>
      <c r="D367" s="26"/>
      <c r="E367" s="26"/>
      <c r="F367" s="26"/>
      <c r="G367" s="26"/>
      <c r="H367" s="26"/>
      <c r="I367" s="26"/>
      <c r="J367" s="26"/>
      <c r="K367" s="26"/>
      <c r="L367" s="26"/>
      <c r="M367" s="26"/>
      <c r="N367" s="26"/>
      <c r="O367" s="26"/>
      <c r="P367" s="26"/>
      <c r="Q367" s="26"/>
    </row>
    <row r="368">
      <c r="B368" s="26"/>
      <c r="C368" s="26"/>
      <c r="D368" s="26"/>
      <c r="E368" s="26"/>
      <c r="F368" s="26"/>
      <c r="G368" s="26"/>
      <c r="H368" s="26"/>
      <c r="I368" s="26"/>
      <c r="J368" s="26"/>
      <c r="K368" s="26"/>
      <c r="L368" s="26"/>
      <c r="M368" s="26"/>
      <c r="N368" s="26"/>
      <c r="O368" s="26"/>
      <c r="P368" s="26"/>
      <c r="Q368" s="26"/>
    </row>
    <row r="369">
      <c r="B369" s="26"/>
      <c r="C369" s="26"/>
      <c r="D369" s="26"/>
      <c r="E369" s="26"/>
      <c r="F369" s="26"/>
      <c r="G369" s="26"/>
      <c r="H369" s="26"/>
      <c r="I369" s="26"/>
      <c r="J369" s="26"/>
      <c r="K369" s="26"/>
      <c r="L369" s="26"/>
      <c r="M369" s="26"/>
      <c r="N369" s="26"/>
      <c r="O369" s="26"/>
      <c r="P369" s="26"/>
      <c r="Q369" s="26"/>
    </row>
    <row r="370">
      <c r="B370" s="26"/>
      <c r="C370" s="26"/>
      <c r="D370" s="26"/>
      <c r="E370" s="26"/>
      <c r="F370" s="26"/>
      <c r="G370" s="26"/>
      <c r="H370" s="26"/>
      <c r="I370" s="26"/>
      <c r="J370" s="26"/>
      <c r="K370" s="26"/>
      <c r="L370" s="26"/>
      <c r="M370" s="26"/>
      <c r="N370" s="26"/>
      <c r="O370" s="26"/>
      <c r="P370" s="26"/>
      <c r="Q370" s="26"/>
    </row>
    <row r="371">
      <c r="B371" s="26"/>
      <c r="C371" s="26"/>
      <c r="D371" s="26"/>
      <c r="E371" s="26"/>
      <c r="F371" s="26"/>
      <c r="G371" s="26"/>
      <c r="H371" s="26"/>
      <c r="I371" s="26"/>
      <c r="J371" s="26"/>
      <c r="K371" s="26"/>
      <c r="L371" s="26"/>
      <c r="M371" s="26"/>
      <c r="N371" s="26"/>
      <c r="O371" s="26"/>
      <c r="P371" s="26"/>
      <c r="Q371" s="26"/>
    </row>
    <row r="372">
      <c r="B372" s="26"/>
      <c r="C372" s="26"/>
      <c r="D372" s="26"/>
      <c r="E372" s="26"/>
      <c r="F372" s="26"/>
      <c r="G372" s="26"/>
      <c r="H372" s="26"/>
      <c r="I372" s="26"/>
      <c r="J372" s="26"/>
      <c r="K372" s="26"/>
      <c r="L372" s="26"/>
      <c r="M372" s="26"/>
      <c r="N372" s="26"/>
      <c r="O372" s="26"/>
      <c r="P372" s="26"/>
      <c r="Q372" s="26"/>
    </row>
    <row r="373">
      <c r="B373" s="26"/>
      <c r="C373" s="26"/>
      <c r="D373" s="26"/>
      <c r="E373" s="26"/>
      <c r="F373" s="26"/>
      <c r="G373" s="26"/>
      <c r="H373" s="26"/>
      <c r="I373" s="26"/>
      <c r="J373" s="26"/>
      <c r="K373" s="26"/>
      <c r="L373" s="26"/>
      <c r="M373" s="26"/>
      <c r="N373" s="26"/>
      <c r="O373" s="26"/>
      <c r="P373" s="26"/>
      <c r="Q373" s="26"/>
    </row>
    <row r="374">
      <c r="B374" s="26"/>
      <c r="C374" s="26"/>
      <c r="D374" s="26"/>
      <c r="E374" s="26"/>
      <c r="F374" s="26"/>
      <c r="G374" s="26"/>
      <c r="H374" s="26"/>
      <c r="I374" s="26"/>
      <c r="J374" s="26"/>
      <c r="K374" s="26"/>
      <c r="L374" s="26"/>
      <c r="M374" s="26"/>
      <c r="N374" s="26"/>
      <c r="O374" s="26"/>
      <c r="P374" s="26"/>
      <c r="Q374" s="26"/>
    </row>
    <row r="375">
      <c r="B375" s="26"/>
      <c r="C375" s="26"/>
      <c r="D375" s="26"/>
      <c r="E375" s="26"/>
      <c r="F375" s="26"/>
      <c r="G375" s="26"/>
      <c r="H375" s="26"/>
      <c r="I375" s="26"/>
      <c r="J375" s="26"/>
      <c r="K375" s="26"/>
      <c r="L375" s="26"/>
      <c r="M375" s="26"/>
      <c r="N375" s="26"/>
      <c r="O375" s="26"/>
      <c r="P375" s="26"/>
      <c r="Q375" s="26"/>
    </row>
    <row r="376">
      <c r="B376" s="26"/>
      <c r="C376" s="26"/>
      <c r="D376" s="26"/>
      <c r="E376" s="26"/>
      <c r="F376" s="26"/>
      <c r="G376" s="26"/>
      <c r="H376" s="26"/>
      <c r="I376" s="26"/>
      <c r="J376" s="26"/>
      <c r="K376" s="26"/>
      <c r="L376" s="26"/>
      <c r="M376" s="26"/>
      <c r="N376" s="26"/>
      <c r="O376" s="26"/>
      <c r="P376" s="26"/>
      <c r="Q376" s="26"/>
    </row>
    <row r="377">
      <c r="B377" s="26"/>
      <c r="C377" s="26"/>
      <c r="D377" s="26"/>
      <c r="E377" s="26"/>
      <c r="F377" s="26"/>
      <c r="G377" s="26"/>
      <c r="H377" s="26"/>
      <c r="I377" s="26"/>
      <c r="J377" s="26"/>
      <c r="K377" s="26"/>
      <c r="L377" s="26"/>
      <c r="M377" s="26"/>
      <c r="N377" s="26"/>
      <c r="O377" s="26"/>
      <c r="P377" s="26"/>
      <c r="Q377" s="26"/>
    </row>
    <row r="378">
      <c r="B378" s="26"/>
      <c r="C378" s="26"/>
      <c r="D378" s="26"/>
      <c r="E378" s="26"/>
      <c r="F378" s="26"/>
      <c r="G378" s="26"/>
      <c r="H378" s="26"/>
      <c r="I378" s="26"/>
      <c r="J378" s="26"/>
      <c r="K378" s="26"/>
      <c r="L378" s="26"/>
      <c r="M378" s="26"/>
      <c r="N378" s="26"/>
      <c r="O378" s="26"/>
      <c r="P378" s="26"/>
      <c r="Q378" s="26"/>
    </row>
    <row r="379">
      <c r="B379" s="26"/>
      <c r="C379" s="26"/>
      <c r="D379" s="26"/>
      <c r="E379" s="26"/>
      <c r="F379" s="26"/>
      <c r="G379" s="26"/>
      <c r="H379" s="26"/>
      <c r="I379" s="26"/>
      <c r="J379" s="26"/>
      <c r="K379" s="26"/>
      <c r="L379" s="26"/>
      <c r="M379" s="26"/>
      <c r="N379" s="26"/>
      <c r="O379" s="26"/>
      <c r="P379" s="26"/>
      <c r="Q379" s="26"/>
    </row>
    <row r="380">
      <c r="B380" s="26"/>
      <c r="C380" s="26"/>
      <c r="D380" s="26"/>
      <c r="E380" s="26"/>
      <c r="F380" s="26"/>
      <c r="G380" s="26"/>
      <c r="H380" s="26"/>
      <c r="I380" s="26"/>
      <c r="J380" s="26"/>
      <c r="K380" s="26"/>
      <c r="L380" s="26"/>
      <c r="M380" s="26"/>
      <c r="N380" s="26"/>
      <c r="O380" s="26"/>
      <c r="P380" s="26"/>
      <c r="Q380" s="26"/>
    </row>
    <row r="381">
      <c r="B381" s="26"/>
      <c r="C381" s="26"/>
      <c r="D381" s="26"/>
      <c r="E381" s="26"/>
      <c r="F381" s="26"/>
      <c r="G381" s="26"/>
      <c r="H381" s="26"/>
      <c r="I381" s="26"/>
      <c r="J381" s="26"/>
      <c r="K381" s="26"/>
      <c r="L381" s="26"/>
      <c r="M381" s="26"/>
      <c r="N381" s="26"/>
      <c r="O381" s="26"/>
      <c r="P381" s="26"/>
      <c r="Q381" s="26"/>
    </row>
    <row r="382">
      <c r="B382" s="26"/>
      <c r="C382" s="26"/>
      <c r="D382" s="26"/>
      <c r="E382" s="26"/>
      <c r="F382" s="26"/>
      <c r="G382" s="26"/>
      <c r="H382" s="26"/>
      <c r="I382" s="26"/>
      <c r="J382" s="26"/>
      <c r="K382" s="26"/>
      <c r="L382" s="26"/>
      <c r="M382" s="26"/>
      <c r="N382" s="26"/>
      <c r="O382" s="26"/>
      <c r="P382" s="26"/>
      <c r="Q382" s="26"/>
    </row>
    <row r="383">
      <c r="B383" s="26"/>
      <c r="C383" s="26"/>
      <c r="D383" s="26"/>
      <c r="E383" s="26"/>
      <c r="F383" s="26"/>
      <c r="G383" s="26"/>
      <c r="H383" s="26"/>
      <c r="I383" s="26"/>
      <c r="J383" s="26"/>
      <c r="K383" s="26"/>
      <c r="L383" s="26"/>
      <c r="M383" s="26"/>
      <c r="N383" s="26"/>
      <c r="O383" s="26"/>
      <c r="P383" s="26"/>
      <c r="Q383" s="26"/>
    </row>
    <row r="384">
      <c r="B384" s="26"/>
      <c r="C384" s="26"/>
      <c r="D384" s="26"/>
      <c r="E384" s="26"/>
      <c r="F384" s="26"/>
      <c r="G384" s="26"/>
      <c r="H384" s="26"/>
      <c r="I384" s="26"/>
      <c r="J384" s="26"/>
      <c r="K384" s="26"/>
      <c r="L384" s="26"/>
      <c r="M384" s="26"/>
      <c r="N384" s="26"/>
      <c r="O384" s="26"/>
      <c r="P384" s="26"/>
      <c r="Q384" s="26"/>
    </row>
    <row r="385">
      <c r="B385" s="26"/>
      <c r="C385" s="26"/>
      <c r="D385" s="26"/>
      <c r="E385" s="26"/>
      <c r="F385" s="26"/>
      <c r="G385" s="26"/>
      <c r="H385" s="26"/>
      <c r="I385" s="26"/>
      <c r="J385" s="26"/>
      <c r="K385" s="26"/>
      <c r="L385" s="26"/>
      <c r="M385" s="26"/>
      <c r="N385" s="26"/>
      <c r="O385" s="26"/>
      <c r="P385" s="26"/>
      <c r="Q385" s="26"/>
    </row>
    <row r="386">
      <c r="B386" s="26"/>
      <c r="C386" s="26"/>
      <c r="D386" s="26"/>
      <c r="E386" s="26"/>
      <c r="F386" s="26"/>
      <c r="G386" s="26"/>
      <c r="H386" s="26"/>
      <c r="I386" s="26"/>
      <c r="J386" s="26"/>
      <c r="K386" s="26"/>
      <c r="L386" s="26"/>
      <c r="M386" s="26"/>
      <c r="N386" s="26"/>
      <c r="O386" s="26"/>
      <c r="P386" s="26"/>
      <c r="Q386" s="26"/>
    </row>
    <row r="387">
      <c r="B387" s="26"/>
      <c r="C387" s="26"/>
      <c r="D387" s="26"/>
      <c r="E387" s="26"/>
      <c r="F387" s="26"/>
      <c r="G387" s="26"/>
      <c r="H387" s="26"/>
      <c r="I387" s="26"/>
      <c r="J387" s="26"/>
      <c r="K387" s="26"/>
      <c r="L387" s="26"/>
      <c r="M387" s="26"/>
      <c r="N387" s="26"/>
      <c r="O387" s="26"/>
      <c r="P387" s="26"/>
      <c r="Q387" s="26"/>
    </row>
    <row r="388">
      <c r="B388" s="26"/>
      <c r="C388" s="26"/>
      <c r="D388" s="26"/>
      <c r="E388" s="26"/>
      <c r="F388" s="26"/>
      <c r="G388" s="26"/>
      <c r="H388" s="26"/>
      <c r="I388" s="26"/>
      <c r="J388" s="26"/>
      <c r="K388" s="26"/>
      <c r="L388" s="26"/>
      <c r="M388" s="26"/>
      <c r="N388" s="26"/>
      <c r="O388" s="26"/>
      <c r="P388" s="26"/>
      <c r="Q388" s="26"/>
    </row>
    <row r="389">
      <c r="B389" s="26"/>
      <c r="C389" s="26"/>
      <c r="D389" s="26"/>
      <c r="E389" s="26"/>
      <c r="F389" s="26"/>
      <c r="G389" s="26"/>
      <c r="H389" s="26"/>
      <c r="I389" s="26"/>
      <c r="J389" s="26"/>
      <c r="K389" s="26"/>
      <c r="L389" s="26"/>
      <c r="M389" s="26"/>
      <c r="N389" s="26"/>
      <c r="O389" s="26"/>
      <c r="P389" s="26"/>
      <c r="Q389" s="26"/>
    </row>
    <row r="390">
      <c r="B390" s="26"/>
      <c r="C390" s="26"/>
      <c r="D390" s="26"/>
      <c r="E390" s="26"/>
      <c r="F390" s="26"/>
      <c r="G390" s="26"/>
      <c r="H390" s="26"/>
      <c r="I390" s="26"/>
      <c r="J390" s="26"/>
      <c r="K390" s="26"/>
      <c r="L390" s="26"/>
      <c r="M390" s="26"/>
      <c r="N390" s="26"/>
      <c r="O390" s="26"/>
      <c r="P390" s="26"/>
      <c r="Q390" s="26"/>
    </row>
    <row r="391">
      <c r="B391" s="26"/>
      <c r="C391" s="26"/>
      <c r="D391" s="26"/>
      <c r="E391" s="26"/>
      <c r="F391" s="26"/>
      <c r="G391" s="26"/>
      <c r="H391" s="26"/>
      <c r="I391" s="26"/>
      <c r="J391" s="26"/>
      <c r="K391" s="26"/>
      <c r="L391" s="26"/>
      <c r="M391" s="26"/>
      <c r="N391" s="26"/>
      <c r="O391" s="26"/>
      <c r="P391" s="26"/>
      <c r="Q391" s="26"/>
    </row>
    <row r="392">
      <c r="B392" s="26"/>
      <c r="C392" s="26"/>
      <c r="D392" s="26"/>
      <c r="E392" s="26"/>
      <c r="F392" s="26"/>
      <c r="G392" s="26"/>
      <c r="H392" s="26"/>
      <c r="I392" s="26"/>
      <c r="J392" s="26"/>
      <c r="K392" s="26"/>
      <c r="L392" s="26"/>
      <c r="M392" s="26"/>
      <c r="N392" s="26"/>
      <c r="O392" s="26"/>
      <c r="P392" s="26"/>
      <c r="Q392" s="26"/>
    </row>
    <row r="393">
      <c r="B393" s="26"/>
      <c r="C393" s="26"/>
      <c r="D393" s="26"/>
      <c r="E393" s="26"/>
      <c r="F393" s="26"/>
      <c r="G393" s="26"/>
      <c r="H393" s="26"/>
      <c r="I393" s="26"/>
      <c r="J393" s="26"/>
      <c r="K393" s="26"/>
      <c r="L393" s="26"/>
      <c r="M393" s="26"/>
      <c r="N393" s="26"/>
      <c r="O393" s="26"/>
      <c r="P393" s="26"/>
      <c r="Q393" s="26"/>
    </row>
    <row r="394">
      <c r="B394" s="26"/>
      <c r="C394" s="26"/>
      <c r="D394" s="26"/>
      <c r="E394" s="26"/>
      <c r="F394" s="26"/>
      <c r="G394" s="26"/>
      <c r="H394" s="26"/>
      <c r="I394" s="26"/>
      <c r="J394" s="26"/>
      <c r="K394" s="26"/>
      <c r="L394" s="26"/>
      <c r="M394" s="26"/>
      <c r="N394" s="26"/>
      <c r="O394" s="26"/>
      <c r="P394" s="26"/>
      <c r="Q394" s="26"/>
    </row>
    <row r="395">
      <c r="B395" s="26"/>
      <c r="C395" s="26"/>
      <c r="D395" s="26"/>
      <c r="E395" s="26"/>
      <c r="F395" s="26"/>
      <c r="G395" s="26"/>
      <c r="H395" s="26"/>
      <c r="I395" s="26"/>
      <c r="J395" s="26"/>
      <c r="K395" s="26"/>
      <c r="L395" s="26"/>
      <c r="M395" s="26"/>
      <c r="N395" s="26"/>
      <c r="O395" s="26"/>
      <c r="P395" s="26"/>
      <c r="Q395" s="26"/>
    </row>
    <row r="396">
      <c r="B396" s="26"/>
      <c r="C396" s="26"/>
      <c r="D396" s="26"/>
      <c r="E396" s="26"/>
      <c r="F396" s="26"/>
      <c r="G396" s="26"/>
      <c r="H396" s="26"/>
      <c r="I396" s="26"/>
      <c r="J396" s="26"/>
      <c r="K396" s="26"/>
      <c r="L396" s="26"/>
      <c r="M396" s="26"/>
      <c r="N396" s="26"/>
      <c r="O396" s="26"/>
      <c r="P396" s="26"/>
      <c r="Q396" s="26"/>
    </row>
    <row r="397">
      <c r="B397" s="26"/>
      <c r="C397" s="26"/>
      <c r="D397" s="26"/>
      <c r="E397" s="26"/>
      <c r="F397" s="26"/>
      <c r="G397" s="26"/>
      <c r="H397" s="26"/>
      <c r="I397" s="26"/>
      <c r="J397" s="26"/>
      <c r="K397" s="26"/>
      <c r="L397" s="26"/>
      <c r="M397" s="26"/>
      <c r="N397" s="26"/>
      <c r="O397" s="26"/>
      <c r="P397" s="26"/>
      <c r="Q397" s="26"/>
    </row>
    <row r="398">
      <c r="B398" s="26"/>
      <c r="C398" s="26"/>
      <c r="D398" s="26"/>
      <c r="E398" s="26"/>
      <c r="F398" s="26"/>
      <c r="G398" s="26"/>
      <c r="H398" s="26"/>
      <c r="I398" s="26"/>
      <c r="J398" s="26"/>
      <c r="K398" s="26"/>
      <c r="L398" s="26"/>
      <c r="M398" s="26"/>
      <c r="N398" s="26"/>
      <c r="O398" s="26"/>
      <c r="P398" s="26"/>
      <c r="Q398" s="26"/>
    </row>
    <row r="399">
      <c r="B399" s="26"/>
      <c r="C399" s="26"/>
      <c r="D399" s="26"/>
      <c r="E399" s="26"/>
      <c r="F399" s="26"/>
      <c r="G399" s="26"/>
      <c r="H399" s="26"/>
      <c r="I399" s="26"/>
      <c r="J399" s="26"/>
      <c r="K399" s="26"/>
      <c r="L399" s="26"/>
      <c r="M399" s="26"/>
      <c r="N399" s="26"/>
      <c r="O399" s="26"/>
      <c r="P399" s="26"/>
      <c r="Q399" s="26"/>
    </row>
    <row r="400">
      <c r="B400" s="26"/>
      <c r="C400" s="26"/>
      <c r="D400" s="26"/>
      <c r="E400" s="26"/>
      <c r="F400" s="26"/>
      <c r="G400" s="26"/>
      <c r="H400" s="26"/>
      <c r="I400" s="26"/>
      <c r="J400" s="26"/>
      <c r="K400" s="26"/>
      <c r="L400" s="26"/>
      <c r="M400" s="26"/>
      <c r="N400" s="26"/>
      <c r="O400" s="26"/>
      <c r="P400" s="26"/>
      <c r="Q400" s="26"/>
    </row>
    <row r="401">
      <c r="B401" s="26"/>
      <c r="C401" s="26"/>
      <c r="D401" s="26"/>
      <c r="E401" s="26"/>
      <c r="F401" s="26"/>
      <c r="G401" s="26"/>
      <c r="H401" s="26"/>
      <c r="I401" s="26"/>
      <c r="J401" s="26"/>
      <c r="K401" s="26"/>
      <c r="L401" s="26"/>
      <c r="M401" s="26"/>
      <c r="N401" s="26"/>
      <c r="O401" s="26"/>
      <c r="P401" s="26"/>
      <c r="Q401" s="26"/>
    </row>
    <row r="402">
      <c r="B402" s="26"/>
      <c r="C402" s="26"/>
      <c r="D402" s="26"/>
      <c r="E402" s="26"/>
      <c r="F402" s="26"/>
      <c r="G402" s="26"/>
      <c r="H402" s="26"/>
      <c r="I402" s="26"/>
      <c r="J402" s="26"/>
      <c r="K402" s="26"/>
      <c r="L402" s="26"/>
      <c r="M402" s="26"/>
      <c r="N402" s="26"/>
      <c r="O402" s="26"/>
      <c r="P402" s="26"/>
      <c r="Q402" s="26"/>
    </row>
    <row r="403">
      <c r="B403" s="26"/>
      <c r="C403" s="26"/>
      <c r="D403" s="26"/>
      <c r="E403" s="26"/>
      <c r="F403" s="26"/>
      <c r="G403" s="26"/>
      <c r="H403" s="26"/>
      <c r="I403" s="26"/>
      <c r="J403" s="26"/>
      <c r="K403" s="26"/>
      <c r="L403" s="26"/>
      <c r="M403" s="26"/>
      <c r="N403" s="26"/>
      <c r="O403" s="26"/>
      <c r="P403" s="26"/>
      <c r="Q403" s="26"/>
    </row>
    <row r="404">
      <c r="B404" s="26"/>
      <c r="C404" s="26"/>
      <c r="D404" s="26"/>
      <c r="E404" s="26"/>
      <c r="F404" s="26"/>
      <c r="G404" s="26"/>
      <c r="H404" s="26"/>
      <c r="I404" s="26"/>
      <c r="J404" s="26"/>
      <c r="K404" s="26"/>
      <c r="L404" s="26"/>
      <c r="M404" s="26"/>
      <c r="N404" s="26"/>
      <c r="O404" s="26"/>
      <c r="P404" s="26"/>
      <c r="Q404" s="26"/>
    </row>
    <row r="405">
      <c r="B405" s="26"/>
      <c r="C405" s="26"/>
      <c r="D405" s="26"/>
      <c r="E405" s="26"/>
      <c r="F405" s="26"/>
      <c r="G405" s="26"/>
      <c r="H405" s="26"/>
      <c r="I405" s="26"/>
      <c r="J405" s="26"/>
      <c r="K405" s="26"/>
      <c r="L405" s="26"/>
      <c r="M405" s="26"/>
      <c r="N405" s="26"/>
      <c r="O405" s="26"/>
      <c r="P405" s="26"/>
      <c r="Q405" s="26"/>
    </row>
    <row r="406">
      <c r="B406" s="26"/>
      <c r="C406" s="26"/>
      <c r="D406" s="26"/>
      <c r="E406" s="26"/>
      <c r="F406" s="26"/>
      <c r="G406" s="26"/>
      <c r="H406" s="26"/>
      <c r="I406" s="26"/>
      <c r="J406" s="26"/>
      <c r="K406" s="26"/>
      <c r="L406" s="26"/>
      <c r="M406" s="26"/>
      <c r="N406" s="26"/>
      <c r="O406" s="26"/>
      <c r="P406" s="26"/>
      <c r="Q406" s="26"/>
    </row>
    <row r="407">
      <c r="B407" s="26"/>
      <c r="C407" s="26"/>
      <c r="D407" s="26"/>
      <c r="E407" s="26"/>
      <c r="F407" s="26"/>
      <c r="G407" s="26"/>
      <c r="H407" s="26"/>
      <c r="I407" s="26"/>
      <c r="J407" s="26"/>
      <c r="K407" s="26"/>
      <c r="L407" s="26"/>
      <c r="M407" s="26"/>
      <c r="N407" s="26"/>
      <c r="O407" s="26"/>
      <c r="P407" s="26"/>
      <c r="Q407" s="26"/>
    </row>
    <row r="408">
      <c r="B408" s="26"/>
      <c r="C408" s="26"/>
      <c r="D408" s="26"/>
      <c r="E408" s="26"/>
      <c r="F408" s="26"/>
      <c r="G408" s="26"/>
      <c r="H408" s="26"/>
      <c r="I408" s="26"/>
      <c r="J408" s="26"/>
      <c r="K408" s="26"/>
      <c r="L408" s="26"/>
      <c r="M408" s="26"/>
      <c r="N408" s="26"/>
      <c r="O408" s="26"/>
      <c r="P408" s="26"/>
      <c r="Q408" s="26"/>
    </row>
    <row r="409">
      <c r="B409" s="26"/>
      <c r="C409" s="26"/>
      <c r="D409" s="26"/>
      <c r="E409" s="26"/>
      <c r="F409" s="26"/>
      <c r="G409" s="26"/>
      <c r="H409" s="26"/>
      <c r="I409" s="26"/>
      <c r="J409" s="26"/>
      <c r="K409" s="26"/>
      <c r="L409" s="26"/>
      <c r="M409" s="26"/>
      <c r="N409" s="26"/>
      <c r="O409" s="26"/>
      <c r="P409" s="26"/>
      <c r="Q409" s="26"/>
    </row>
    <row r="410">
      <c r="B410" s="26"/>
      <c r="C410" s="26"/>
      <c r="D410" s="26"/>
      <c r="E410" s="26"/>
      <c r="F410" s="26"/>
      <c r="G410" s="26"/>
      <c r="H410" s="26"/>
      <c r="I410" s="26"/>
      <c r="J410" s="26"/>
      <c r="K410" s="26"/>
      <c r="L410" s="26"/>
      <c r="M410" s="26"/>
      <c r="N410" s="26"/>
      <c r="O410" s="26"/>
      <c r="P410" s="26"/>
      <c r="Q410" s="26"/>
    </row>
    <row r="411">
      <c r="B411" s="26"/>
      <c r="C411" s="26"/>
      <c r="D411" s="26"/>
      <c r="E411" s="26"/>
      <c r="F411" s="26"/>
      <c r="G411" s="26"/>
      <c r="H411" s="26"/>
      <c r="I411" s="26"/>
      <c r="J411" s="26"/>
      <c r="K411" s="26"/>
      <c r="L411" s="26"/>
      <c r="M411" s="26"/>
      <c r="N411" s="26"/>
      <c r="O411" s="26"/>
      <c r="P411" s="26"/>
      <c r="Q411" s="26"/>
    </row>
    <row r="412">
      <c r="B412" s="26"/>
      <c r="C412" s="26"/>
      <c r="D412" s="26"/>
      <c r="E412" s="26"/>
      <c r="F412" s="26"/>
      <c r="G412" s="26"/>
      <c r="H412" s="26"/>
      <c r="I412" s="26"/>
      <c r="J412" s="26"/>
      <c r="K412" s="26"/>
      <c r="L412" s="26"/>
      <c r="M412" s="26"/>
      <c r="N412" s="26"/>
      <c r="O412" s="26"/>
      <c r="P412" s="26"/>
      <c r="Q412" s="26"/>
    </row>
    <row r="413">
      <c r="B413" s="26"/>
      <c r="C413" s="26"/>
      <c r="D413" s="26"/>
      <c r="E413" s="26"/>
      <c r="F413" s="26"/>
      <c r="G413" s="26"/>
      <c r="H413" s="26"/>
      <c r="I413" s="26"/>
      <c r="J413" s="26"/>
      <c r="K413" s="26"/>
      <c r="L413" s="26"/>
      <c r="M413" s="26"/>
      <c r="N413" s="26"/>
      <c r="O413" s="26"/>
      <c r="P413" s="26"/>
      <c r="Q413" s="26"/>
    </row>
    <row r="414">
      <c r="B414" s="26"/>
      <c r="C414" s="26"/>
      <c r="D414" s="26"/>
      <c r="E414" s="26"/>
      <c r="F414" s="26"/>
      <c r="G414" s="26"/>
      <c r="H414" s="26"/>
      <c r="I414" s="26"/>
      <c r="J414" s="26"/>
      <c r="K414" s="26"/>
      <c r="L414" s="26"/>
      <c r="M414" s="26"/>
      <c r="N414" s="26"/>
      <c r="O414" s="26"/>
      <c r="P414" s="26"/>
      <c r="Q414" s="26"/>
    </row>
    <row r="415">
      <c r="B415" s="26"/>
      <c r="C415" s="26"/>
      <c r="D415" s="26"/>
      <c r="E415" s="26"/>
      <c r="F415" s="26"/>
      <c r="G415" s="26"/>
      <c r="H415" s="26"/>
      <c r="I415" s="26"/>
      <c r="J415" s="26"/>
      <c r="K415" s="26"/>
      <c r="L415" s="26"/>
      <c r="M415" s="26"/>
      <c r="N415" s="26"/>
      <c r="O415" s="26"/>
      <c r="P415" s="26"/>
      <c r="Q415" s="26"/>
    </row>
    <row r="416">
      <c r="B416" s="26"/>
      <c r="C416" s="26"/>
      <c r="D416" s="26"/>
      <c r="E416" s="26"/>
      <c r="F416" s="26"/>
      <c r="G416" s="26"/>
      <c r="H416" s="26"/>
      <c r="I416" s="26"/>
      <c r="J416" s="26"/>
      <c r="K416" s="26"/>
      <c r="L416" s="26"/>
      <c r="M416" s="26"/>
      <c r="N416" s="26"/>
      <c r="O416" s="26"/>
      <c r="P416" s="26"/>
      <c r="Q416" s="26"/>
    </row>
    <row r="417">
      <c r="B417" s="26"/>
      <c r="C417" s="26"/>
      <c r="D417" s="26"/>
      <c r="E417" s="26"/>
      <c r="F417" s="26"/>
      <c r="G417" s="26"/>
      <c r="H417" s="26"/>
      <c r="I417" s="26"/>
      <c r="J417" s="26"/>
      <c r="K417" s="26"/>
      <c r="L417" s="26"/>
      <c r="M417" s="26"/>
      <c r="N417" s="26"/>
      <c r="O417" s="26"/>
      <c r="P417" s="26"/>
      <c r="Q417" s="26"/>
    </row>
    <row r="418">
      <c r="B418" s="26"/>
      <c r="C418" s="26"/>
      <c r="D418" s="26"/>
      <c r="E418" s="26"/>
      <c r="F418" s="26"/>
      <c r="G418" s="26"/>
      <c r="H418" s="26"/>
      <c r="I418" s="26"/>
      <c r="J418" s="26"/>
      <c r="K418" s="26"/>
      <c r="L418" s="26"/>
      <c r="M418" s="26"/>
      <c r="N418" s="26"/>
      <c r="O418" s="26"/>
      <c r="P418" s="26"/>
      <c r="Q418" s="26"/>
    </row>
    <row r="419">
      <c r="B419" s="26"/>
      <c r="C419" s="26"/>
      <c r="D419" s="26"/>
      <c r="E419" s="26"/>
      <c r="F419" s="26"/>
      <c r="G419" s="26"/>
      <c r="H419" s="26"/>
      <c r="I419" s="26"/>
      <c r="J419" s="26"/>
      <c r="K419" s="26"/>
      <c r="L419" s="26"/>
      <c r="M419" s="26"/>
      <c r="N419" s="26"/>
      <c r="O419" s="26"/>
      <c r="P419" s="26"/>
      <c r="Q419" s="26"/>
    </row>
    <row r="420">
      <c r="B420" s="26"/>
      <c r="C420" s="26"/>
      <c r="D420" s="26"/>
      <c r="E420" s="26"/>
      <c r="F420" s="26"/>
      <c r="G420" s="26"/>
      <c r="H420" s="26"/>
      <c r="I420" s="26"/>
      <c r="J420" s="26"/>
      <c r="K420" s="26"/>
      <c r="L420" s="26"/>
      <c r="M420" s="26"/>
      <c r="N420" s="26"/>
      <c r="O420" s="26"/>
      <c r="P420" s="26"/>
      <c r="Q420" s="26"/>
    </row>
    <row r="421">
      <c r="B421" s="26"/>
      <c r="C421" s="26"/>
      <c r="D421" s="26"/>
      <c r="E421" s="26"/>
      <c r="F421" s="26"/>
      <c r="G421" s="26"/>
      <c r="H421" s="26"/>
      <c r="I421" s="26"/>
      <c r="J421" s="26"/>
      <c r="K421" s="26"/>
      <c r="L421" s="26"/>
      <c r="M421" s="26"/>
      <c r="N421" s="26"/>
      <c r="O421" s="26"/>
      <c r="P421" s="26"/>
      <c r="Q421" s="26"/>
    </row>
    <row r="422">
      <c r="B422" s="26"/>
      <c r="C422" s="26"/>
      <c r="D422" s="26"/>
      <c r="E422" s="26"/>
      <c r="F422" s="26"/>
      <c r="G422" s="26"/>
      <c r="H422" s="26"/>
      <c r="I422" s="26"/>
      <c r="J422" s="26"/>
      <c r="K422" s="26"/>
      <c r="L422" s="26"/>
      <c r="M422" s="26"/>
      <c r="N422" s="26"/>
      <c r="O422" s="26"/>
      <c r="P422" s="26"/>
      <c r="Q422" s="26"/>
    </row>
    <row r="423">
      <c r="B423" s="26"/>
      <c r="C423" s="26"/>
      <c r="D423" s="26"/>
      <c r="E423" s="26"/>
      <c r="F423" s="26"/>
      <c r="G423" s="26"/>
      <c r="H423" s="26"/>
      <c r="I423" s="26"/>
      <c r="J423" s="26"/>
      <c r="K423" s="26"/>
      <c r="L423" s="26"/>
      <c r="M423" s="26"/>
      <c r="N423" s="26"/>
      <c r="O423" s="26"/>
      <c r="P423" s="26"/>
      <c r="Q423" s="26"/>
    </row>
    <row r="424">
      <c r="B424" s="26"/>
      <c r="C424" s="26"/>
      <c r="D424" s="26"/>
      <c r="E424" s="26"/>
      <c r="F424" s="26"/>
      <c r="G424" s="26"/>
      <c r="H424" s="26"/>
      <c r="I424" s="26"/>
      <c r="J424" s="26"/>
      <c r="K424" s="26"/>
      <c r="L424" s="26"/>
      <c r="M424" s="26"/>
      <c r="N424" s="26"/>
      <c r="O424" s="26"/>
      <c r="P424" s="26"/>
      <c r="Q424" s="26"/>
    </row>
    <row r="425">
      <c r="B425" s="26"/>
      <c r="C425" s="26"/>
      <c r="D425" s="26"/>
      <c r="E425" s="26"/>
      <c r="F425" s="26"/>
      <c r="G425" s="26"/>
      <c r="H425" s="26"/>
      <c r="I425" s="26"/>
      <c r="J425" s="26"/>
      <c r="K425" s="26"/>
      <c r="L425" s="26"/>
      <c r="M425" s="26"/>
      <c r="N425" s="26"/>
      <c r="O425" s="26"/>
      <c r="P425" s="26"/>
      <c r="Q425" s="26"/>
    </row>
    <row r="426">
      <c r="B426" s="26"/>
      <c r="C426" s="26"/>
      <c r="D426" s="26"/>
      <c r="E426" s="26"/>
      <c r="F426" s="26"/>
      <c r="G426" s="26"/>
      <c r="H426" s="26"/>
      <c r="I426" s="26"/>
      <c r="J426" s="26"/>
      <c r="K426" s="26"/>
      <c r="L426" s="26"/>
      <c r="M426" s="26"/>
      <c r="N426" s="26"/>
      <c r="O426" s="26"/>
      <c r="P426" s="26"/>
      <c r="Q426" s="26"/>
    </row>
    <row r="427">
      <c r="B427" s="26"/>
      <c r="C427" s="26"/>
      <c r="D427" s="26"/>
      <c r="E427" s="26"/>
      <c r="F427" s="26"/>
      <c r="G427" s="26"/>
      <c r="H427" s="26"/>
      <c r="I427" s="26"/>
      <c r="J427" s="26"/>
      <c r="K427" s="26"/>
      <c r="L427" s="26"/>
      <c r="M427" s="26"/>
      <c r="N427" s="26"/>
      <c r="O427" s="26"/>
      <c r="P427" s="26"/>
      <c r="Q427" s="26"/>
    </row>
    <row r="428">
      <c r="B428" s="26"/>
      <c r="C428" s="26"/>
      <c r="D428" s="26"/>
      <c r="E428" s="26"/>
      <c r="F428" s="26"/>
      <c r="G428" s="26"/>
      <c r="H428" s="26"/>
      <c r="I428" s="26"/>
      <c r="J428" s="26"/>
      <c r="K428" s="26"/>
      <c r="L428" s="26"/>
      <c r="M428" s="26"/>
      <c r="N428" s="26"/>
      <c r="O428" s="26"/>
      <c r="P428" s="26"/>
      <c r="Q428" s="26"/>
    </row>
    <row r="429">
      <c r="B429" s="26"/>
      <c r="C429" s="26"/>
      <c r="D429" s="26"/>
      <c r="E429" s="26"/>
      <c r="F429" s="26"/>
      <c r="G429" s="26"/>
      <c r="H429" s="26"/>
      <c r="I429" s="26"/>
      <c r="J429" s="26"/>
      <c r="K429" s="26"/>
      <c r="L429" s="26"/>
      <c r="M429" s="26"/>
      <c r="N429" s="26"/>
      <c r="O429" s="26"/>
      <c r="P429" s="26"/>
      <c r="Q429" s="26"/>
    </row>
    <row r="430">
      <c r="B430" s="26"/>
      <c r="C430" s="26"/>
      <c r="D430" s="26"/>
      <c r="E430" s="26"/>
      <c r="F430" s="26"/>
      <c r="G430" s="26"/>
      <c r="H430" s="26"/>
      <c r="I430" s="26"/>
      <c r="J430" s="26"/>
      <c r="K430" s="26"/>
      <c r="L430" s="26"/>
      <c r="M430" s="26"/>
      <c r="N430" s="26"/>
      <c r="O430" s="26"/>
      <c r="P430" s="26"/>
      <c r="Q430" s="26"/>
    </row>
    <row r="431">
      <c r="B431" s="26"/>
      <c r="C431" s="26"/>
      <c r="D431" s="26"/>
      <c r="E431" s="26"/>
      <c r="F431" s="26"/>
      <c r="G431" s="26"/>
      <c r="H431" s="26"/>
      <c r="I431" s="26"/>
      <c r="J431" s="26"/>
      <c r="K431" s="26"/>
      <c r="L431" s="26"/>
      <c r="M431" s="26"/>
      <c r="N431" s="26"/>
      <c r="O431" s="26"/>
      <c r="P431" s="26"/>
      <c r="Q431" s="26"/>
    </row>
    <row r="432">
      <c r="B432" s="26"/>
      <c r="C432" s="26"/>
      <c r="D432" s="26"/>
      <c r="E432" s="26"/>
      <c r="F432" s="26"/>
      <c r="G432" s="26"/>
      <c r="H432" s="26"/>
      <c r="I432" s="26"/>
      <c r="J432" s="26"/>
      <c r="K432" s="26"/>
      <c r="L432" s="26"/>
      <c r="M432" s="26"/>
      <c r="N432" s="26"/>
      <c r="O432" s="26"/>
      <c r="P432" s="26"/>
      <c r="Q432" s="26"/>
    </row>
    <row r="433">
      <c r="B433" s="26"/>
      <c r="C433" s="26"/>
      <c r="D433" s="26"/>
      <c r="E433" s="26"/>
      <c r="F433" s="26"/>
      <c r="G433" s="26"/>
      <c r="H433" s="26"/>
      <c r="I433" s="26"/>
      <c r="J433" s="26"/>
      <c r="K433" s="26"/>
      <c r="L433" s="26"/>
      <c r="M433" s="26"/>
      <c r="N433" s="26"/>
      <c r="O433" s="26"/>
      <c r="P433" s="26"/>
      <c r="Q433" s="26"/>
    </row>
    <row r="434">
      <c r="B434" s="26"/>
      <c r="C434" s="26"/>
      <c r="D434" s="26"/>
      <c r="E434" s="26"/>
      <c r="F434" s="26"/>
      <c r="G434" s="26"/>
      <c r="H434" s="26"/>
      <c r="I434" s="26"/>
      <c r="J434" s="26"/>
      <c r="K434" s="26"/>
      <c r="L434" s="26"/>
      <c r="M434" s="26"/>
      <c r="N434" s="26"/>
      <c r="O434" s="26"/>
      <c r="P434" s="26"/>
      <c r="Q434" s="26"/>
    </row>
    <row r="435">
      <c r="B435" s="26"/>
      <c r="C435" s="26"/>
      <c r="D435" s="26"/>
      <c r="E435" s="26"/>
      <c r="F435" s="26"/>
      <c r="G435" s="26"/>
      <c r="H435" s="26"/>
      <c r="I435" s="26"/>
      <c r="J435" s="26"/>
      <c r="K435" s="26"/>
      <c r="L435" s="26"/>
      <c r="M435" s="26"/>
      <c r="N435" s="26"/>
      <c r="O435" s="26"/>
      <c r="P435" s="26"/>
      <c r="Q435" s="26"/>
    </row>
    <row r="436">
      <c r="B436" s="26"/>
      <c r="C436" s="26"/>
      <c r="D436" s="26"/>
      <c r="E436" s="26"/>
      <c r="F436" s="26"/>
      <c r="G436" s="26"/>
      <c r="H436" s="26"/>
      <c r="I436" s="26"/>
      <c r="J436" s="26"/>
      <c r="K436" s="26"/>
      <c r="L436" s="26"/>
      <c r="M436" s="26"/>
      <c r="N436" s="26"/>
      <c r="O436" s="26"/>
      <c r="P436" s="26"/>
      <c r="Q436" s="26"/>
    </row>
    <row r="437">
      <c r="B437" s="26"/>
      <c r="C437" s="26"/>
      <c r="D437" s="26"/>
      <c r="E437" s="26"/>
      <c r="F437" s="26"/>
      <c r="G437" s="26"/>
      <c r="H437" s="26"/>
      <c r="I437" s="26"/>
      <c r="J437" s="26"/>
      <c r="K437" s="26"/>
      <c r="L437" s="26"/>
      <c r="M437" s="26"/>
      <c r="N437" s="26"/>
      <c r="O437" s="26"/>
      <c r="P437" s="26"/>
      <c r="Q437" s="26"/>
    </row>
    <row r="438">
      <c r="B438" s="26"/>
      <c r="C438" s="26"/>
      <c r="D438" s="26"/>
      <c r="E438" s="26"/>
      <c r="F438" s="26"/>
      <c r="G438" s="26"/>
      <c r="H438" s="26"/>
      <c r="I438" s="26"/>
      <c r="J438" s="26"/>
      <c r="K438" s="26"/>
      <c r="L438" s="26"/>
      <c r="M438" s="26"/>
      <c r="N438" s="26"/>
      <c r="O438" s="26"/>
      <c r="P438" s="26"/>
      <c r="Q438" s="26"/>
    </row>
    <row r="439">
      <c r="B439" s="26"/>
      <c r="C439" s="26"/>
      <c r="D439" s="26"/>
      <c r="E439" s="26"/>
      <c r="F439" s="26"/>
      <c r="G439" s="26"/>
      <c r="H439" s="26"/>
      <c r="I439" s="26"/>
      <c r="J439" s="26"/>
      <c r="K439" s="26"/>
      <c r="L439" s="26"/>
      <c r="M439" s="26"/>
      <c r="N439" s="26"/>
      <c r="O439" s="26"/>
      <c r="P439" s="26"/>
      <c r="Q439" s="26"/>
    </row>
    <row r="440">
      <c r="B440" s="26"/>
      <c r="C440" s="26"/>
      <c r="D440" s="26"/>
      <c r="E440" s="26"/>
      <c r="F440" s="26"/>
      <c r="G440" s="26"/>
      <c r="H440" s="26"/>
      <c r="I440" s="26"/>
      <c r="J440" s="26"/>
      <c r="K440" s="26"/>
      <c r="L440" s="26"/>
      <c r="M440" s="26"/>
      <c r="N440" s="26"/>
      <c r="O440" s="26"/>
      <c r="P440" s="26"/>
      <c r="Q440" s="26"/>
    </row>
    <row r="441">
      <c r="B441" s="26"/>
      <c r="C441" s="26"/>
      <c r="D441" s="26"/>
      <c r="E441" s="26"/>
      <c r="F441" s="26"/>
      <c r="G441" s="26"/>
      <c r="H441" s="26"/>
      <c r="I441" s="26"/>
      <c r="J441" s="26"/>
      <c r="K441" s="26"/>
      <c r="L441" s="26"/>
      <c r="M441" s="26"/>
      <c r="N441" s="26"/>
      <c r="O441" s="26"/>
      <c r="P441" s="26"/>
      <c r="Q441" s="26"/>
    </row>
    <row r="442">
      <c r="B442" s="26"/>
      <c r="C442" s="26"/>
      <c r="D442" s="26"/>
      <c r="E442" s="26"/>
      <c r="F442" s="26"/>
      <c r="G442" s="26"/>
      <c r="H442" s="26"/>
      <c r="I442" s="26"/>
      <c r="J442" s="26"/>
      <c r="K442" s="26"/>
      <c r="L442" s="26"/>
      <c r="M442" s="26"/>
      <c r="N442" s="26"/>
      <c r="O442" s="26"/>
      <c r="P442" s="26"/>
      <c r="Q442" s="26"/>
    </row>
    <row r="443">
      <c r="B443" s="26"/>
      <c r="C443" s="26"/>
      <c r="D443" s="26"/>
      <c r="E443" s="26"/>
      <c r="F443" s="26"/>
      <c r="G443" s="26"/>
      <c r="H443" s="26"/>
      <c r="I443" s="26"/>
      <c r="J443" s="26"/>
      <c r="K443" s="26"/>
      <c r="L443" s="26"/>
      <c r="M443" s="26"/>
      <c r="N443" s="26"/>
      <c r="O443" s="26"/>
      <c r="P443" s="26"/>
      <c r="Q443" s="26"/>
    </row>
    <row r="444">
      <c r="B444" s="26"/>
      <c r="C444" s="26"/>
      <c r="D444" s="26"/>
      <c r="E444" s="26"/>
      <c r="F444" s="26"/>
      <c r="G444" s="26"/>
      <c r="H444" s="26"/>
      <c r="I444" s="26"/>
      <c r="J444" s="26"/>
      <c r="K444" s="26"/>
      <c r="L444" s="26"/>
      <c r="M444" s="26"/>
      <c r="N444" s="26"/>
      <c r="O444" s="26"/>
      <c r="P444" s="26"/>
      <c r="Q444" s="26"/>
    </row>
    <row r="445">
      <c r="B445" s="26"/>
      <c r="C445" s="26"/>
      <c r="D445" s="26"/>
      <c r="E445" s="26"/>
      <c r="F445" s="26"/>
      <c r="G445" s="26"/>
      <c r="H445" s="26"/>
      <c r="I445" s="26"/>
      <c r="J445" s="26"/>
      <c r="K445" s="26"/>
      <c r="L445" s="26"/>
      <c r="M445" s="26"/>
      <c r="N445" s="26"/>
      <c r="O445" s="26"/>
      <c r="P445" s="26"/>
      <c r="Q445" s="26"/>
    </row>
    <row r="446">
      <c r="B446" s="26"/>
      <c r="C446" s="26"/>
      <c r="D446" s="26"/>
      <c r="E446" s="26"/>
      <c r="F446" s="26"/>
      <c r="G446" s="26"/>
      <c r="H446" s="26"/>
      <c r="I446" s="26"/>
      <c r="J446" s="26"/>
      <c r="K446" s="26"/>
      <c r="L446" s="26"/>
      <c r="M446" s="26"/>
      <c r="N446" s="26"/>
      <c r="O446" s="26"/>
      <c r="P446" s="26"/>
      <c r="Q446" s="26"/>
    </row>
    <row r="447">
      <c r="B447" s="26"/>
      <c r="C447" s="26"/>
      <c r="D447" s="26"/>
      <c r="E447" s="26"/>
      <c r="F447" s="26"/>
      <c r="G447" s="26"/>
      <c r="H447" s="26"/>
      <c r="I447" s="26"/>
      <c r="J447" s="26"/>
      <c r="K447" s="26"/>
      <c r="L447" s="26"/>
      <c r="M447" s="26"/>
      <c r="N447" s="26"/>
      <c r="O447" s="26"/>
      <c r="P447" s="26"/>
      <c r="Q447" s="26"/>
    </row>
    <row r="448">
      <c r="B448" s="26"/>
      <c r="C448" s="26"/>
      <c r="D448" s="26"/>
      <c r="E448" s="26"/>
      <c r="F448" s="26"/>
      <c r="G448" s="26"/>
      <c r="H448" s="26"/>
      <c r="I448" s="26"/>
      <c r="J448" s="26"/>
      <c r="K448" s="26"/>
      <c r="L448" s="26"/>
      <c r="M448" s="26"/>
      <c r="N448" s="26"/>
      <c r="O448" s="26"/>
      <c r="P448" s="26"/>
      <c r="Q448" s="26"/>
    </row>
    <row r="449">
      <c r="B449" s="26"/>
      <c r="C449" s="26"/>
      <c r="D449" s="26"/>
      <c r="E449" s="26"/>
      <c r="F449" s="26"/>
      <c r="G449" s="26"/>
      <c r="H449" s="26"/>
      <c r="I449" s="26"/>
      <c r="J449" s="26"/>
      <c r="K449" s="26"/>
      <c r="L449" s="26"/>
      <c r="M449" s="26"/>
      <c r="N449" s="26"/>
      <c r="O449" s="26"/>
      <c r="P449" s="26"/>
      <c r="Q449" s="26"/>
    </row>
    <row r="450">
      <c r="B450" s="26"/>
      <c r="C450" s="26"/>
      <c r="D450" s="26"/>
      <c r="E450" s="26"/>
      <c r="F450" s="26"/>
      <c r="G450" s="26"/>
      <c r="H450" s="26"/>
      <c r="I450" s="26"/>
      <c r="J450" s="26"/>
      <c r="K450" s="26"/>
      <c r="L450" s="26"/>
      <c r="M450" s="26"/>
      <c r="N450" s="26"/>
      <c r="O450" s="26"/>
      <c r="P450" s="26"/>
      <c r="Q450" s="26"/>
    </row>
    <row r="451">
      <c r="B451" s="26"/>
      <c r="C451" s="26"/>
      <c r="D451" s="26"/>
      <c r="E451" s="26"/>
      <c r="F451" s="26"/>
      <c r="G451" s="26"/>
      <c r="H451" s="26"/>
      <c r="I451" s="26"/>
      <c r="J451" s="26"/>
      <c r="K451" s="26"/>
      <c r="L451" s="26"/>
      <c r="M451" s="26"/>
      <c r="N451" s="26"/>
      <c r="O451" s="26"/>
      <c r="P451" s="26"/>
      <c r="Q451" s="26"/>
    </row>
    <row r="452">
      <c r="B452" s="26"/>
      <c r="C452" s="26"/>
      <c r="D452" s="26"/>
      <c r="E452" s="26"/>
      <c r="F452" s="26"/>
      <c r="G452" s="26"/>
      <c r="H452" s="26"/>
      <c r="I452" s="26"/>
      <c r="J452" s="26"/>
      <c r="K452" s="26"/>
      <c r="L452" s="26"/>
      <c r="M452" s="26"/>
      <c r="N452" s="26"/>
      <c r="O452" s="26"/>
      <c r="P452" s="26"/>
      <c r="Q452" s="26"/>
    </row>
    <row r="453">
      <c r="B453" s="26"/>
      <c r="C453" s="26"/>
      <c r="D453" s="26"/>
      <c r="E453" s="26"/>
      <c r="F453" s="26"/>
      <c r="G453" s="26"/>
      <c r="H453" s="26"/>
      <c r="I453" s="26"/>
      <c r="J453" s="26"/>
      <c r="K453" s="26"/>
      <c r="L453" s="26"/>
      <c r="M453" s="26"/>
      <c r="N453" s="26"/>
      <c r="O453" s="26"/>
      <c r="P453" s="26"/>
      <c r="Q453" s="26"/>
    </row>
    <row r="454">
      <c r="B454" s="26"/>
      <c r="C454" s="26"/>
      <c r="D454" s="26"/>
      <c r="E454" s="26"/>
      <c r="F454" s="26"/>
      <c r="G454" s="26"/>
      <c r="H454" s="26"/>
      <c r="I454" s="26"/>
      <c r="J454" s="26"/>
      <c r="K454" s="26"/>
      <c r="L454" s="26"/>
      <c r="M454" s="26"/>
      <c r="N454" s="26"/>
      <c r="O454" s="26"/>
      <c r="P454" s="26"/>
      <c r="Q454" s="26"/>
    </row>
    <row r="455">
      <c r="B455" s="26"/>
      <c r="C455" s="26"/>
      <c r="D455" s="26"/>
      <c r="E455" s="26"/>
      <c r="F455" s="26"/>
      <c r="G455" s="26"/>
      <c r="H455" s="26"/>
      <c r="I455" s="26"/>
      <c r="J455" s="26"/>
      <c r="K455" s="26"/>
      <c r="L455" s="26"/>
      <c r="M455" s="26"/>
      <c r="N455" s="26"/>
      <c r="O455" s="26"/>
      <c r="P455" s="26"/>
      <c r="Q455" s="26"/>
    </row>
    <row r="456">
      <c r="B456" s="26"/>
      <c r="C456" s="26"/>
      <c r="D456" s="26"/>
      <c r="E456" s="26"/>
      <c r="F456" s="26"/>
      <c r="G456" s="26"/>
      <c r="H456" s="26"/>
      <c r="I456" s="26"/>
      <c r="J456" s="26"/>
      <c r="K456" s="26"/>
      <c r="L456" s="26"/>
      <c r="M456" s="26"/>
      <c r="N456" s="26"/>
      <c r="O456" s="26"/>
      <c r="P456" s="26"/>
      <c r="Q456" s="26"/>
    </row>
    <row r="457">
      <c r="B457" s="26"/>
      <c r="C457" s="26"/>
      <c r="D457" s="26"/>
      <c r="E457" s="26"/>
      <c r="F457" s="26"/>
      <c r="G457" s="26"/>
      <c r="H457" s="26"/>
      <c r="I457" s="26"/>
      <c r="J457" s="26"/>
      <c r="K457" s="26"/>
      <c r="L457" s="26"/>
      <c r="M457" s="26"/>
      <c r="N457" s="26"/>
      <c r="O457" s="26"/>
      <c r="P457" s="26"/>
      <c r="Q457" s="26"/>
    </row>
    <row r="458">
      <c r="B458" s="26"/>
      <c r="C458" s="26"/>
      <c r="D458" s="26"/>
      <c r="E458" s="26"/>
      <c r="F458" s="26"/>
      <c r="G458" s="26"/>
      <c r="H458" s="26"/>
      <c r="I458" s="26"/>
      <c r="J458" s="26"/>
      <c r="K458" s="26"/>
      <c r="L458" s="26"/>
      <c r="M458" s="26"/>
      <c r="N458" s="26"/>
      <c r="O458" s="26"/>
      <c r="P458" s="26"/>
      <c r="Q458" s="26"/>
    </row>
    <row r="459">
      <c r="B459" s="26"/>
      <c r="C459" s="26"/>
      <c r="D459" s="26"/>
      <c r="E459" s="26"/>
      <c r="F459" s="26"/>
      <c r="G459" s="26"/>
      <c r="H459" s="26"/>
      <c r="I459" s="26"/>
      <c r="J459" s="26"/>
      <c r="K459" s="26"/>
      <c r="L459" s="26"/>
      <c r="M459" s="26"/>
      <c r="N459" s="26"/>
      <c r="O459" s="26"/>
      <c r="P459" s="26"/>
      <c r="Q459" s="26"/>
    </row>
    <row r="460">
      <c r="B460" s="26"/>
      <c r="C460" s="26"/>
      <c r="D460" s="26"/>
      <c r="E460" s="26"/>
      <c r="F460" s="26"/>
      <c r="G460" s="26"/>
      <c r="H460" s="26"/>
      <c r="I460" s="26"/>
      <c r="J460" s="26"/>
      <c r="K460" s="26"/>
      <c r="L460" s="26"/>
      <c r="M460" s="26"/>
      <c r="N460" s="26"/>
      <c r="O460" s="26"/>
      <c r="P460" s="26"/>
      <c r="Q460" s="26"/>
    </row>
    <row r="461">
      <c r="B461" s="26"/>
      <c r="C461" s="26"/>
      <c r="D461" s="26"/>
      <c r="E461" s="26"/>
      <c r="F461" s="26"/>
      <c r="G461" s="26"/>
      <c r="H461" s="26"/>
      <c r="I461" s="26"/>
      <c r="J461" s="26"/>
      <c r="K461" s="26"/>
      <c r="L461" s="26"/>
      <c r="M461" s="26"/>
      <c r="N461" s="26"/>
      <c r="O461" s="26"/>
      <c r="P461" s="26"/>
      <c r="Q461" s="26"/>
    </row>
    <row r="462">
      <c r="B462" s="26"/>
      <c r="C462" s="26"/>
      <c r="D462" s="26"/>
      <c r="E462" s="26"/>
      <c r="F462" s="26"/>
      <c r="G462" s="26"/>
      <c r="H462" s="26"/>
      <c r="I462" s="26"/>
      <c r="J462" s="26"/>
      <c r="K462" s="26"/>
      <c r="L462" s="26"/>
      <c r="M462" s="26"/>
      <c r="N462" s="26"/>
      <c r="O462" s="26"/>
      <c r="P462" s="26"/>
      <c r="Q462" s="26"/>
    </row>
    <row r="463">
      <c r="B463" s="26"/>
      <c r="C463" s="26"/>
      <c r="D463" s="26"/>
      <c r="E463" s="26"/>
      <c r="F463" s="26"/>
      <c r="G463" s="26"/>
      <c r="H463" s="26"/>
      <c r="I463" s="26"/>
      <c r="J463" s="26"/>
      <c r="K463" s="26"/>
      <c r="L463" s="26"/>
      <c r="M463" s="26"/>
      <c r="N463" s="26"/>
      <c r="O463" s="26"/>
      <c r="P463" s="26"/>
      <c r="Q463" s="26"/>
    </row>
    <row r="464">
      <c r="B464" s="26"/>
      <c r="C464" s="26"/>
      <c r="D464" s="26"/>
      <c r="E464" s="26"/>
      <c r="F464" s="26"/>
      <c r="G464" s="26"/>
      <c r="H464" s="26"/>
      <c r="I464" s="26"/>
      <c r="J464" s="26"/>
      <c r="K464" s="26"/>
      <c r="L464" s="26"/>
      <c r="M464" s="26"/>
      <c r="N464" s="26"/>
      <c r="O464" s="26"/>
      <c r="P464" s="26"/>
      <c r="Q464" s="26"/>
    </row>
    <row r="465">
      <c r="B465" s="26"/>
      <c r="C465" s="26"/>
      <c r="D465" s="26"/>
      <c r="E465" s="26"/>
      <c r="F465" s="26"/>
      <c r="G465" s="26"/>
      <c r="H465" s="26"/>
      <c r="I465" s="26"/>
      <c r="J465" s="26"/>
      <c r="K465" s="26"/>
      <c r="L465" s="26"/>
      <c r="M465" s="26"/>
      <c r="N465" s="26"/>
      <c r="O465" s="26"/>
      <c r="P465" s="26"/>
      <c r="Q465" s="26"/>
    </row>
    <row r="466">
      <c r="B466" s="26"/>
      <c r="C466" s="26"/>
      <c r="D466" s="26"/>
      <c r="E466" s="26"/>
      <c r="F466" s="26"/>
      <c r="G466" s="26"/>
      <c r="H466" s="26"/>
      <c r="I466" s="26"/>
      <c r="J466" s="26"/>
      <c r="K466" s="26"/>
      <c r="L466" s="26"/>
      <c r="M466" s="26"/>
      <c r="N466" s="26"/>
      <c r="O466" s="26"/>
      <c r="P466" s="26"/>
      <c r="Q466" s="26"/>
    </row>
    <row r="467">
      <c r="B467" s="26"/>
      <c r="C467" s="26"/>
      <c r="D467" s="26"/>
      <c r="E467" s="26"/>
      <c r="F467" s="26"/>
      <c r="G467" s="26"/>
      <c r="H467" s="26"/>
      <c r="I467" s="26"/>
      <c r="J467" s="26"/>
      <c r="K467" s="26"/>
      <c r="L467" s="26"/>
      <c r="M467" s="26"/>
      <c r="N467" s="26"/>
      <c r="O467" s="26"/>
      <c r="P467" s="26"/>
      <c r="Q467" s="26"/>
    </row>
    <row r="468">
      <c r="B468" s="26"/>
      <c r="C468" s="26"/>
      <c r="D468" s="26"/>
      <c r="E468" s="26"/>
      <c r="F468" s="26"/>
      <c r="G468" s="26"/>
      <c r="H468" s="26"/>
      <c r="I468" s="26"/>
      <c r="J468" s="26"/>
      <c r="K468" s="26"/>
      <c r="L468" s="26"/>
      <c r="M468" s="26"/>
      <c r="N468" s="26"/>
      <c r="O468" s="26"/>
      <c r="P468" s="26"/>
      <c r="Q468" s="26"/>
    </row>
    <row r="469">
      <c r="B469" s="26"/>
      <c r="C469" s="26"/>
      <c r="D469" s="26"/>
      <c r="E469" s="26"/>
      <c r="F469" s="26"/>
      <c r="G469" s="26"/>
      <c r="H469" s="26"/>
      <c r="I469" s="26"/>
      <c r="J469" s="26"/>
      <c r="K469" s="26"/>
      <c r="L469" s="26"/>
      <c r="M469" s="26"/>
      <c r="N469" s="26"/>
      <c r="O469" s="26"/>
      <c r="P469" s="26"/>
      <c r="Q469" s="26"/>
    </row>
    <row r="470">
      <c r="B470" s="26"/>
      <c r="C470" s="26"/>
      <c r="D470" s="26"/>
      <c r="E470" s="26"/>
      <c r="F470" s="26"/>
      <c r="G470" s="26"/>
      <c r="H470" s="26"/>
      <c r="I470" s="26"/>
      <c r="J470" s="26"/>
      <c r="K470" s="26"/>
      <c r="L470" s="26"/>
      <c r="M470" s="26"/>
      <c r="N470" s="26"/>
      <c r="O470" s="26"/>
      <c r="P470" s="26"/>
      <c r="Q470" s="26"/>
    </row>
    <row r="471">
      <c r="B471" s="26"/>
      <c r="C471" s="26"/>
      <c r="D471" s="26"/>
      <c r="E471" s="26"/>
      <c r="F471" s="26"/>
      <c r="G471" s="26"/>
      <c r="H471" s="26"/>
      <c r="I471" s="26"/>
      <c r="J471" s="26"/>
      <c r="K471" s="26"/>
      <c r="L471" s="26"/>
      <c r="M471" s="26"/>
      <c r="N471" s="26"/>
      <c r="O471" s="26"/>
      <c r="P471" s="26"/>
      <c r="Q471" s="26"/>
    </row>
    <row r="472">
      <c r="B472" s="26"/>
      <c r="C472" s="26"/>
      <c r="D472" s="26"/>
      <c r="E472" s="26"/>
      <c r="F472" s="26"/>
      <c r="G472" s="26"/>
      <c r="H472" s="26"/>
      <c r="I472" s="26"/>
      <c r="J472" s="26"/>
      <c r="K472" s="26"/>
      <c r="L472" s="26"/>
      <c r="M472" s="26"/>
      <c r="N472" s="26"/>
      <c r="O472" s="26"/>
      <c r="P472" s="26"/>
      <c r="Q472" s="26"/>
    </row>
    <row r="473">
      <c r="B473" s="26"/>
      <c r="C473" s="26"/>
      <c r="D473" s="26"/>
      <c r="E473" s="26"/>
      <c r="F473" s="26"/>
      <c r="G473" s="26"/>
      <c r="H473" s="26"/>
      <c r="I473" s="26"/>
      <c r="J473" s="26"/>
      <c r="K473" s="26"/>
      <c r="L473" s="26"/>
      <c r="M473" s="26"/>
      <c r="N473" s="26"/>
      <c r="O473" s="26"/>
      <c r="P473" s="26"/>
      <c r="Q473" s="26"/>
    </row>
    <row r="474">
      <c r="B474" s="26"/>
      <c r="C474" s="26"/>
      <c r="D474" s="26"/>
      <c r="E474" s="26"/>
      <c r="F474" s="26"/>
      <c r="G474" s="26"/>
      <c r="H474" s="26"/>
      <c r="I474" s="26"/>
      <c r="J474" s="26"/>
      <c r="K474" s="26"/>
      <c r="L474" s="26"/>
      <c r="M474" s="26"/>
      <c r="N474" s="26"/>
      <c r="O474" s="26"/>
      <c r="P474" s="26"/>
      <c r="Q474" s="26"/>
    </row>
    <row r="475">
      <c r="B475" s="26"/>
      <c r="C475" s="26"/>
      <c r="D475" s="26"/>
      <c r="E475" s="26"/>
      <c r="F475" s="26"/>
      <c r="G475" s="26"/>
      <c r="H475" s="26"/>
      <c r="I475" s="26"/>
      <c r="J475" s="26"/>
      <c r="K475" s="26"/>
      <c r="L475" s="26"/>
      <c r="M475" s="26"/>
      <c r="N475" s="26"/>
      <c r="O475" s="26"/>
      <c r="P475" s="26"/>
      <c r="Q475" s="26"/>
    </row>
    <row r="476">
      <c r="B476" s="26"/>
      <c r="C476" s="26"/>
      <c r="D476" s="26"/>
      <c r="E476" s="26"/>
      <c r="F476" s="26"/>
      <c r="G476" s="26"/>
      <c r="H476" s="26"/>
      <c r="I476" s="26"/>
      <c r="J476" s="26"/>
      <c r="K476" s="26"/>
      <c r="L476" s="26"/>
      <c r="M476" s="26"/>
      <c r="N476" s="26"/>
      <c r="O476" s="26"/>
      <c r="P476" s="26"/>
      <c r="Q476" s="26"/>
    </row>
    <row r="477">
      <c r="B477" s="26"/>
      <c r="C477" s="26"/>
      <c r="D477" s="26"/>
      <c r="E477" s="26"/>
      <c r="F477" s="26"/>
      <c r="G477" s="26"/>
      <c r="H477" s="26"/>
      <c r="I477" s="26"/>
      <c r="J477" s="26"/>
      <c r="K477" s="26"/>
      <c r="L477" s="26"/>
      <c r="M477" s="26"/>
      <c r="N477" s="26"/>
      <c r="O477" s="26"/>
      <c r="P477" s="26"/>
      <c r="Q477" s="26"/>
    </row>
    <row r="478">
      <c r="B478" s="26"/>
      <c r="C478" s="26"/>
      <c r="D478" s="26"/>
      <c r="E478" s="26"/>
      <c r="F478" s="26"/>
      <c r="G478" s="26"/>
      <c r="H478" s="26"/>
      <c r="I478" s="26"/>
      <c r="J478" s="26"/>
      <c r="K478" s="26"/>
      <c r="L478" s="26"/>
      <c r="M478" s="26"/>
      <c r="N478" s="26"/>
      <c r="O478" s="26"/>
      <c r="P478" s="26"/>
      <c r="Q478" s="26"/>
    </row>
    <row r="479">
      <c r="B479" s="26"/>
      <c r="C479" s="26"/>
      <c r="D479" s="26"/>
      <c r="E479" s="26"/>
      <c r="F479" s="26"/>
      <c r="G479" s="26"/>
      <c r="H479" s="26"/>
      <c r="I479" s="26"/>
      <c r="J479" s="26"/>
      <c r="K479" s="26"/>
      <c r="L479" s="26"/>
      <c r="M479" s="26"/>
      <c r="N479" s="26"/>
      <c r="O479" s="26"/>
      <c r="P479" s="26"/>
      <c r="Q479" s="26"/>
    </row>
    <row r="480">
      <c r="B480" s="26"/>
      <c r="C480" s="26"/>
      <c r="D480" s="26"/>
      <c r="E480" s="26"/>
      <c r="F480" s="26"/>
      <c r="G480" s="26"/>
      <c r="H480" s="26"/>
      <c r="I480" s="26"/>
      <c r="J480" s="26"/>
      <c r="K480" s="26"/>
      <c r="L480" s="26"/>
      <c r="M480" s="26"/>
      <c r="N480" s="26"/>
      <c r="O480" s="26"/>
      <c r="P480" s="26"/>
      <c r="Q480" s="26"/>
    </row>
    <row r="481">
      <c r="B481" s="26"/>
      <c r="C481" s="26"/>
      <c r="D481" s="26"/>
      <c r="E481" s="26"/>
      <c r="F481" s="26"/>
      <c r="G481" s="26"/>
      <c r="H481" s="26"/>
      <c r="I481" s="26"/>
      <c r="J481" s="26"/>
      <c r="K481" s="26"/>
      <c r="L481" s="26"/>
      <c r="M481" s="26"/>
      <c r="N481" s="26"/>
      <c r="O481" s="26"/>
      <c r="P481" s="26"/>
      <c r="Q481" s="26"/>
    </row>
    <row r="482">
      <c r="B482" s="26"/>
      <c r="C482" s="26"/>
      <c r="D482" s="26"/>
      <c r="E482" s="26"/>
      <c r="F482" s="26"/>
      <c r="G482" s="26"/>
      <c r="H482" s="26"/>
      <c r="I482" s="26"/>
      <c r="J482" s="26"/>
      <c r="K482" s="26"/>
      <c r="L482" s="26"/>
      <c r="M482" s="26"/>
      <c r="N482" s="26"/>
      <c r="O482" s="26"/>
      <c r="P482" s="26"/>
      <c r="Q482" s="26"/>
    </row>
    <row r="483">
      <c r="B483" s="26"/>
      <c r="C483" s="26"/>
      <c r="D483" s="26"/>
      <c r="E483" s="26"/>
      <c r="F483" s="26"/>
      <c r="G483" s="26"/>
      <c r="H483" s="26"/>
      <c r="I483" s="26"/>
      <c r="J483" s="26"/>
      <c r="K483" s="26"/>
      <c r="L483" s="26"/>
      <c r="M483" s="26"/>
      <c r="N483" s="26"/>
      <c r="O483" s="26"/>
      <c r="P483" s="26"/>
      <c r="Q483" s="26"/>
    </row>
    <row r="484">
      <c r="B484" s="26"/>
      <c r="C484" s="26"/>
      <c r="D484" s="26"/>
      <c r="E484" s="26"/>
      <c r="F484" s="26"/>
      <c r="G484" s="26"/>
      <c r="H484" s="26"/>
      <c r="I484" s="26"/>
      <c r="J484" s="26"/>
      <c r="K484" s="26"/>
      <c r="L484" s="26"/>
      <c r="M484" s="26"/>
      <c r="N484" s="26"/>
      <c r="O484" s="26"/>
      <c r="P484" s="26"/>
      <c r="Q484" s="26"/>
    </row>
    <row r="485">
      <c r="B485" s="26"/>
      <c r="C485" s="26"/>
      <c r="D485" s="26"/>
      <c r="E485" s="26"/>
      <c r="F485" s="26"/>
      <c r="G485" s="26"/>
      <c r="H485" s="26"/>
      <c r="I485" s="26"/>
      <c r="J485" s="26"/>
      <c r="K485" s="26"/>
      <c r="L485" s="26"/>
      <c r="M485" s="26"/>
      <c r="N485" s="26"/>
      <c r="O485" s="26"/>
      <c r="P485" s="26"/>
      <c r="Q485" s="26"/>
    </row>
    <row r="486">
      <c r="B486" s="26"/>
      <c r="C486" s="26"/>
      <c r="D486" s="26"/>
      <c r="E486" s="26"/>
      <c r="F486" s="26"/>
      <c r="G486" s="26"/>
      <c r="H486" s="26"/>
      <c r="I486" s="26"/>
      <c r="J486" s="26"/>
      <c r="K486" s="26"/>
      <c r="L486" s="26"/>
      <c r="M486" s="26"/>
      <c r="N486" s="26"/>
      <c r="O486" s="26"/>
      <c r="P486" s="26"/>
      <c r="Q486" s="26"/>
    </row>
    <row r="487">
      <c r="B487" s="26"/>
      <c r="C487" s="26"/>
      <c r="D487" s="26"/>
      <c r="E487" s="26"/>
      <c r="F487" s="26"/>
      <c r="G487" s="26"/>
      <c r="H487" s="26"/>
      <c r="I487" s="26"/>
      <c r="J487" s="26"/>
      <c r="K487" s="26"/>
      <c r="L487" s="26"/>
      <c r="M487" s="26"/>
      <c r="N487" s="26"/>
      <c r="O487" s="26"/>
      <c r="P487" s="26"/>
      <c r="Q487" s="26"/>
    </row>
    <row r="488">
      <c r="B488" s="26"/>
      <c r="C488" s="26"/>
      <c r="D488" s="26"/>
      <c r="E488" s="26"/>
      <c r="F488" s="26"/>
      <c r="G488" s="26"/>
      <c r="H488" s="26"/>
      <c r="I488" s="26"/>
      <c r="J488" s="26"/>
      <c r="K488" s="26"/>
      <c r="L488" s="26"/>
      <c r="M488" s="26"/>
      <c r="N488" s="26"/>
      <c r="O488" s="26"/>
      <c r="P488" s="26"/>
      <c r="Q488" s="26"/>
    </row>
    <row r="489">
      <c r="B489" s="26"/>
      <c r="C489" s="26"/>
      <c r="D489" s="26"/>
      <c r="E489" s="26"/>
      <c r="F489" s="26"/>
      <c r="G489" s="26"/>
      <c r="H489" s="26"/>
      <c r="I489" s="26"/>
      <c r="J489" s="26"/>
      <c r="K489" s="26"/>
      <c r="L489" s="26"/>
      <c r="M489" s="26"/>
      <c r="N489" s="26"/>
      <c r="O489" s="26"/>
      <c r="P489" s="26"/>
      <c r="Q489" s="26"/>
    </row>
    <row r="490">
      <c r="B490" s="26"/>
      <c r="C490" s="26"/>
      <c r="D490" s="26"/>
      <c r="E490" s="26"/>
      <c r="F490" s="26"/>
      <c r="G490" s="26"/>
      <c r="H490" s="26"/>
      <c r="I490" s="26"/>
      <c r="J490" s="26"/>
      <c r="K490" s="26"/>
      <c r="L490" s="26"/>
      <c r="M490" s="26"/>
      <c r="N490" s="26"/>
      <c r="O490" s="26"/>
      <c r="P490" s="26"/>
      <c r="Q490" s="26"/>
    </row>
    <row r="491">
      <c r="B491" s="26"/>
      <c r="C491" s="26"/>
      <c r="D491" s="26"/>
      <c r="E491" s="26"/>
      <c r="F491" s="26"/>
      <c r="G491" s="26"/>
      <c r="H491" s="26"/>
      <c r="I491" s="26"/>
      <c r="J491" s="26"/>
      <c r="K491" s="26"/>
      <c r="L491" s="26"/>
      <c r="M491" s="26"/>
      <c r="N491" s="26"/>
      <c r="O491" s="26"/>
      <c r="P491" s="26"/>
      <c r="Q491" s="26"/>
    </row>
    <row r="492">
      <c r="B492" s="26"/>
      <c r="C492" s="26"/>
      <c r="D492" s="26"/>
      <c r="E492" s="26"/>
      <c r="F492" s="26"/>
      <c r="G492" s="26"/>
      <c r="H492" s="26"/>
      <c r="I492" s="26"/>
      <c r="J492" s="26"/>
      <c r="K492" s="26"/>
      <c r="L492" s="26"/>
      <c r="M492" s="26"/>
      <c r="N492" s="26"/>
      <c r="O492" s="26"/>
      <c r="P492" s="26"/>
      <c r="Q492" s="26"/>
    </row>
    <row r="493">
      <c r="B493" s="26"/>
      <c r="C493" s="26"/>
      <c r="D493" s="26"/>
      <c r="E493" s="26"/>
      <c r="F493" s="26"/>
      <c r="G493" s="26"/>
      <c r="H493" s="26"/>
      <c r="I493" s="26"/>
      <c r="J493" s="26"/>
      <c r="K493" s="26"/>
      <c r="L493" s="26"/>
      <c r="M493" s="26"/>
      <c r="N493" s="26"/>
      <c r="O493" s="26"/>
      <c r="P493" s="26"/>
      <c r="Q493" s="26"/>
    </row>
    <row r="494">
      <c r="B494" s="26"/>
      <c r="C494" s="26"/>
      <c r="D494" s="26"/>
      <c r="E494" s="26"/>
      <c r="F494" s="26"/>
      <c r="G494" s="26"/>
      <c r="H494" s="26"/>
      <c r="I494" s="26"/>
      <c r="J494" s="26"/>
      <c r="K494" s="26"/>
      <c r="L494" s="26"/>
      <c r="M494" s="26"/>
      <c r="N494" s="26"/>
      <c r="O494" s="26"/>
      <c r="P494" s="26"/>
      <c r="Q494" s="26"/>
    </row>
    <row r="495">
      <c r="B495" s="26"/>
      <c r="C495" s="26"/>
      <c r="D495" s="26"/>
      <c r="E495" s="26"/>
      <c r="F495" s="26"/>
      <c r="G495" s="26"/>
      <c r="H495" s="26"/>
      <c r="I495" s="26"/>
      <c r="J495" s="26"/>
      <c r="K495" s="26"/>
      <c r="L495" s="26"/>
      <c r="M495" s="26"/>
      <c r="N495" s="26"/>
      <c r="O495" s="26"/>
      <c r="P495" s="26"/>
      <c r="Q495" s="26"/>
    </row>
    <row r="496">
      <c r="B496" s="26"/>
      <c r="C496" s="26"/>
      <c r="D496" s="26"/>
      <c r="E496" s="26"/>
      <c r="F496" s="26"/>
      <c r="G496" s="26"/>
      <c r="H496" s="26"/>
      <c r="I496" s="26"/>
      <c r="J496" s="26"/>
      <c r="K496" s="26"/>
      <c r="L496" s="26"/>
      <c r="M496" s="26"/>
      <c r="N496" s="26"/>
      <c r="O496" s="26"/>
      <c r="P496" s="26"/>
      <c r="Q496" s="26"/>
    </row>
    <row r="497">
      <c r="B497" s="26"/>
      <c r="C497" s="26"/>
      <c r="D497" s="26"/>
      <c r="E497" s="26"/>
      <c r="F497" s="26"/>
      <c r="G497" s="26"/>
      <c r="H497" s="26"/>
      <c r="I497" s="26"/>
      <c r="J497" s="26"/>
      <c r="K497" s="26"/>
      <c r="L497" s="26"/>
      <c r="M497" s="26"/>
      <c r="N497" s="26"/>
      <c r="O497" s="26"/>
      <c r="P497" s="26"/>
      <c r="Q497" s="26"/>
    </row>
    <row r="498">
      <c r="B498" s="26"/>
      <c r="C498" s="26"/>
      <c r="D498" s="26"/>
      <c r="E498" s="26"/>
      <c r="F498" s="26"/>
      <c r="G498" s="26"/>
      <c r="H498" s="26"/>
      <c r="I498" s="26"/>
      <c r="J498" s="26"/>
      <c r="K498" s="26"/>
      <c r="L498" s="26"/>
      <c r="M498" s="26"/>
      <c r="N498" s="26"/>
      <c r="O498" s="26"/>
      <c r="P498" s="26"/>
      <c r="Q498" s="26"/>
    </row>
    <row r="499">
      <c r="B499" s="26"/>
      <c r="C499" s="26"/>
      <c r="D499" s="26"/>
      <c r="E499" s="26"/>
      <c r="F499" s="26"/>
      <c r="G499" s="26"/>
      <c r="H499" s="26"/>
      <c r="I499" s="26"/>
      <c r="J499" s="26"/>
      <c r="K499" s="26"/>
      <c r="L499" s="26"/>
      <c r="M499" s="26"/>
      <c r="N499" s="26"/>
      <c r="O499" s="26"/>
      <c r="P499" s="26"/>
      <c r="Q499" s="26"/>
    </row>
    <row r="500">
      <c r="B500" s="26"/>
      <c r="C500" s="26"/>
      <c r="D500" s="26"/>
      <c r="E500" s="26"/>
      <c r="F500" s="26"/>
      <c r="G500" s="26"/>
      <c r="H500" s="26"/>
      <c r="I500" s="26"/>
      <c r="J500" s="26"/>
      <c r="K500" s="26"/>
      <c r="L500" s="26"/>
      <c r="M500" s="26"/>
      <c r="N500" s="26"/>
      <c r="O500" s="26"/>
      <c r="P500" s="26"/>
      <c r="Q500" s="26"/>
    </row>
    <row r="501">
      <c r="B501" s="26"/>
      <c r="C501" s="26"/>
      <c r="D501" s="26"/>
      <c r="E501" s="26"/>
      <c r="F501" s="26"/>
      <c r="G501" s="26"/>
      <c r="H501" s="26"/>
      <c r="I501" s="26"/>
      <c r="J501" s="26"/>
      <c r="K501" s="26"/>
      <c r="L501" s="26"/>
      <c r="M501" s="26"/>
      <c r="N501" s="26"/>
      <c r="O501" s="26"/>
      <c r="P501" s="26"/>
      <c r="Q501" s="26"/>
    </row>
    <row r="502">
      <c r="B502" s="26"/>
      <c r="C502" s="26"/>
      <c r="D502" s="26"/>
      <c r="E502" s="26"/>
      <c r="F502" s="26"/>
      <c r="G502" s="26"/>
      <c r="H502" s="26"/>
      <c r="I502" s="26"/>
      <c r="J502" s="26"/>
      <c r="K502" s="26"/>
      <c r="L502" s="26"/>
      <c r="M502" s="26"/>
      <c r="N502" s="26"/>
      <c r="O502" s="26"/>
      <c r="P502" s="26"/>
      <c r="Q502" s="26"/>
    </row>
    <row r="503">
      <c r="B503" s="26"/>
      <c r="C503" s="26"/>
      <c r="D503" s="26"/>
      <c r="E503" s="26"/>
      <c r="F503" s="26"/>
      <c r="G503" s="26"/>
      <c r="H503" s="26"/>
      <c r="I503" s="26"/>
      <c r="J503" s="26"/>
      <c r="K503" s="26"/>
      <c r="L503" s="26"/>
      <c r="M503" s="26"/>
      <c r="N503" s="26"/>
      <c r="O503" s="26"/>
      <c r="P503" s="26"/>
      <c r="Q503" s="26"/>
    </row>
    <row r="504">
      <c r="B504" s="26"/>
      <c r="C504" s="26"/>
      <c r="D504" s="26"/>
      <c r="E504" s="26"/>
      <c r="F504" s="26"/>
      <c r="G504" s="26"/>
      <c r="H504" s="26"/>
      <c r="I504" s="26"/>
      <c r="J504" s="26"/>
      <c r="K504" s="26"/>
      <c r="L504" s="26"/>
      <c r="M504" s="26"/>
      <c r="N504" s="26"/>
      <c r="O504" s="26"/>
      <c r="P504" s="26"/>
      <c r="Q504" s="26"/>
    </row>
    <row r="505">
      <c r="B505" s="26"/>
      <c r="C505" s="26"/>
      <c r="D505" s="26"/>
      <c r="E505" s="26"/>
      <c r="F505" s="26"/>
      <c r="G505" s="26"/>
      <c r="H505" s="26"/>
      <c r="I505" s="26"/>
      <c r="J505" s="26"/>
      <c r="K505" s="26"/>
      <c r="L505" s="26"/>
      <c r="M505" s="26"/>
      <c r="N505" s="26"/>
      <c r="O505" s="26"/>
      <c r="P505" s="26"/>
      <c r="Q505" s="26"/>
    </row>
    <row r="506">
      <c r="B506" s="26"/>
      <c r="C506" s="26"/>
      <c r="D506" s="26"/>
      <c r="E506" s="26"/>
      <c r="F506" s="26"/>
      <c r="G506" s="26"/>
      <c r="H506" s="26"/>
      <c r="I506" s="26"/>
      <c r="J506" s="26"/>
      <c r="K506" s="26"/>
      <c r="L506" s="26"/>
      <c r="M506" s="26"/>
      <c r="N506" s="26"/>
      <c r="O506" s="26"/>
      <c r="P506" s="26"/>
      <c r="Q506" s="26"/>
    </row>
    <row r="507">
      <c r="B507" s="26"/>
      <c r="C507" s="26"/>
      <c r="D507" s="26"/>
      <c r="E507" s="26"/>
      <c r="F507" s="26"/>
      <c r="G507" s="26"/>
      <c r="H507" s="26"/>
      <c r="I507" s="26"/>
      <c r="J507" s="26"/>
      <c r="K507" s="26"/>
      <c r="L507" s="26"/>
      <c r="M507" s="26"/>
      <c r="N507" s="26"/>
      <c r="O507" s="26"/>
      <c r="P507" s="26"/>
      <c r="Q507" s="26"/>
    </row>
    <row r="508">
      <c r="B508" s="26"/>
      <c r="C508" s="26"/>
      <c r="D508" s="26"/>
      <c r="E508" s="26"/>
      <c r="F508" s="26"/>
      <c r="G508" s="26"/>
      <c r="H508" s="26"/>
      <c r="I508" s="26"/>
      <c r="J508" s="26"/>
      <c r="K508" s="26"/>
      <c r="L508" s="26"/>
      <c r="M508" s="26"/>
      <c r="N508" s="26"/>
      <c r="O508" s="26"/>
      <c r="P508" s="26"/>
      <c r="Q508" s="26"/>
    </row>
    <row r="509">
      <c r="B509" s="26"/>
      <c r="C509" s="26"/>
      <c r="D509" s="26"/>
      <c r="E509" s="26"/>
      <c r="F509" s="26"/>
      <c r="G509" s="26"/>
      <c r="H509" s="26"/>
      <c r="I509" s="26"/>
      <c r="J509" s="26"/>
      <c r="K509" s="26"/>
      <c r="L509" s="26"/>
      <c r="M509" s="26"/>
      <c r="N509" s="26"/>
      <c r="O509" s="26"/>
      <c r="P509" s="26"/>
      <c r="Q509" s="26"/>
    </row>
    <row r="510">
      <c r="B510" s="26"/>
      <c r="C510" s="26"/>
      <c r="D510" s="26"/>
      <c r="E510" s="26"/>
      <c r="F510" s="26"/>
      <c r="G510" s="26"/>
      <c r="H510" s="26"/>
      <c r="I510" s="26"/>
      <c r="J510" s="26"/>
      <c r="K510" s="26"/>
      <c r="L510" s="26"/>
      <c r="M510" s="26"/>
      <c r="N510" s="26"/>
      <c r="O510" s="26"/>
      <c r="P510" s="26"/>
      <c r="Q510" s="26"/>
    </row>
    <row r="511">
      <c r="B511" s="26"/>
      <c r="C511" s="26"/>
      <c r="D511" s="26"/>
      <c r="E511" s="26"/>
      <c r="F511" s="26"/>
      <c r="G511" s="26"/>
      <c r="H511" s="26"/>
      <c r="I511" s="26"/>
      <c r="J511" s="26"/>
      <c r="K511" s="26"/>
      <c r="L511" s="26"/>
      <c r="M511" s="26"/>
      <c r="N511" s="26"/>
      <c r="O511" s="26"/>
      <c r="P511" s="26"/>
      <c r="Q511" s="26"/>
    </row>
    <row r="512">
      <c r="B512" s="26"/>
      <c r="C512" s="26"/>
      <c r="D512" s="26"/>
      <c r="E512" s="26"/>
      <c r="F512" s="26"/>
      <c r="G512" s="26"/>
      <c r="H512" s="26"/>
      <c r="I512" s="26"/>
      <c r="J512" s="26"/>
      <c r="K512" s="26"/>
      <c r="L512" s="26"/>
      <c r="M512" s="26"/>
      <c r="N512" s="26"/>
      <c r="O512" s="26"/>
      <c r="P512" s="26"/>
      <c r="Q512" s="26"/>
    </row>
    <row r="513">
      <c r="B513" s="26"/>
      <c r="C513" s="26"/>
      <c r="D513" s="26"/>
      <c r="E513" s="26"/>
      <c r="F513" s="26"/>
      <c r="G513" s="26"/>
      <c r="H513" s="26"/>
      <c r="I513" s="26"/>
      <c r="J513" s="26"/>
      <c r="K513" s="26"/>
      <c r="L513" s="26"/>
      <c r="M513" s="26"/>
      <c r="N513" s="26"/>
      <c r="O513" s="26"/>
      <c r="P513" s="26"/>
      <c r="Q513" s="26"/>
    </row>
    <row r="514">
      <c r="B514" s="26"/>
      <c r="C514" s="26"/>
      <c r="D514" s="26"/>
      <c r="E514" s="26"/>
      <c r="F514" s="26"/>
      <c r="G514" s="26"/>
      <c r="H514" s="26"/>
      <c r="I514" s="26"/>
      <c r="J514" s="26"/>
      <c r="K514" s="26"/>
      <c r="L514" s="26"/>
      <c r="M514" s="26"/>
      <c r="N514" s="26"/>
      <c r="O514" s="26"/>
      <c r="P514" s="26"/>
      <c r="Q514" s="26"/>
    </row>
    <row r="515">
      <c r="B515" s="26"/>
      <c r="C515" s="26"/>
      <c r="D515" s="26"/>
      <c r="E515" s="26"/>
      <c r="F515" s="26"/>
      <c r="G515" s="26"/>
      <c r="H515" s="26"/>
      <c r="I515" s="26"/>
      <c r="J515" s="26"/>
      <c r="K515" s="26"/>
      <c r="L515" s="26"/>
      <c r="M515" s="26"/>
      <c r="N515" s="26"/>
      <c r="O515" s="26"/>
      <c r="P515" s="26"/>
      <c r="Q515" s="26"/>
    </row>
    <row r="516">
      <c r="B516" s="26"/>
      <c r="C516" s="26"/>
      <c r="D516" s="26"/>
      <c r="E516" s="26"/>
      <c r="F516" s="26"/>
      <c r="G516" s="26"/>
      <c r="H516" s="26"/>
      <c r="I516" s="26"/>
      <c r="J516" s="26"/>
      <c r="K516" s="26"/>
      <c r="L516" s="26"/>
      <c r="M516" s="26"/>
      <c r="N516" s="26"/>
      <c r="O516" s="26"/>
      <c r="P516" s="26"/>
      <c r="Q516" s="26"/>
    </row>
    <row r="517">
      <c r="B517" s="26"/>
      <c r="C517" s="26"/>
      <c r="D517" s="26"/>
      <c r="E517" s="26"/>
      <c r="F517" s="26"/>
      <c r="G517" s="26"/>
      <c r="H517" s="26"/>
      <c r="I517" s="26"/>
      <c r="J517" s="26"/>
      <c r="K517" s="26"/>
      <c r="L517" s="26"/>
      <c r="M517" s="26"/>
      <c r="N517" s="26"/>
      <c r="O517" s="26"/>
      <c r="P517" s="26"/>
      <c r="Q517" s="26"/>
    </row>
    <row r="518">
      <c r="B518" s="26"/>
      <c r="C518" s="26"/>
      <c r="D518" s="26"/>
      <c r="E518" s="26"/>
      <c r="F518" s="26"/>
      <c r="G518" s="26"/>
      <c r="H518" s="26"/>
      <c r="I518" s="26"/>
      <c r="J518" s="26"/>
      <c r="K518" s="26"/>
      <c r="L518" s="26"/>
      <c r="M518" s="26"/>
      <c r="N518" s="26"/>
      <c r="O518" s="26"/>
      <c r="P518" s="26"/>
      <c r="Q518" s="26"/>
    </row>
    <row r="519">
      <c r="B519" s="26"/>
      <c r="C519" s="26"/>
      <c r="D519" s="26"/>
      <c r="E519" s="26"/>
      <c r="F519" s="26"/>
      <c r="G519" s="26"/>
      <c r="H519" s="26"/>
      <c r="I519" s="26"/>
      <c r="J519" s="26"/>
      <c r="K519" s="26"/>
      <c r="L519" s="26"/>
      <c r="M519" s="26"/>
      <c r="N519" s="26"/>
      <c r="O519" s="26"/>
      <c r="P519" s="26"/>
      <c r="Q519" s="26"/>
    </row>
    <row r="520">
      <c r="B520" s="26"/>
      <c r="C520" s="26"/>
      <c r="D520" s="26"/>
      <c r="E520" s="26"/>
      <c r="F520" s="26"/>
      <c r="G520" s="26"/>
      <c r="H520" s="26"/>
      <c r="I520" s="26"/>
      <c r="J520" s="26"/>
      <c r="K520" s="26"/>
      <c r="L520" s="26"/>
      <c r="M520" s="26"/>
      <c r="N520" s="26"/>
      <c r="O520" s="26"/>
      <c r="P520" s="26"/>
      <c r="Q520" s="26"/>
    </row>
    <row r="521">
      <c r="B521" s="26"/>
      <c r="C521" s="26"/>
      <c r="D521" s="26"/>
      <c r="E521" s="26"/>
      <c r="F521" s="26"/>
      <c r="G521" s="26"/>
      <c r="H521" s="26"/>
      <c r="I521" s="26"/>
      <c r="J521" s="26"/>
      <c r="K521" s="26"/>
      <c r="L521" s="26"/>
      <c r="M521" s="26"/>
      <c r="N521" s="26"/>
      <c r="O521" s="26"/>
      <c r="P521" s="26"/>
      <c r="Q521" s="26"/>
    </row>
    <row r="522">
      <c r="B522" s="26"/>
      <c r="C522" s="26"/>
      <c r="D522" s="26"/>
      <c r="E522" s="26"/>
      <c r="F522" s="26"/>
      <c r="G522" s="26"/>
      <c r="H522" s="26"/>
      <c r="I522" s="26"/>
      <c r="J522" s="26"/>
      <c r="K522" s="26"/>
      <c r="L522" s="26"/>
      <c r="M522" s="26"/>
      <c r="N522" s="26"/>
      <c r="O522" s="26"/>
      <c r="P522" s="26"/>
      <c r="Q522" s="26"/>
    </row>
    <row r="523">
      <c r="B523" s="26"/>
      <c r="C523" s="26"/>
      <c r="D523" s="26"/>
      <c r="E523" s="26"/>
      <c r="F523" s="26"/>
      <c r="G523" s="26"/>
      <c r="H523" s="26"/>
      <c r="I523" s="26"/>
      <c r="J523" s="26"/>
      <c r="K523" s="26"/>
      <c r="L523" s="26"/>
      <c r="M523" s="26"/>
      <c r="N523" s="26"/>
      <c r="O523" s="26"/>
      <c r="P523" s="26"/>
      <c r="Q523" s="26"/>
    </row>
    <row r="524">
      <c r="B524" s="26"/>
      <c r="C524" s="26"/>
      <c r="D524" s="26"/>
      <c r="E524" s="26"/>
      <c r="F524" s="26"/>
      <c r="G524" s="26"/>
      <c r="H524" s="26"/>
      <c r="I524" s="26"/>
      <c r="J524" s="26"/>
      <c r="K524" s="26"/>
      <c r="L524" s="26"/>
      <c r="M524" s="26"/>
      <c r="N524" s="26"/>
      <c r="O524" s="26"/>
      <c r="P524" s="26"/>
      <c r="Q524" s="26"/>
    </row>
    <row r="525">
      <c r="B525" s="26"/>
      <c r="C525" s="26"/>
      <c r="D525" s="26"/>
      <c r="E525" s="26"/>
      <c r="F525" s="26"/>
      <c r="G525" s="26"/>
      <c r="H525" s="26"/>
      <c r="I525" s="26"/>
      <c r="J525" s="26"/>
      <c r="K525" s="26"/>
      <c r="L525" s="26"/>
      <c r="M525" s="26"/>
      <c r="N525" s="26"/>
      <c r="O525" s="26"/>
      <c r="P525" s="26"/>
      <c r="Q525" s="26"/>
    </row>
    <row r="526">
      <c r="B526" s="26"/>
      <c r="C526" s="26"/>
      <c r="D526" s="26"/>
      <c r="E526" s="26"/>
      <c r="F526" s="26"/>
      <c r="G526" s="26"/>
      <c r="H526" s="26"/>
      <c r="I526" s="26"/>
      <c r="J526" s="26"/>
      <c r="K526" s="26"/>
      <c r="L526" s="26"/>
      <c r="M526" s="26"/>
      <c r="N526" s="26"/>
      <c r="O526" s="26"/>
      <c r="P526" s="26"/>
      <c r="Q526" s="26"/>
    </row>
    <row r="527">
      <c r="B527" s="26"/>
      <c r="C527" s="26"/>
      <c r="D527" s="26"/>
      <c r="E527" s="26"/>
      <c r="F527" s="26"/>
      <c r="G527" s="26"/>
      <c r="H527" s="26"/>
      <c r="I527" s="26"/>
      <c r="J527" s="26"/>
      <c r="K527" s="26"/>
      <c r="L527" s="26"/>
      <c r="M527" s="26"/>
      <c r="N527" s="26"/>
      <c r="O527" s="26"/>
      <c r="P527" s="26"/>
      <c r="Q527" s="26"/>
    </row>
    <row r="528">
      <c r="B528" s="26"/>
      <c r="C528" s="26"/>
      <c r="D528" s="26"/>
      <c r="E528" s="26"/>
      <c r="F528" s="26"/>
      <c r="G528" s="26"/>
      <c r="H528" s="26"/>
      <c r="I528" s="26"/>
      <c r="J528" s="26"/>
      <c r="K528" s="26"/>
      <c r="L528" s="26"/>
      <c r="M528" s="26"/>
      <c r="N528" s="26"/>
      <c r="O528" s="26"/>
      <c r="P528" s="26"/>
      <c r="Q528" s="26"/>
    </row>
    <row r="529">
      <c r="B529" s="26"/>
      <c r="C529" s="26"/>
      <c r="D529" s="26"/>
      <c r="E529" s="26"/>
      <c r="F529" s="26"/>
      <c r="G529" s="26"/>
      <c r="H529" s="26"/>
      <c r="I529" s="26"/>
      <c r="J529" s="26"/>
      <c r="K529" s="26"/>
      <c r="L529" s="26"/>
      <c r="M529" s="26"/>
      <c r="N529" s="26"/>
      <c r="O529" s="26"/>
      <c r="P529" s="26"/>
      <c r="Q529" s="26"/>
    </row>
    <row r="530">
      <c r="B530" s="26"/>
      <c r="C530" s="26"/>
      <c r="D530" s="26"/>
      <c r="E530" s="26"/>
      <c r="F530" s="26"/>
      <c r="G530" s="26"/>
      <c r="H530" s="26"/>
      <c r="I530" s="26"/>
      <c r="J530" s="26"/>
      <c r="K530" s="26"/>
      <c r="L530" s="26"/>
      <c r="M530" s="26"/>
      <c r="N530" s="26"/>
      <c r="O530" s="26"/>
      <c r="P530" s="26"/>
      <c r="Q530" s="26"/>
    </row>
    <row r="531">
      <c r="B531" s="26"/>
      <c r="C531" s="26"/>
      <c r="D531" s="26"/>
      <c r="E531" s="26"/>
      <c r="F531" s="26"/>
      <c r="G531" s="26"/>
      <c r="H531" s="26"/>
      <c r="I531" s="26"/>
      <c r="J531" s="26"/>
      <c r="K531" s="26"/>
      <c r="L531" s="26"/>
      <c r="M531" s="26"/>
      <c r="N531" s="26"/>
      <c r="O531" s="26"/>
      <c r="P531" s="26"/>
      <c r="Q531" s="26"/>
    </row>
    <row r="532">
      <c r="B532" s="26"/>
      <c r="C532" s="26"/>
      <c r="D532" s="26"/>
      <c r="E532" s="26"/>
      <c r="F532" s="26"/>
      <c r="G532" s="26"/>
      <c r="H532" s="26"/>
      <c r="I532" s="26"/>
      <c r="J532" s="26"/>
      <c r="K532" s="26"/>
      <c r="L532" s="26"/>
      <c r="M532" s="26"/>
      <c r="N532" s="26"/>
      <c r="O532" s="26"/>
      <c r="P532" s="26"/>
      <c r="Q532" s="26"/>
    </row>
    <row r="533">
      <c r="B533" s="26"/>
      <c r="C533" s="26"/>
      <c r="D533" s="26"/>
      <c r="E533" s="26"/>
      <c r="F533" s="26"/>
      <c r="G533" s="26"/>
      <c r="H533" s="26"/>
      <c r="I533" s="26"/>
      <c r="J533" s="26"/>
      <c r="K533" s="26"/>
      <c r="L533" s="26"/>
      <c r="M533" s="26"/>
      <c r="N533" s="26"/>
      <c r="O533" s="26"/>
      <c r="P533" s="26"/>
      <c r="Q533" s="26"/>
    </row>
    <row r="534">
      <c r="B534" s="26"/>
      <c r="C534" s="26"/>
      <c r="D534" s="26"/>
      <c r="E534" s="26"/>
      <c r="F534" s="26"/>
      <c r="G534" s="26"/>
      <c r="H534" s="26"/>
      <c r="I534" s="26"/>
      <c r="J534" s="26"/>
      <c r="K534" s="26"/>
      <c r="L534" s="26"/>
      <c r="M534" s="26"/>
      <c r="N534" s="26"/>
      <c r="O534" s="26"/>
      <c r="P534" s="26"/>
      <c r="Q534" s="26"/>
    </row>
    <row r="535">
      <c r="B535" s="26"/>
      <c r="C535" s="26"/>
      <c r="D535" s="26"/>
      <c r="E535" s="26"/>
      <c r="F535" s="26"/>
      <c r="G535" s="26"/>
      <c r="H535" s="26"/>
      <c r="I535" s="26"/>
      <c r="J535" s="26"/>
      <c r="K535" s="26"/>
      <c r="L535" s="26"/>
      <c r="M535" s="26"/>
      <c r="N535" s="26"/>
      <c r="O535" s="26"/>
      <c r="P535" s="26"/>
      <c r="Q535" s="26"/>
    </row>
    <row r="536">
      <c r="B536" s="26"/>
      <c r="C536" s="26"/>
      <c r="D536" s="26"/>
      <c r="E536" s="26"/>
      <c r="F536" s="26"/>
      <c r="G536" s="26"/>
      <c r="H536" s="26"/>
      <c r="I536" s="26"/>
      <c r="J536" s="26"/>
      <c r="K536" s="26"/>
      <c r="L536" s="26"/>
      <c r="M536" s="26"/>
      <c r="N536" s="26"/>
      <c r="O536" s="26"/>
      <c r="P536" s="26"/>
      <c r="Q536" s="26"/>
    </row>
    <row r="537">
      <c r="B537" s="26"/>
      <c r="C537" s="26"/>
      <c r="D537" s="26"/>
      <c r="E537" s="26"/>
      <c r="F537" s="26"/>
      <c r="G537" s="26"/>
      <c r="H537" s="26"/>
      <c r="I537" s="26"/>
      <c r="J537" s="26"/>
      <c r="K537" s="26"/>
      <c r="L537" s="26"/>
      <c r="M537" s="26"/>
      <c r="N537" s="26"/>
      <c r="O537" s="26"/>
      <c r="P537" s="26"/>
      <c r="Q537" s="26"/>
    </row>
    <row r="538">
      <c r="B538" s="26"/>
      <c r="C538" s="26"/>
      <c r="D538" s="26"/>
      <c r="E538" s="26"/>
      <c r="F538" s="26"/>
      <c r="G538" s="26"/>
      <c r="H538" s="26"/>
      <c r="I538" s="26"/>
      <c r="J538" s="26"/>
      <c r="K538" s="26"/>
      <c r="L538" s="26"/>
      <c r="M538" s="26"/>
      <c r="N538" s="26"/>
      <c r="O538" s="26"/>
      <c r="P538" s="26"/>
      <c r="Q538" s="26"/>
    </row>
    <row r="539">
      <c r="B539" s="26"/>
      <c r="C539" s="26"/>
      <c r="D539" s="26"/>
      <c r="E539" s="26"/>
      <c r="F539" s="26"/>
      <c r="G539" s="26"/>
      <c r="H539" s="26"/>
      <c r="I539" s="26"/>
      <c r="J539" s="26"/>
      <c r="K539" s="26"/>
      <c r="L539" s="26"/>
      <c r="M539" s="26"/>
      <c r="N539" s="26"/>
      <c r="O539" s="26"/>
      <c r="P539" s="26"/>
      <c r="Q539" s="26"/>
    </row>
    <row r="540">
      <c r="B540" s="26"/>
      <c r="C540" s="26"/>
      <c r="D540" s="26"/>
      <c r="E540" s="26"/>
      <c r="F540" s="26"/>
      <c r="G540" s="26"/>
      <c r="H540" s="26"/>
      <c r="I540" s="26"/>
      <c r="J540" s="26"/>
      <c r="K540" s="26"/>
      <c r="L540" s="26"/>
      <c r="M540" s="26"/>
      <c r="N540" s="26"/>
      <c r="O540" s="26"/>
      <c r="P540" s="26"/>
      <c r="Q540" s="26"/>
    </row>
    <row r="541">
      <c r="B541" s="26"/>
      <c r="C541" s="26"/>
      <c r="D541" s="26"/>
      <c r="E541" s="26"/>
      <c r="F541" s="26"/>
      <c r="G541" s="26"/>
      <c r="H541" s="26"/>
      <c r="I541" s="26"/>
      <c r="J541" s="26"/>
      <c r="K541" s="26"/>
      <c r="L541" s="26"/>
      <c r="M541" s="26"/>
      <c r="N541" s="26"/>
      <c r="O541" s="26"/>
      <c r="P541" s="26"/>
      <c r="Q541" s="26"/>
    </row>
    <row r="542">
      <c r="B542" s="26"/>
      <c r="C542" s="26"/>
      <c r="D542" s="26"/>
      <c r="E542" s="26"/>
      <c r="F542" s="26"/>
      <c r="G542" s="26"/>
      <c r="H542" s="26"/>
      <c r="I542" s="26"/>
      <c r="J542" s="26"/>
      <c r="K542" s="26"/>
      <c r="L542" s="26"/>
      <c r="M542" s="26"/>
      <c r="N542" s="26"/>
      <c r="O542" s="26"/>
      <c r="P542" s="26"/>
      <c r="Q542" s="26"/>
    </row>
    <row r="543">
      <c r="B543" s="26"/>
      <c r="C543" s="26"/>
      <c r="D543" s="26"/>
      <c r="E543" s="26"/>
      <c r="F543" s="26"/>
      <c r="G543" s="26"/>
      <c r="H543" s="26"/>
      <c r="I543" s="26"/>
      <c r="J543" s="26"/>
      <c r="K543" s="26"/>
      <c r="L543" s="26"/>
      <c r="M543" s="26"/>
      <c r="N543" s="26"/>
      <c r="O543" s="26"/>
      <c r="P543" s="26"/>
      <c r="Q543" s="26"/>
    </row>
    <row r="544">
      <c r="B544" s="26"/>
      <c r="C544" s="26"/>
      <c r="D544" s="26"/>
      <c r="E544" s="26"/>
      <c r="F544" s="26"/>
      <c r="G544" s="26"/>
      <c r="H544" s="26"/>
      <c r="I544" s="26"/>
      <c r="J544" s="26"/>
      <c r="K544" s="26"/>
      <c r="L544" s="26"/>
      <c r="M544" s="26"/>
      <c r="N544" s="26"/>
      <c r="O544" s="26"/>
      <c r="P544" s="26"/>
      <c r="Q544" s="26"/>
    </row>
    <row r="545">
      <c r="B545" s="26"/>
      <c r="C545" s="26"/>
      <c r="D545" s="26"/>
      <c r="E545" s="26"/>
      <c r="F545" s="26"/>
      <c r="G545" s="26"/>
      <c r="H545" s="26"/>
      <c r="I545" s="26"/>
      <c r="J545" s="26"/>
      <c r="K545" s="26"/>
      <c r="L545" s="26"/>
      <c r="M545" s="26"/>
      <c r="N545" s="26"/>
      <c r="O545" s="26"/>
      <c r="P545" s="26"/>
      <c r="Q545" s="26"/>
    </row>
    <row r="546">
      <c r="B546" s="26"/>
      <c r="C546" s="26"/>
      <c r="D546" s="26"/>
      <c r="E546" s="26"/>
      <c r="F546" s="26"/>
      <c r="G546" s="26"/>
      <c r="H546" s="26"/>
      <c r="I546" s="26"/>
      <c r="J546" s="26"/>
      <c r="K546" s="26"/>
      <c r="L546" s="26"/>
      <c r="M546" s="26"/>
      <c r="N546" s="26"/>
      <c r="O546" s="26"/>
      <c r="P546" s="26"/>
      <c r="Q546" s="26"/>
    </row>
    <row r="547">
      <c r="B547" s="26"/>
      <c r="C547" s="26"/>
      <c r="D547" s="26"/>
      <c r="E547" s="26"/>
      <c r="F547" s="26"/>
      <c r="G547" s="26"/>
      <c r="H547" s="26"/>
      <c r="I547" s="26"/>
      <c r="J547" s="26"/>
      <c r="K547" s="26"/>
      <c r="L547" s="26"/>
      <c r="M547" s="26"/>
      <c r="N547" s="26"/>
      <c r="O547" s="26"/>
      <c r="P547" s="26"/>
      <c r="Q547" s="26"/>
    </row>
    <row r="548">
      <c r="B548" s="26"/>
      <c r="C548" s="26"/>
      <c r="D548" s="26"/>
      <c r="E548" s="26"/>
      <c r="F548" s="26"/>
      <c r="G548" s="26"/>
      <c r="H548" s="26"/>
      <c r="I548" s="26"/>
      <c r="J548" s="26"/>
      <c r="K548" s="26"/>
      <c r="L548" s="26"/>
      <c r="M548" s="26"/>
      <c r="N548" s="26"/>
      <c r="O548" s="26"/>
      <c r="P548" s="26"/>
      <c r="Q548" s="26"/>
    </row>
    <row r="549">
      <c r="B549" s="26"/>
      <c r="C549" s="26"/>
      <c r="D549" s="26"/>
      <c r="E549" s="26"/>
      <c r="F549" s="26"/>
      <c r="G549" s="26"/>
      <c r="H549" s="26"/>
      <c r="I549" s="26"/>
      <c r="J549" s="26"/>
      <c r="K549" s="26"/>
      <c r="L549" s="26"/>
      <c r="M549" s="26"/>
      <c r="N549" s="26"/>
      <c r="O549" s="26"/>
      <c r="P549" s="26"/>
      <c r="Q549" s="26"/>
    </row>
    <row r="550">
      <c r="B550" s="26"/>
      <c r="C550" s="26"/>
      <c r="D550" s="26"/>
      <c r="E550" s="26"/>
      <c r="F550" s="26"/>
      <c r="G550" s="26"/>
      <c r="H550" s="26"/>
      <c r="I550" s="26"/>
      <c r="J550" s="26"/>
      <c r="K550" s="26"/>
      <c r="L550" s="26"/>
      <c r="M550" s="26"/>
      <c r="N550" s="26"/>
      <c r="O550" s="26"/>
      <c r="P550" s="26"/>
      <c r="Q550" s="26"/>
    </row>
    <row r="551">
      <c r="B551" s="26"/>
      <c r="C551" s="26"/>
      <c r="D551" s="26"/>
      <c r="E551" s="26"/>
      <c r="F551" s="26"/>
      <c r="G551" s="26"/>
      <c r="H551" s="26"/>
      <c r="I551" s="26"/>
      <c r="J551" s="26"/>
      <c r="K551" s="26"/>
      <c r="L551" s="26"/>
      <c r="M551" s="26"/>
      <c r="N551" s="26"/>
      <c r="O551" s="26"/>
      <c r="P551" s="26"/>
      <c r="Q551" s="26"/>
    </row>
    <row r="552">
      <c r="B552" s="26"/>
      <c r="C552" s="26"/>
      <c r="D552" s="26"/>
      <c r="E552" s="26"/>
      <c r="F552" s="26"/>
      <c r="G552" s="26"/>
      <c r="H552" s="26"/>
      <c r="I552" s="26"/>
      <c r="J552" s="26"/>
      <c r="K552" s="26"/>
      <c r="L552" s="26"/>
      <c r="M552" s="26"/>
      <c r="N552" s="26"/>
      <c r="O552" s="26"/>
      <c r="P552" s="26"/>
      <c r="Q552" s="26"/>
    </row>
    <row r="553">
      <c r="B553" s="26"/>
      <c r="C553" s="26"/>
      <c r="D553" s="26"/>
      <c r="E553" s="26"/>
      <c r="F553" s="26"/>
      <c r="G553" s="26"/>
      <c r="H553" s="26"/>
      <c r="I553" s="26"/>
      <c r="J553" s="26"/>
      <c r="K553" s="26"/>
      <c r="L553" s="26"/>
      <c r="M553" s="26"/>
      <c r="N553" s="26"/>
      <c r="O553" s="26"/>
      <c r="P553" s="26"/>
      <c r="Q553" s="26"/>
    </row>
    <row r="554">
      <c r="B554" s="26"/>
      <c r="C554" s="26"/>
      <c r="D554" s="26"/>
      <c r="E554" s="26"/>
      <c r="F554" s="26"/>
      <c r="G554" s="26"/>
      <c r="H554" s="26"/>
      <c r="I554" s="26"/>
      <c r="J554" s="26"/>
      <c r="K554" s="26"/>
      <c r="L554" s="26"/>
      <c r="M554" s="26"/>
      <c r="N554" s="26"/>
      <c r="O554" s="26"/>
      <c r="P554" s="26"/>
      <c r="Q554" s="26"/>
    </row>
    <row r="555">
      <c r="B555" s="26"/>
      <c r="C555" s="26"/>
      <c r="D555" s="26"/>
      <c r="E555" s="26"/>
      <c r="F555" s="26"/>
      <c r="G555" s="26"/>
      <c r="H555" s="26"/>
      <c r="I555" s="26"/>
      <c r="J555" s="26"/>
      <c r="K555" s="26"/>
      <c r="L555" s="26"/>
      <c r="M555" s="26"/>
      <c r="N555" s="26"/>
      <c r="O555" s="26"/>
      <c r="P555" s="26"/>
      <c r="Q555" s="26"/>
    </row>
    <row r="556">
      <c r="B556" s="26"/>
      <c r="C556" s="26"/>
      <c r="D556" s="26"/>
      <c r="E556" s="26"/>
      <c r="F556" s="26"/>
      <c r="G556" s="26"/>
      <c r="H556" s="26"/>
      <c r="I556" s="26"/>
      <c r="J556" s="26"/>
      <c r="K556" s="26"/>
      <c r="L556" s="26"/>
      <c r="M556" s="26"/>
      <c r="N556" s="26"/>
      <c r="O556" s="26"/>
      <c r="P556" s="26"/>
      <c r="Q556" s="26"/>
    </row>
    <row r="557">
      <c r="B557" s="26"/>
      <c r="C557" s="26"/>
      <c r="D557" s="26"/>
      <c r="E557" s="26"/>
      <c r="F557" s="26"/>
      <c r="G557" s="26"/>
      <c r="H557" s="26"/>
      <c r="I557" s="26"/>
      <c r="J557" s="26"/>
      <c r="K557" s="26"/>
      <c r="L557" s="26"/>
      <c r="M557" s="26"/>
      <c r="N557" s="26"/>
      <c r="O557" s="26"/>
      <c r="P557" s="26"/>
      <c r="Q557" s="26"/>
    </row>
    <row r="558">
      <c r="B558" s="26"/>
      <c r="C558" s="26"/>
      <c r="D558" s="26"/>
      <c r="E558" s="26"/>
      <c r="F558" s="26"/>
      <c r="G558" s="26"/>
      <c r="H558" s="26"/>
      <c r="I558" s="26"/>
      <c r="J558" s="26"/>
      <c r="K558" s="26"/>
      <c r="L558" s="26"/>
      <c r="M558" s="26"/>
      <c r="N558" s="26"/>
      <c r="O558" s="26"/>
      <c r="P558" s="26"/>
      <c r="Q558" s="26"/>
    </row>
    <row r="559">
      <c r="B559" s="26"/>
      <c r="C559" s="26"/>
      <c r="D559" s="26"/>
      <c r="E559" s="26"/>
      <c r="F559" s="26"/>
      <c r="G559" s="26"/>
      <c r="H559" s="26"/>
      <c r="I559" s="26"/>
      <c r="J559" s="26"/>
      <c r="K559" s="26"/>
      <c r="L559" s="26"/>
      <c r="M559" s="26"/>
      <c r="N559" s="26"/>
      <c r="O559" s="26"/>
      <c r="P559" s="26"/>
      <c r="Q559" s="26"/>
    </row>
    <row r="560">
      <c r="B560" s="26"/>
      <c r="C560" s="26"/>
      <c r="D560" s="26"/>
      <c r="E560" s="26"/>
      <c r="F560" s="26"/>
      <c r="G560" s="26"/>
      <c r="H560" s="26"/>
      <c r="I560" s="26"/>
      <c r="J560" s="26"/>
      <c r="K560" s="26"/>
      <c r="L560" s="26"/>
      <c r="M560" s="26"/>
      <c r="N560" s="26"/>
      <c r="O560" s="26"/>
      <c r="P560" s="26"/>
      <c r="Q560" s="26"/>
    </row>
    <row r="561">
      <c r="B561" s="26"/>
      <c r="C561" s="26"/>
      <c r="D561" s="26"/>
      <c r="E561" s="26"/>
      <c r="F561" s="26"/>
      <c r="G561" s="26"/>
      <c r="H561" s="26"/>
      <c r="I561" s="26"/>
      <c r="J561" s="26"/>
      <c r="K561" s="26"/>
      <c r="L561" s="26"/>
      <c r="M561" s="26"/>
      <c r="N561" s="26"/>
      <c r="O561" s="26"/>
      <c r="P561" s="26"/>
      <c r="Q561" s="26"/>
    </row>
    <row r="562">
      <c r="B562" s="26"/>
      <c r="C562" s="26"/>
      <c r="D562" s="26"/>
      <c r="E562" s="26"/>
      <c r="F562" s="26"/>
      <c r="G562" s="26"/>
      <c r="H562" s="26"/>
      <c r="I562" s="26"/>
      <c r="J562" s="26"/>
      <c r="K562" s="26"/>
      <c r="L562" s="26"/>
      <c r="M562" s="26"/>
      <c r="N562" s="26"/>
      <c r="O562" s="26"/>
      <c r="P562" s="26"/>
      <c r="Q562" s="26"/>
    </row>
    <row r="563">
      <c r="B563" s="26"/>
      <c r="C563" s="26"/>
      <c r="D563" s="26"/>
      <c r="E563" s="26"/>
      <c r="F563" s="26"/>
      <c r="G563" s="26"/>
      <c r="H563" s="26"/>
      <c r="I563" s="26"/>
      <c r="J563" s="26"/>
      <c r="K563" s="26"/>
      <c r="L563" s="26"/>
      <c r="M563" s="26"/>
      <c r="N563" s="26"/>
      <c r="O563" s="26"/>
      <c r="P563" s="26"/>
      <c r="Q563" s="26"/>
    </row>
    <row r="564">
      <c r="B564" s="26"/>
      <c r="C564" s="26"/>
      <c r="D564" s="26"/>
      <c r="E564" s="26"/>
      <c r="F564" s="26"/>
      <c r="G564" s="26"/>
      <c r="H564" s="26"/>
      <c r="I564" s="26"/>
      <c r="J564" s="26"/>
      <c r="K564" s="26"/>
      <c r="L564" s="26"/>
      <c r="M564" s="26"/>
      <c r="N564" s="26"/>
      <c r="O564" s="26"/>
      <c r="P564" s="26"/>
      <c r="Q564" s="26"/>
    </row>
    <row r="565">
      <c r="B565" s="26"/>
      <c r="C565" s="26"/>
      <c r="D565" s="26"/>
      <c r="E565" s="26"/>
      <c r="F565" s="26"/>
      <c r="G565" s="26"/>
      <c r="H565" s="26"/>
      <c r="I565" s="26"/>
      <c r="J565" s="26"/>
      <c r="K565" s="26"/>
      <c r="L565" s="26"/>
      <c r="M565" s="26"/>
      <c r="N565" s="26"/>
      <c r="O565" s="26"/>
      <c r="P565" s="26"/>
      <c r="Q565" s="26"/>
    </row>
    <row r="566">
      <c r="B566" s="26"/>
      <c r="C566" s="26"/>
      <c r="D566" s="26"/>
      <c r="E566" s="26"/>
      <c r="F566" s="26"/>
      <c r="G566" s="26"/>
      <c r="H566" s="26"/>
      <c r="I566" s="26"/>
      <c r="J566" s="26"/>
      <c r="K566" s="26"/>
      <c r="L566" s="26"/>
      <c r="M566" s="26"/>
      <c r="N566" s="26"/>
      <c r="O566" s="26"/>
      <c r="P566" s="26"/>
      <c r="Q566" s="26"/>
    </row>
    <row r="567">
      <c r="B567" s="26"/>
      <c r="C567" s="26"/>
      <c r="D567" s="26"/>
      <c r="E567" s="26"/>
      <c r="F567" s="26"/>
      <c r="G567" s="26"/>
      <c r="H567" s="26"/>
      <c r="I567" s="26"/>
      <c r="J567" s="26"/>
      <c r="K567" s="26"/>
      <c r="L567" s="26"/>
      <c r="M567" s="26"/>
      <c r="N567" s="26"/>
      <c r="O567" s="26"/>
      <c r="P567" s="26"/>
      <c r="Q567" s="26"/>
    </row>
    <row r="568">
      <c r="B568" s="26"/>
      <c r="C568" s="26"/>
      <c r="D568" s="26"/>
      <c r="E568" s="26"/>
      <c r="F568" s="26"/>
      <c r="G568" s="26"/>
      <c r="H568" s="26"/>
      <c r="I568" s="26"/>
      <c r="J568" s="26"/>
      <c r="K568" s="26"/>
      <c r="L568" s="26"/>
      <c r="M568" s="26"/>
      <c r="N568" s="26"/>
      <c r="O568" s="26"/>
      <c r="P568" s="26"/>
      <c r="Q568" s="26"/>
    </row>
    <row r="569">
      <c r="B569" s="26"/>
      <c r="C569" s="26"/>
      <c r="D569" s="26"/>
      <c r="E569" s="26"/>
      <c r="F569" s="26"/>
      <c r="G569" s="26"/>
      <c r="H569" s="26"/>
      <c r="I569" s="26"/>
      <c r="J569" s="26"/>
      <c r="K569" s="26"/>
      <c r="L569" s="26"/>
      <c r="M569" s="26"/>
      <c r="N569" s="26"/>
      <c r="O569" s="26"/>
      <c r="P569" s="26"/>
      <c r="Q569" s="26"/>
    </row>
    <row r="570">
      <c r="B570" s="26"/>
      <c r="C570" s="26"/>
      <c r="D570" s="26"/>
      <c r="E570" s="26"/>
      <c r="F570" s="26"/>
      <c r="G570" s="26"/>
      <c r="H570" s="26"/>
      <c r="I570" s="26"/>
      <c r="J570" s="26"/>
      <c r="K570" s="26"/>
      <c r="L570" s="26"/>
      <c r="M570" s="26"/>
      <c r="N570" s="26"/>
      <c r="O570" s="26"/>
      <c r="P570" s="26"/>
      <c r="Q570" s="26"/>
    </row>
    <row r="571">
      <c r="B571" s="26"/>
      <c r="C571" s="26"/>
      <c r="D571" s="26"/>
      <c r="E571" s="26"/>
      <c r="F571" s="26"/>
      <c r="G571" s="26"/>
      <c r="H571" s="26"/>
      <c r="I571" s="26"/>
      <c r="J571" s="26"/>
      <c r="K571" s="26"/>
      <c r="L571" s="26"/>
      <c r="M571" s="26"/>
      <c r="N571" s="26"/>
      <c r="O571" s="26"/>
      <c r="P571" s="26"/>
      <c r="Q571" s="26"/>
    </row>
    <row r="572">
      <c r="B572" s="26"/>
      <c r="C572" s="26"/>
      <c r="D572" s="26"/>
      <c r="E572" s="26"/>
      <c r="F572" s="26"/>
      <c r="G572" s="26"/>
      <c r="H572" s="26"/>
      <c r="I572" s="26"/>
      <c r="J572" s="26"/>
      <c r="K572" s="26"/>
      <c r="L572" s="26"/>
      <c r="M572" s="26"/>
      <c r="N572" s="26"/>
      <c r="O572" s="26"/>
      <c r="P572" s="26"/>
      <c r="Q572" s="26"/>
    </row>
    <row r="573">
      <c r="B573" s="26"/>
      <c r="C573" s="26"/>
      <c r="D573" s="26"/>
      <c r="E573" s="26"/>
      <c r="F573" s="26"/>
      <c r="G573" s="26"/>
      <c r="H573" s="26"/>
      <c r="I573" s="26"/>
      <c r="J573" s="26"/>
      <c r="K573" s="26"/>
      <c r="L573" s="26"/>
      <c r="M573" s="26"/>
      <c r="N573" s="26"/>
      <c r="O573" s="26"/>
      <c r="P573" s="26"/>
      <c r="Q573" s="26"/>
    </row>
    <row r="574">
      <c r="B574" s="26"/>
      <c r="C574" s="26"/>
      <c r="D574" s="26"/>
      <c r="E574" s="26"/>
      <c r="F574" s="26"/>
      <c r="G574" s="26"/>
      <c r="H574" s="26"/>
      <c r="I574" s="26"/>
      <c r="J574" s="26"/>
      <c r="K574" s="26"/>
      <c r="L574" s="26"/>
      <c r="M574" s="26"/>
      <c r="N574" s="26"/>
      <c r="O574" s="26"/>
      <c r="P574" s="26"/>
      <c r="Q574" s="26"/>
    </row>
    <row r="575">
      <c r="B575" s="26"/>
      <c r="C575" s="26"/>
      <c r="D575" s="26"/>
      <c r="E575" s="26"/>
      <c r="F575" s="26"/>
      <c r="G575" s="26"/>
      <c r="H575" s="26"/>
      <c r="I575" s="26"/>
      <c r="J575" s="26"/>
      <c r="K575" s="26"/>
      <c r="L575" s="26"/>
      <c r="M575" s="26"/>
      <c r="N575" s="26"/>
      <c r="O575" s="26"/>
      <c r="P575" s="26"/>
      <c r="Q575" s="26"/>
    </row>
    <row r="576">
      <c r="B576" s="26"/>
      <c r="C576" s="26"/>
      <c r="D576" s="26"/>
      <c r="E576" s="26"/>
      <c r="F576" s="26"/>
      <c r="G576" s="26"/>
      <c r="H576" s="26"/>
      <c r="I576" s="26"/>
      <c r="J576" s="26"/>
      <c r="K576" s="26"/>
      <c r="L576" s="26"/>
      <c r="M576" s="26"/>
      <c r="N576" s="26"/>
      <c r="O576" s="26"/>
      <c r="P576" s="26"/>
      <c r="Q576" s="26"/>
    </row>
    <row r="577">
      <c r="B577" s="26"/>
      <c r="C577" s="26"/>
      <c r="D577" s="26"/>
      <c r="E577" s="26"/>
      <c r="F577" s="26"/>
      <c r="G577" s="26"/>
      <c r="H577" s="26"/>
      <c r="I577" s="26"/>
      <c r="J577" s="26"/>
      <c r="K577" s="26"/>
      <c r="L577" s="26"/>
      <c r="M577" s="26"/>
      <c r="N577" s="26"/>
      <c r="O577" s="26"/>
      <c r="P577" s="26"/>
      <c r="Q577" s="26"/>
    </row>
    <row r="578">
      <c r="B578" s="26"/>
      <c r="C578" s="26"/>
      <c r="D578" s="26"/>
      <c r="E578" s="26"/>
      <c r="F578" s="26"/>
      <c r="G578" s="26"/>
      <c r="H578" s="26"/>
      <c r="I578" s="26"/>
      <c r="J578" s="26"/>
      <c r="K578" s="26"/>
      <c r="L578" s="26"/>
      <c r="M578" s="26"/>
      <c r="N578" s="26"/>
      <c r="O578" s="26"/>
      <c r="P578" s="26"/>
      <c r="Q578" s="26"/>
    </row>
    <row r="579">
      <c r="B579" s="26"/>
      <c r="C579" s="26"/>
      <c r="D579" s="26"/>
      <c r="E579" s="26"/>
      <c r="F579" s="26"/>
      <c r="G579" s="26"/>
      <c r="H579" s="26"/>
      <c r="I579" s="26"/>
      <c r="J579" s="26"/>
      <c r="K579" s="26"/>
      <c r="L579" s="26"/>
      <c r="M579" s="26"/>
      <c r="N579" s="26"/>
      <c r="O579" s="26"/>
      <c r="P579" s="26"/>
      <c r="Q579" s="26"/>
    </row>
    <row r="580">
      <c r="B580" s="26"/>
      <c r="C580" s="26"/>
      <c r="D580" s="26"/>
      <c r="E580" s="26"/>
      <c r="F580" s="26"/>
      <c r="G580" s="26"/>
      <c r="H580" s="26"/>
      <c r="I580" s="26"/>
      <c r="J580" s="26"/>
      <c r="K580" s="26"/>
      <c r="L580" s="26"/>
      <c r="M580" s="26"/>
      <c r="N580" s="26"/>
      <c r="O580" s="26"/>
      <c r="P580" s="26"/>
      <c r="Q580" s="26"/>
    </row>
    <row r="581">
      <c r="B581" s="26"/>
      <c r="C581" s="26"/>
      <c r="D581" s="26"/>
      <c r="E581" s="26"/>
      <c r="F581" s="26"/>
      <c r="G581" s="26"/>
      <c r="H581" s="26"/>
      <c r="I581" s="26"/>
      <c r="J581" s="26"/>
      <c r="K581" s="26"/>
      <c r="L581" s="26"/>
      <c r="M581" s="26"/>
      <c r="N581" s="26"/>
      <c r="O581" s="26"/>
      <c r="P581" s="26"/>
      <c r="Q581" s="26"/>
    </row>
    <row r="582">
      <c r="B582" s="26"/>
      <c r="C582" s="26"/>
      <c r="D582" s="26"/>
      <c r="E582" s="26"/>
      <c r="F582" s="26"/>
      <c r="G582" s="26"/>
      <c r="H582" s="26"/>
      <c r="I582" s="26"/>
      <c r="J582" s="26"/>
      <c r="K582" s="26"/>
      <c r="L582" s="26"/>
      <c r="M582" s="26"/>
      <c r="N582" s="26"/>
      <c r="O582" s="26"/>
      <c r="P582" s="26"/>
      <c r="Q582" s="26"/>
    </row>
    <row r="583">
      <c r="B583" s="26"/>
      <c r="C583" s="26"/>
      <c r="D583" s="26"/>
      <c r="E583" s="26"/>
      <c r="F583" s="26"/>
      <c r="G583" s="26"/>
      <c r="H583" s="26"/>
      <c r="I583" s="26"/>
      <c r="J583" s="26"/>
      <c r="K583" s="26"/>
      <c r="L583" s="26"/>
      <c r="M583" s="26"/>
      <c r="N583" s="26"/>
      <c r="O583" s="26"/>
      <c r="P583" s="26"/>
      <c r="Q583" s="26"/>
    </row>
    <row r="584">
      <c r="B584" s="26"/>
      <c r="C584" s="26"/>
      <c r="D584" s="26"/>
      <c r="E584" s="26"/>
      <c r="F584" s="26"/>
      <c r="G584" s="26"/>
      <c r="H584" s="26"/>
      <c r="I584" s="26"/>
      <c r="J584" s="26"/>
      <c r="K584" s="26"/>
      <c r="L584" s="26"/>
      <c r="M584" s="26"/>
      <c r="N584" s="26"/>
      <c r="O584" s="26"/>
      <c r="P584" s="26"/>
      <c r="Q584" s="26"/>
    </row>
    <row r="585">
      <c r="B585" s="26"/>
      <c r="C585" s="26"/>
      <c r="D585" s="26"/>
      <c r="E585" s="26"/>
      <c r="F585" s="26"/>
      <c r="G585" s="26"/>
      <c r="H585" s="26"/>
      <c r="I585" s="26"/>
      <c r="J585" s="26"/>
      <c r="K585" s="26"/>
      <c r="L585" s="26"/>
      <c r="M585" s="26"/>
      <c r="N585" s="26"/>
      <c r="O585" s="26"/>
      <c r="P585" s="26"/>
      <c r="Q585" s="26"/>
    </row>
    <row r="586">
      <c r="B586" s="26"/>
      <c r="C586" s="26"/>
      <c r="D586" s="26"/>
      <c r="E586" s="26"/>
      <c r="F586" s="26"/>
      <c r="G586" s="26"/>
      <c r="H586" s="26"/>
      <c r="I586" s="26"/>
      <c r="J586" s="26"/>
      <c r="K586" s="26"/>
      <c r="L586" s="26"/>
      <c r="M586" s="26"/>
      <c r="N586" s="26"/>
      <c r="O586" s="26"/>
      <c r="P586" s="26"/>
      <c r="Q586" s="26"/>
    </row>
    <row r="587">
      <c r="B587" s="26"/>
      <c r="C587" s="26"/>
      <c r="D587" s="26"/>
      <c r="E587" s="26"/>
      <c r="F587" s="26"/>
      <c r="G587" s="26"/>
      <c r="H587" s="26"/>
      <c r="I587" s="26"/>
      <c r="J587" s="26"/>
      <c r="K587" s="26"/>
      <c r="L587" s="26"/>
      <c r="M587" s="26"/>
      <c r="N587" s="26"/>
      <c r="O587" s="26"/>
      <c r="P587" s="26"/>
      <c r="Q587" s="26"/>
    </row>
    <row r="588">
      <c r="B588" s="26"/>
      <c r="C588" s="26"/>
      <c r="D588" s="26"/>
      <c r="E588" s="26"/>
      <c r="F588" s="26"/>
      <c r="G588" s="26"/>
      <c r="H588" s="26"/>
      <c r="I588" s="26"/>
      <c r="J588" s="26"/>
      <c r="K588" s="26"/>
      <c r="L588" s="26"/>
      <c r="M588" s="26"/>
      <c r="N588" s="26"/>
      <c r="O588" s="26"/>
      <c r="P588" s="26"/>
      <c r="Q588" s="26"/>
    </row>
    <row r="589">
      <c r="B589" s="26"/>
      <c r="C589" s="26"/>
      <c r="D589" s="26"/>
      <c r="E589" s="26"/>
      <c r="F589" s="26"/>
      <c r="G589" s="26"/>
      <c r="H589" s="26"/>
      <c r="I589" s="26"/>
      <c r="J589" s="26"/>
      <c r="K589" s="26"/>
      <c r="L589" s="26"/>
      <c r="M589" s="26"/>
      <c r="N589" s="26"/>
      <c r="O589" s="26"/>
      <c r="P589" s="26"/>
      <c r="Q589" s="26"/>
    </row>
    <row r="590">
      <c r="B590" s="26"/>
      <c r="C590" s="26"/>
      <c r="D590" s="26"/>
      <c r="E590" s="26"/>
      <c r="F590" s="26"/>
      <c r="G590" s="26"/>
      <c r="H590" s="26"/>
      <c r="I590" s="26"/>
      <c r="J590" s="26"/>
      <c r="K590" s="26"/>
      <c r="L590" s="26"/>
      <c r="M590" s="26"/>
      <c r="N590" s="26"/>
      <c r="O590" s="26"/>
      <c r="P590" s="26"/>
      <c r="Q590" s="26"/>
    </row>
    <row r="591">
      <c r="B591" s="26"/>
      <c r="C591" s="26"/>
      <c r="D591" s="26"/>
      <c r="E591" s="26"/>
      <c r="F591" s="26"/>
      <c r="G591" s="26"/>
      <c r="H591" s="26"/>
      <c r="I591" s="26"/>
      <c r="J591" s="26"/>
      <c r="K591" s="26"/>
      <c r="L591" s="26"/>
      <c r="M591" s="26"/>
      <c r="N591" s="26"/>
      <c r="O591" s="26"/>
      <c r="P591" s="26"/>
      <c r="Q591" s="26"/>
    </row>
    <row r="592">
      <c r="B592" s="26"/>
      <c r="C592" s="26"/>
      <c r="D592" s="26"/>
      <c r="E592" s="26"/>
      <c r="F592" s="26"/>
      <c r="G592" s="26"/>
      <c r="H592" s="26"/>
      <c r="I592" s="26"/>
      <c r="J592" s="26"/>
      <c r="K592" s="26"/>
      <c r="L592" s="26"/>
      <c r="M592" s="26"/>
      <c r="N592" s="26"/>
      <c r="O592" s="26"/>
      <c r="P592" s="26"/>
      <c r="Q592" s="26"/>
    </row>
    <row r="593">
      <c r="B593" s="26"/>
      <c r="C593" s="26"/>
      <c r="D593" s="26"/>
      <c r="E593" s="26"/>
      <c r="F593" s="26"/>
      <c r="G593" s="26"/>
      <c r="H593" s="26"/>
      <c r="I593" s="26"/>
      <c r="J593" s="26"/>
      <c r="K593" s="26"/>
      <c r="L593" s="26"/>
      <c r="M593" s="26"/>
      <c r="N593" s="26"/>
      <c r="O593" s="26"/>
      <c r="P593" s="26"/>
      <c r="Q593" s="26"/>
    </row>
    <row r="594">
      <c r="B594" s="26"/>
      <c r="C594" s="26"/>
      <c r="D594" s="26"/>
      <c r="E594" s="26"/>
      <c r="F594" s="26"/>
      <c r="G594" s="26"/>
      <c r="H594" s="26"/>
      <c r="I594" s="26"/>
      <c r="J594" s="26"/>
      <c r="K594" s="26"/>
      <c r="L594" s="26"/>
      <c r="M594" s="26"/>
      <c r="N594" s="26"/>
      <c r="O594" s="26"/>
      <c r="P594" s="26"/>
      <c r="Q594" s="26"/>
    </row>
    <row r="595">
      <c r="B595" s="26"/>
      <c r="C595" s="26"/>
      <c r="D595" s="26"/>
      <c r="E595" s="26"/>
      <c r="F595" s="26"/>
      <c r="G595" s="26"/>
      <c r="H595" s="26"/>
      <c r="I595" s="26"/>
      <c r="J595" s="26"/>
      <c r="K595" s="26"/>
      <c r="L595" s="26"/>
      <c r="M595" s="26"/>
      <c r="N595" s="26"/>
      <c r="O595" s="26"/>
      <c r="P595" s="26"/>
      <c r="Q595" s="26"/>
    </row>
    <row r="596">
      <c r="B596" s="26"/>
      <c r="C596" s="26"/>
      <c r="D596" s="26"/>
      <c r="E596" s="26"/>
      <c r="F596" s="26"/>
      <c r="G596" s="26"/>
      <c r="H596" s="26"/>
      <c r="I596" s="26"/>
      <c r="J596" s="26"/>
      <c r="K596" s="26"/>
      <c r="L596" s="26"/>
      <c r="M596" s="26"/>
      <c r="N596" s="26"/>
      <c r="O596" s="26"/>
      <c r="P596" s="26"/>
      <c r="Q596" s="26"/>
    </row>
    <row r="597">
      <c r="B597" s="26"/>
      <c r="C597" s="26"/>
      <c r="D597" s="26"/>
      <c r="E597" s="26"/>
      <c r="F597" s="26"/>
      <c r="G597" s="26"/>
      <c r="H597" s="26"/>
      <c r="I597" s="26"/>
      <c r="J597" s="26"/>
      <c r="K597" s="26"/>
      <c r="L597" s="26"/>
      <c r="M597" s="26"/>
      <c r="N597" s="26"/>
      <c r="O597" s="26"/>
      <c r="P597" s="26"/>
      <c r="Q597" s="26"/>
    </row>
    <row r="598">
      <c r="B598" s="26"/>
      <c r="C598" s="26"/>
      <c r="D598" s="26"/>
      <c r="E598" s="26"/>
      <c r="F598" s="26"/>
      <c r="G598" s="26"/>
      <c r="H598" s="26"/>
      <c r="I598" s="26"/>
      <c r="J598" s="26"/>
      <c r="K598" s="26"/>
      <c r="L598" s="26"/>
      <c r="M598" s="26"/>
      <c r="N598" s="26"/>
      <c r="O598" s="26"/>
      <c r="P598" s="26"/>
      <c r="Q598" s="26"/>
    </row>
    <row r="599">
      <c r="B599" s="26"/>
      <c r="C599" s="26"/>
      <c r="D599" s="26"/>
      <c r="E599" s="26"/>
      <c r="F599" s="26"/>
      <c r="G599" s="26"/>
      <c r="H599" s="26"/>
      <c r="I599" s="26"/>
      <c r="J599" s="26"/>
      <c r="K599" s="26"/>
      <c r="L599" s="26"/>
      <c r="M599" s="26"/>
      <c r="N599" s="26"/>
      <c r="O599" s="26"/>
      <c r="P599" s="26"/>
      <c r="Q599" s="26"/>
    </row>
    <row r="600">
      <c r="B600" s="26"/>
      <c r="C600" s="26"/>
      <c r="D600" s="26"/>
      <c r="E600" s="26"/>
      <c r="F600" s="26"/>
      <c r="G600" s="26"/>
      <c r="H600" s="26"/>
      <c r="I600" s="26"/>
      <c r="J600" s="26"/>
      <c r="K600" s="26"/>
      <c r="L600" s="26"/>
      <c r="M600" s="26"/>
      <c r="N600" s="26"/>
      <c r="O600" s="26"/>
      <c r="P600" s="26"/>
      <c r="Q600" s="26"/>
    </row>
    <row r="601">
      <c r="B601" s="26"/>
      <c r="C601" s="26"/>
      <c r="D601" s="26"/>
      <c r="E601" s="26"/>
      <c r="F601" s="26"/>
      <c r="G601" s="26"/>
      <c r="H601" s="26"/>
      <c r="I601" s="26"/>
      <c r="J601" s="26"/>
      <c r="K601" s="26"/>
      <c r="L601" s="26"/>
      <c r="M601" s="26"/>
      <c r="N601" s="26"/>
      <c r="O601" s="26"/>
      <c r="P601" s="26"/>
      <c r="Q601" s="26"/>
    </row>
    <row r="602">
      <c r="B602" s="26"/>
      <c r="C602" s="26"/>
      <c r="D602" s="26"/>
      <c r="E602" s="26"/>
      <c r="F602" s="26"/>
      <c r="G602" s="26"/>
      <c r="H602" s="26"/>
      <c r="I602" s="26"/>
      <c r="J602" s="26"/>
      <c r="K602" s="26"/>
      <c r="L602" s="26"/>
      <c r="M602" s="26"/>
      <c r="N602" s="26"/>
      <c r="O602" s="26"/>
      <c r="P602" s="26"/>
      <c r="Q602" s="26"/>
    </row>
    <row r="603">
      <c r="B603" s="26"/>
      <c r="C603" s="26"/>
      <c r="D603" s="26"/>
      <c r="E603" s="26"/>
      <c r="F603" s="26"/>
      <c r="G603" s="26"/>
      <c r="H603" s="26"/>
      <c r="I603" s="26"/>
      <c r="J603" s="26"/>
      <c r="K603" s="26"/>
      <c r="L603" s="26"/>
      <c r="M603" s="26"/>
      <c r="N603" s="26"/>
      <c r="O603" s="26"/>
      <c r="P603" s="26"/>
      <c r="Q603" s="26"/>
    </row>
    <row r="604">
      <c r="B604" s="26"/>
      <c r="C604" s="26"/>
      <c r="D604" s="26"/>
      <c r="E604" s="26"/>
      <c r="F604" s="26"/>
      <c r="G604" s="26"/>
      <c r="H604" s="26"/>
      <c r="I604" s="26"/>
      <c r="J604" s="26"/>
      <c r="K604" s="26"/>
      <c r="L604" s="26"/>
      <c r="M604" s="26"/>
      <c r="N604" s="26"/>
      <c r="O604" s="26"/>
      <c r="P604" s="26"/>
      <c r="Q604" s="26"/>
    </row>
    <row r="605">
      <c r="B605" s="26"/>
      <c r="C605" s="26"/>
      <c r="D605" s="26"/>
      <c r="E605" s="26"/>
      <c r="F605" s="26"/>
      <c r="G605" s="26"/>
      <c r="H605" s="26"/>
      <c r="I605" s="26"/>
      <c r="J605" s="26"/>
      <c r="K605" s="26"/>
      <c r="L605" s="26"/>
      <c r="M605" s="26"/>
      <c r="N605" s="26"/>
      <c r="O605" s="26"/>
      <c r="P605" s="26"/>
      <c r="Q605" s="26"/>
    </row>
    <row r="606">
      <c r="B606" s="26"/>
      <c r="C606" s="26"/>
      <c r="D606" s="26"/>
      <c r="E606" s="26"/>
      <c r="F606" s="26"/>
      <c r="G606" s="26"/>
      <c r="H606" s="26"/>
      <c r="I606" s="26"/>
      <c r="J606" s="26"/>
      <c r="K606" s="26"/>
      <c r="L606" s="26"/>
      <c r="M606" s="26"/>
      <c r="N606" s="26"/>
      <c r="O606" s="26"/>
      <c r="P606" s="26"/>
      <c r="Q606" s="26"/>
    </row>
    <row r="607">
      <c r="B607" s="26"/>
      <c r="C607" s="26"/>
      <c r="D607" s="26"/>
      <c r="E607" s="26"/>
      <c r="F607" s="26"/>
      <c r="G607" s="26"/>
      <c r="H607" s="26"/>
      <c r="I607" s="26"/>
      <c r="J607" s="26"/>
      <c r="K607" s="26"/>
      <c r="L607" s="26"/>
      <c r="M607" s="26"/>
      <c r="N607" s="26"/>
      <c r="O607" s="26"/>
      <c r="P607" s="26"/>
      <c r="Q607" s="26"/>
    </row>
    <row r="608">
      <c r="B608" s="26"/>
      <c r="C608" s="26"/>
      <c r="D608" s="26"/>
      <c r="E608" s="26"/>
      <c r="F608" s="26"/>
      <c r="G608" s="26"/>
      <c r="H608" s="26"/>
      <c r="I608" s="26"/>
      <c r="J608" s="26"/>
      <c r="K608" s="26"/>
      <c r="L608" s="26"/>
      <c r="M608" s="26"/>
      <c r="N608" s="26"/>
      <c r="O608" s="26"/>
      <c r="P608" s="26"/>
      <c r="Q608" s="26"/>
    </row>
    <row r="609">
      <c r="B609" s="26"/>
      <c r="C609" s="26"/>
      <c r="D609" s="26"/>
      <c r="E609" s="26"/>
      <c r="F609" s="26"/>
      <c r="G609" s="26"/>
      <c r="H609" s="26"/>
      <c r="I609" s="26"/>
      <c r="J609" s="26"/>
      <c r="K609" s="26"/>
      <c r="L609" s="26"/>
      <c r="M609" s="26"/>
      <c r="N609" s="26"/>
      <c r="O609" s="26"/>
      <c r="P609" s="26"/>
      <c r="Q609" s="26"/>
    </row>
    <row r="610">
      <c r="B610" s="26"/>
      <c r="C610" s="26"/>
      <c r="D610" s="26"/>
      <c r="E610" s="26"/>
      <c r="F610" s="26"/>
      <c r="G610" s="26"/>
      <c r="H610" s="26"/>
      <c r="I610" s="26"/>
      <c r="J610" s="26"/>
      <c r="K610" s="26"/>
      <c r="L610" s="26"/>
      <c r="M610" s="26"/>
      <c r="N610" s="26"/>
      <c r="O610" s="26"/>
      <c r="P610" s="26"/>
      <c r="Q610" s="26"/>
    </row>
    <row r="611">
      <c r="B611" s="26"/>
      <c r="C611" s="26"/>
      <c r="D611" s="26"/>
      <c r="E611" s="26"/>
      <c r="F611" s="26"/>
      <c r="G611" s="26"/>
      <c r="H611" s="26"/>
      <c r="I611" s="26"/>
      <c r="J611" s="26"/>
      <c r="K611" s="26"/>
      <c r="L611" s="26"/>
      <c r="M611" s="26"/>
      <c r="N611" s="26"/>
      <c r="O611" s="26"/>
      <c r="P611" s="26"/>
      <c r="Q611" s="26"/>
    </row>
    <row r="612">
      <c r="B612" s="26"/>
      <c r="C612" s="26"/>
      <c r="D612" s="26"/>
      <c r="E612" s="26"/>
      <c r="F612" s="26"/>
      <c r="G612" s="26"/>
      <c r="H612" s="26"/>
      <c r="I612" s="26"/>
      <c r="J612" s="26"/>
      <c r="K612" s="26"/>
      <c r="L612" s="26"/>
      <c r="M612" s="26"/>
      <c r="N612" s="26"/>
      <c r="O612" s="26"/>
      <c r="P612" s="26"/>
      <c r="Q612" s="26"/>
    </row>
    <row r="613">
      <c r="B613" s="26"/>
      <c r="C613" s="26"/>
      <c r="D613" s="26"/>
      <c r="E613" s="26"/>
      <c r="F613" s="26"/>
      <c r="G613" s="26"/>
      <c r="H613" s="26"/>
      <c r="I613" s="26"/>
      <c r="J613" s="26"/>
      <c r="K613" s="26"/>
      <c r="L613" s="26"/>
      <c r="M613" s="26"/>
      <c r="N613" s="26"/>
      <c r="O613" s="26"/>
      <c r="P613" s="26"/>
      <c r="Q613" s="26"/>
    </row>
    <row r="614">
      <c r="B614" s="26"/>
      <c r="C614" s="26"/>
      <c r="D614" s="26"/>
      <c r="E614" s="26"/>
      <c r="F614" s="26"/>
      <c r="G614" s="26"/>
      <c r="H614" s="26"/>
      <c r="I614" s="26"/>
      <c r="J614" s="26"/>
      <c r="K614" s="26"/>
      <c r="L614" s="26"/>
      <c r="M614" s="26"/>
      <c r="N614" s="26"/>
      <c r="O614" s="26"/>
      <c r="P614" s="26"/>
      <c r="Q614" s="26"/>
    </row>
    <row r="615">
      <c r="B615" s="26"/>
      <c r="C615" s="26"/>
      <c r="D615" s="26"/>
      <c r="E615" s="26"/>
      <c r="F615" s="26"/>
      <c r="G615" s="26"/>
      <c r="H615" s="26"/>
      <c r="I615" s="26"/>
      <c r="J615" s="26"/>
      <c r="K615" s="26"/>
      <c r="L615" s="26"/>
      <c r="M615" s="26"/>
      <c r="N615" s="26"/>
      <c r="O615" s="26"/>
      <c r="P615" s="26"/>
      <c r="Q615" s="26"/>
    </row>
    <row r="616">
      <c r="B616" s="26"/>
      <c r="C616" s="26"/>
      <c r="D616" s="26"/>
      <c r="E616" s="26"/>
      <c r="F616" s="26"/>
      <c r="G616" s="26"/>
      <c r="H616" s="26"/>
      <c r="I616" s="26"/>
      <c r="J616" s="26"/>
      <c r="K616" s="26"/>
      <c r="L616" s="26"/>
      <c r="M616" s="26"/>
      <c r="N616" s="26"/>
      <c r="O616" s="26"/>
      <c r="P616" s="26"/>
      <c r="Q616" s="26"/>
    </row>
    <row r="617">
      <c r="B617" s="26"/>
      <c r="C617" s="26"/>
      <c r="D617" s="26"/>
      <c r="E617" s="26"/>
      <c r="F617" s="26"/>
      <c r="G617" s="26"/>
      <c r="H617" s="26"/>
      <c r="I617" s="26"/>
      <c r="J617" s="26"/>
      <c r="K617" s="26"/>
      <c r="L617" s="26"/>
      <c r="M617" s="26"/>
      <c r="N617" s="26"/>
      <c r="O617" s="26"/>
      <c r="P617" s="26"/>
      <c r="Q617" s="26"/>
    </row>
    <row r="618">
      <c r="B618" s="26"/>
      <c r="C618" s="26"/>
      <c r="D618" s="26"/>
      <c r="E618" s="26"/>
      <c r="F618" s="26"/>
      <c r="G618" s="26"/>
      <c r="H618" s="26"/>
      <c r="I618" s="26"/>
      <c r="J618" s="26"/>
      <c r="K618" s="26"/>
      <c r="L618" s="26"/>
      <c r="M618" s="26"/>
      <c r="N618" s="26"/>
      <c r="O618" s="26"/>
      <c r="P618" s="26"/>
      <c r="Q618" s="26"/>
    </row>
    <row r="619">
      <c r="B619" s="26"/>
      <c r="C619" s="26"/>
      <c r="D619" s="26"/>
      <c r="E619" s="26"/>
      <c r="F619" s="26"/>
      <c r="G619" s="26"/>
      <c r="H619" s="26"/>
      <c r="I619" s="26"/>
      <c r="J619" s="26"/>
      <c r="K619" s="26"/>
      <c r="L619" s="26"/>
      <c r="M619" s="26"/>
      <c r="N619" s="26"/>
      <c r="O619" s="26"/>
      <c r="P619" s="26"/>
      <c r="Q619" s="26"/>
    </row>
    <row r="620">
      <c r="B620" s="26"/>
      <c r="C620" s="26"/>
      <c r="D620" s="26"/>
      <c r="E620" s="26"/>
      <c r="F620" s="26"/>
      <c r="G620" s="26"/>
      <c r="H620" s="26"/>
      <c r="I620" s="26"/>
      <c r="J620" s="26"/>
      <c r="K620" s="26"/>
      <c r="L620" s="26"/>
      <c r="M620" s="26"/>
      <c r="N620" s="26"/>
      <c r="O620" s="26"/>
      <c r="P620" s="26"/>
      <c r="Q620" s="26"/>
    </row>
    <row r="621">
      <c r="B621" s="26"/>
      <c r="C621" s="26"/>
      <c r="D621" s="26"/>
      <c r="E621" s="26"/>
      <c r="F621" s="26"/>
      <c r="G621" s="26"/>
      <c r="H621" s="26"/>
      <c r="I621" s="26"/>
      <c r="J621" s="26"/>
      <c r="K621" s="26"/>
      <c r="L621" s="26"/>
      <c r="M621" s="26"/>
      <c r="N621" s="26"/>
      <c r="O621" s="26"/>
      <c r="P621" s="26"/>
      <c r="Q621" s="26"/>
    </row>
    <row r="622">
      <c r="B622" s="26"/>
      <c r="C622" s="26"/>
      <c r="D622" s="26"/>
      <c r="E622" s="26"/>
      <c r="F622" s="26"/>
      <c r="G622" s="26"/>
      <c r="H622" s="26"/>
      <c r="I622" s="26"/>
      <c r="J622" s="26"/>
      <c r="K622" s="26"/>
      <c r="L622" s="26"/>
      <c r="M622" s="26"/>
      <c r="N622" s="26"/>
      <c r="O622" s="26"/>
      <c r="P622" s="26"/>
      <c r="Q622" s="26"/>
    </row>
    <row r="623">
      <c r="B623" s="26"/>
      <c r="C623" s="26"/>
      <c r="D623" s="26"/>
      <c r="E623" s="26"/>
      <c r="F623" s="26"/>
      <c r="G623" s="26"/>
      <c r="H623" s="26"/>
      <c r="I623" s="26"/>
      <c r="J623" s="26"/>
      <c r="K623" s="26"/>
      <c r="L623" s="26"/>
      <c r="M623" s="26"/>
      <c r="N623" s="26"/>
      <c r="O623" s="26"/>
      <c r="P623" s="26"/>
      <c r="Q623" s="26"/>
    </row>
    <row r="624">
      <c r="B624" s="26"/>
      <c r="C624" s="26"/>
      <c r="D624" s="26"/>
      <c r="E624" s="26"/>
      <c r="F624" s="26"/>
      <c r="G624" s="26"/>
      <c r="H624" s="26"/>
      <c r="I624" s="26"/>
      <c r="J624" s="26"/>
      <c r="K624" s="26"/>
      <c r="L624" s="26"/>
      <c r="M624" s="26"/>
      <c r="N624" s="26"/>
      <c r="O624" s="26"/>
      <c r="P624" s="26"/>
      <c r="Q624" s="26"/>
    </row>
    <row r="625">
      <c r="B625" s="26"/>
      <c r="C625" s="26"/>
      <c r="D625" s="26"/>
      <c r="E625" s="26"/>
      <c r="F625" s="26"/>
      <c r="G625" s="26"/>
      <c r="H625" s="26"/>
      <c r="I625" s="26"/>
      <c r="J625" s="26"/>
      <c r="K625" s="26"/>
      <c r="L625" s="26"/>
      <c r="M625" s="26"/>
      <c r="N625" s="26"/>
      <c r="O625" s="26"/>
      <c r="P625" s="26"/>
      <c r="Q625" s="26"/>
    </row>
    <row r="626">
      <c r="B626" s="26"/>
      <c r="C626" s="26"/>
      <c r="D626" s="26"/>
      <c r="E626" s="26"/>
      <c r="F626" s="26"/>
      <c r="G626" s="26"/>
      <c r="H626" s="26"/>
      <c r="I626" s="26"/>
      <c r="J626" s="26"/>
      <c r="K626" s="26"/>
      <c r="L626" s="26"/>
      <c r="M626" s="26"/>
      <c r="N626" s="26"/>
      <c r="O626" s="26"/>
      <c r="P626" s="26"/>
      <c r="Q626" s="26"/>
    </row>
    <row r="627">
      <c r="B627" s="26"/>
      <c r="C627" s="26"/>
      <c r="D627" s="26"/>
      <c r="E627" s="26"/>
      <c r="F627" s="26"/>
      <c r="G627" s="26"/>
      <c r="H627" s="26"/>
      <c r="I627" s="26"/>
      <c r="J627" s="26"/>
      <c r="K627" s="26"/>
      <c r="L627" s="26"/>
      <c r="M627" s="26"/>
      <c r="N627" s="26"/>
      <c r="O627" s="26"/>
      <c r="P627" s="26"/>
      <c r="Q627" s="26"/>
    </row>
    <row r="628">
      <c r="B628" s="26"/>
      <c r="C628" s="26"/>
      <c r="D628" s="26"/>
      <c r="E628" s="26"/>
      <c r="F628" s="26"/>
      <c r="G628" s="26"/>
      <c r="H628" s="26"/>
      <c r="I628" s="26"/>
      <c r="J628" s="26"/>
      <c r="K628" s="26"/>
      <c r="L628" s="26"/>
      <c r="M628" s="26"/>
      <c r="N628" s="26"/>
      <c r="O628" s="26"/>
      <c r="P628" s="26"/>
      <c r="Q628" s="26"/>
    </row>
    <row r="629">
      <c r="B629" s="26"/>
      <c r="C629" s="26"/>
      <c r="D629" s="26"/>
      <c r="E629" s="26"/>
      <c r="F629" s="26"/>
      <c r="G629" s="26"/>
      <c r="H629" s="26"/>
      <c r="I629" s="26"/>
      <c r="J629" s="26"/>
      <c r="K629" s="26"/>
      <c r="L629" s="26"/>
      <c r="M629" s="26"/>
      <c r="N629" s="26"/>
      <c r="O629" s="26"/>
      <c r="P629" s="26"/>
      <c r="Q629" s="26"/>
    </row>
    <row r="630">
      <c r="B630" s="26"/>
      <c r="C630" s="26"/>
      <c r="D630" s="26"/>
      <c r="E630" s="26"/>
      <c r="F630" s="26"/>
      <c r="G630" s="26"/>
      <c r="H630" s="26"/>
      <c r="I630" s="26"/>
      <c r="J630" s="26"/>
      <c r="K630" s="26"/>
      <c r="L630" s="26"/>
      <c r="M630" s="26"/>
      <c r="N630" s="26"/>
      <c r="O630" s="26"/>
      <c r="P630" s="26"/>
      <c r="Q630" s="26"/>
    </row>
    <row r="631">
      <c r="B631" s="26"/>
      <c r="C631" s="26"/>
      <c r="D631" s="26"/>
      <c r="E631" s="26"/>
      <c r="F631" s="26"/>
      <c r="G631" s="26"/>
      <c r="H631" s="26"/>
      <c r="I631" s="26"/>
      <c r="J631" s="26"/>
      <c r="K631" s="26"/>
      <c r="L631" s="26"/>
      <c r="M631" s="26"/>
      <c r="N631" s="26"/>
      <c r="O631" s="26"/>
      <c r="P631" s="26"/>
      <c r="Q631" s="26"/>
    </row>
    <row r="632">
      <c r="B632" s="26"/>
      <c r="C632" s="26"/>
      <c r="D632" s="26"/>
      <c r="E632" s="26"/>
      <c r="F632" s="26"/>
      <c r="G632" s="26"/>
      <c r="H632" s="26"/>
      <c r="I632" s="26"/>
      <c r="J632" s="26"/>
      <c r="K632" s="26"/>
      <c r="L632" s="26"/>
      <c r="M632" s="26"/>
      <c r="N632" s="26"/>
      <c r="O632" s="26"/>
      <c r="P632" s="26"/>
      <c r="Q632" s="26"/>
    </row>
    <row r="633">
      <c r="B633" s="26"/>
      <c r="C633" s="26"/>
      <c r="D633" s="26"/>
      <c r="E633" s="26"/>
      <c r="F633" s="26"/>
      <c r="G633" s="26"/>
      <c r="H633" s="26"/>
      <c r="I633" s="26"/>
      <c r="J633" s="26"/>
      <c r="K633" s="26"/>
      <c r="L633" s="26"/>
      <c r="M633" s="26"/>
      <c r="N633" s="26"/>
      <c r="O633" s="26"/>
      <c r="P633" s="26"/>
      <c r="Q633" s="26"/>
    </row>
    <row r="634">
      <c r="B634" s="26"/>
      <c r="C634" s="26"/>
      <c r="D634" s="26"/>
      <c r="E634" s="26"/>
      <c r="F634" s="26"/>
      <c r="G634" s="26"/>
      <c r="H634" s="26"/>
      <c r="I634" s="26"/>
      <c r="J634" s="26"/>
      <c r="K634" s="26"/>
      <c r="L634" s="26"/>
      <c r="M634" s="26"/>
      <c r="N634" s="26"/>
      <c r="O634" s="26"/>
      <c r="P634" s="26"/>
      <c r="Q634" s="26"/>
    </row>
    <row r="635">
      <c r="B635" s="26"/>
      <c r="C635" s="26"/>
      <c r="D635" s="26"/>
      <c r="E635" s="26"/>
      <c r="F635" s="26"/>
      <c r="G635" s="26"/>
      <c r="H635" s="26"/>
      <c r="I635" s="26"/>
      <c r="J635" s="26"/>
      <c r="K635" s="26"/>
      <c r="L635" s="26"/>
      <c r="M635" s="26"/>
      <c r="N635" s="26"/>
      <c r="O635" s="26"/>
      <c r="P635" s="26"/>
      <c r="Q635" s="26"/>
    </row>
    <row r="636">
      <c r="B636" s="26"/>
      <c r="C636" s="26"/>
      <c r="D636" s="26"/>
      <c r="E636" s="26"/>
      <c r="F636" s="26"/>
      <c r="G636" s="26"/>
      <c r="H636" s="26"/>
      <c r="I636" s="26"/>
      <c r="J636" s="26"/>
      <c r="K636" s="26"/>
      <c r="L636" s="26"/>
      <c r="M636" s="26"/>
      <c r="N636" s="26"/>
      <c r="O636" s="26"/>
      <c r="P636" s="26"/>
      <c r="Q636" s="26"/>
    </row>
    <row r="637">
      <c r="B637" s="26"/>
      <c r="C637" s="26"/>
      <c r="D637" s="26"/>
      <c r="E637" s="26"/>
      <c r="F637" s="26"/>
      <c r="G637" s="26"/>
      <c r="H637" s="26"/>
      <c r="I637" s="26"/>
      <c r="J637" s="26"/>
      <c r="K637" s="26"/>
      <c r="L637" s="26"/>
      <c r="M637" s="26"/>
      <c r="N637" s="26"/>
      <c r="O637" s="26"/>
      <c r="P637" s="26"/>
      <c r="Q637" s="26"/>
    </row>
    <row r="638">
      <c r="B638" s="26"/>
      <c r="C638" s="26"/>
      <c r="D638" s="26"/>
      <c r="E638" s="26"/>
      <c r="F638" s="26"/>
      <c r="G638" s="26"/>
      <c r="H638" s="26"/>
      <c r="I638" s="26"/>
      <c r="J638" s="26"/>
      <c r="K638" s="26"/>
      <c r="L638" s="26"/>
      <c r="M638" s="26"/>
      <c r="N638" s="26"/>
      <c r="O638" s="26"/>
      <c r="P638" s="26"/>
      <c r="Q638" s="26"/>
    </row>
    <row r="639">
      <c r="B639" s="26"/>
      <c r="C639" s="26"/>
      <c r="D639" s="26"/>
      <c r="E639" s="26"/>
      <c r="F639" s="26"/>
      <c r="G639" s="26"/>
      <c r="H639" s="26"/>
      <c r="I639" s="26"/>
      <c r="J639" s="26"/>
      <c r="K639" s="26"/>
      <c r="L639" s="26"/>
      <c r="M639" s="26"/>
      <c r="N639" s="26"/>
      <c r="O639" s="26"/>
      <c r="P639" s="26"/>
      <c r="Q639" s="26"/>
    </row>
    <row r="640">
      <c r="B640" s="26"/>
      <c r="C640" s="26"/>
      <c r="D640" s="26"/>
      <c r="E640" s="26"/>
      <c r="F640" s="26"/>
      <c r="G640" s="26"/>
      <c r="H640" s="26"/>
      <c r="I640" s="26"/>
      <c r="J640" s="26"/>
      <c r="K640" s="26"/>
      <c r="L640" s="26"/>
      <c r="M640" s="26"/>
      <c r="N640" s="26"/>
      <c r="O640" s="26"/>
      <c r="P640" s="26"/>
      <c r="Q640" s="26"/>
    </row>
    <row r="641">
      <c r="B641" s="26"/>
      <c r="C641" s="26"/>
      <c r="D641" s="26"/>
      <c r="E641" s="26"/>
      <c r="F641" s="26"/>
      <c r="G641" s="26"/>
      <c r="H641" s="26"/>
      <c r="I641" s="26"/>
      <c r="J641" s="26"/>
      <c r="K641" s="26"/>
      <c r="L641" s="26"/>
      <c r="M641" s="26"/>
      <c r="N641" s="26"/>
      <c r="O641" s="26"/>
      <c r="P641" s="26"/>
      <c r="Q641" s="26"/>
    </row>
    <row r="642">
      <c r="B642" s="26"/>
      <c r="C642" s="26"/>
      <c r="D642" s="26"/>
      <c r="E642" s="26"/>
      <c r="F642" s="26"/>
      <c r="G642" s="26"/>
      <c r="H642" s="26"/>
      <c r="I642" s="26"/>
      <c r="J642" s="26"/>
      <c r="K642" s="26"/>
      <c r="L642" s="26"/>
      <c r="M642" s="26"/>
      <c r="N642" s="26"/>
      <c r="O642" s="26"/>
      <c r="P642" s="26"/>
      <c r="Q642" s="26"/>
    </row>
    <row r="643">
      <c r="B643" s="26"/>
      <c r="C643" s="26"/>
      <c r="D643" s="26"/>
      <c r="E643" s="26"/>
      <c r="F643" s="26"/>
      <c r="G643" s="26"/>
      <c r="H643" s="26"/>
      <c r="I643" s="26"/>
      <c r="J643" s="26"/>
      <c r="K643" s="26"/>
      <c r="L643" s="26"/>
      <c r="M643" s="26"/>
      <c r="N643" s="26"/>
      <c r="O643" s="26"/>
      <c r="P643" s="26"/>
      <c r="Q643" s="26"/>
    </row>
    <row r="644">
      <c r="B644" s="26"/>
      <c r="C644" s="26"/>
      <c r="D644" s="26"/>
      <c r="E644" s="26"/>
      <c r="F644" s="26"/>
      <c r="G644" s="26"/>
      <c r="H644" s="26"/>
      <c r="I644" s="26"/>
      <c r="J644" s="26"/>
      <c r="K644" s="26"/>
      <c r="L644" s="26"/>
      <c r="M644" s="26"/>
      <c r="N644" s="26"/>
      <c r="O644" s="26"/>
      <c r="P644" s="26"/>
      <c r="Q644" s="26"/>
    </row>
    <row r="645">
      <c r="B645" s="26"/>
      <c r="C645" s="26"/>
      <c r="D645" s="26"/>
      <c r="E645" s="26"/>
      <c r="F645" s="26"/>
      <c r="G645" s="26"/>
      <c r="H645" s="26"/>
      <c r="I645" s="26"/>
      <c r="J645" s="26"/>
      <c r="K645" s="26"/>
      <c r="L645" s="26"/>
      <c r="M645" s="26"/>
      <c r="N645" s="26"/>
      <c r="O645" s="26"/>
      <c r="P645" s="26"/>
      <c r="Q645" s="26"/>
    </row>
    <row r="646">
      <c r="B646" s="26"/>
      <c r="C646" s="26"/>
      <c r="D646" s="26"/>
      <c r="E646" s="26"/>
      <c r="F646" s="26"/>
      <c r="G646" s="26"/>
      <c r="H646" s="26"/>
      <c r="I646" s="26"/>
      <c r="J646" s="26"/>
      <c r="K646" s="26"/>
      <c r="L646" s="26"/>
      <c r="M646" s="26"/>
      <c r="N646" s="26"/>
      <c r="O646" s="26"/>
      <c r="P646" s="26"/>
      <c r="Q646" s="26"/>
    </row>
    <row r="647">
      <c r="B647" s="26"/>
      <c r="C647" s="26"/>
      <c r="D647" s="26"/>
      <c r="E647" s="26"/>
      <c r="F647" s="26"/>
      <c r="G647" s="26"/>
      <c r="H647" s="26"/>
      <c r="I647" s="26"/>
      <c r="J647" s="26"/>
      <c r="K647" s="26"/>
      <c r="L647" s="26"/>
      <c r="M647" s="26"/>
      <c r="N647" s="26"/>
      <c r="O647" s="26"/>
      <c r="P647" s="26"/>
      <c r="Q647" s="26"/>
    </row>
    <row r="648">
      <c r="B648" s="26"/>
      <c r="C648" s="26"/>
      <c r="D648" s="26"/>
      <c r="E648" s="26"/>
      <c r="F648" s="26"/>
      <c r="G648" s="26"/>
      <c r="H648" s="26"/>
      <c r="I648" s="26"/>
      <c r="J648" s="26"/>
      <c r="K648" s="26"/>
      <c r="L648" s="26"/>
      <c r="M648" s="26"/>
      <c r="N648" s="26"/>
      <c r="O648" s="26"/>
      <c r="P648" s="26"/>
      <c r="Q648" s="26"/>
    </row>
    <row r="649">
      <c r="B649" s="26"/>
      <c r="C649" s="26"/>
      <c r="D649" s="26"/>
      <c r="E649" s="26"/>
      <c r="F649" s="26"/>
      <c r="G649" s="26"/>
      <c r="H649" s="26"/>
      <c r="I649" s="26"/>
      <c r="J649" s="26"/>
      <c r="K649" s="26"/>
      <c r="L649" s="26"/>
      <c r="M649" s="26"/>
      <c r="N649" s="26"/>
      <c r="O649" s="26"/>
      <c r="P649" s="26"/>
      <c r="Q649" s="26"/>
    </row>
    <row r="650">
      <c r="B650" s="26"/>
      <c r="C650" s="26"/>
      <c r="D650" s="26"/>
      <c r="E650" s="26"/>
      <c r="F650" s="26"/>
      <c r="G650" s="26"/>
      <c r="H650" s="26"/>
      <c r="I650" s="26"/>
      <c r="J650" s="26"/>
      <c r="K650" s="26"/>
      <c r="L650" s="26"/>
      <c r="M650" s="26"/>
      <c r="N650" s="26"/>
      <c r="O650" s="26"/>
      <c r="P650" s="26"/>
      <c r="Q650" s="26"/>
    </row>
    <row r="651">
      <c r="B651" s="26"/>
      <c r="C651" s="26"/>
      <c r="D651" s="26"/>
      <c r="E651" s="26"/>
      <c r="F651" s="26"/>
      <c r="G651" s="26"/>
      <c r="H651" s="26"/>
      <c r="I651" s="26"/>
      <c r="J651" s="26"/>
      <c r="K651" s="26"/>
      <c r="L651" s="26"/>
      <c r="M651" s="26"/>
      <c r="N651" s="26"/>
      <c r="O651" s="26"/>
      <c r="P651" s="26"/>
      <c r="Q651" s="26"/>
    </row>
    <row r="652">
      <c r="B652" s="26"/>
      <c r="C652" s="26"/>
      <c r="D652" s="26"/>
      <c r="E652" s="26"/>
      <c r="F652" s="26"/>
      <c r="G652" s="26"/>
      <c r="H652" s="26"/>
      <c r="I652" s="26"/>
      <c r="J652" s="26"/>
      <c r="K652" s="26"/>
      <c r="L652" s="26"/>
      <c r="M652" s="26"/>
      <c r="N652" s="26"/>
      <c r="O652" s="26"/>
      <c r="P652" s="26"/>
      <c r="Q652" s="26"/>
    </row>
    <row r="653">
      <c r="B653" s="26"/>
      <c r="C653" s="26"/>
      <c r="D653" s="26"/>
      <c r="E653" s="26"/>
      <c r="F653" s="26"/>
      <c r="G653" s="26"/>
      <c r="H653" s="26"/>
      <c r="I653" s="26"/>
      <c r="J653" s="26"/>
      <c r="K653" s="26"/>
      <c r="L653" s="26"/>
      <c r="M653" s="26"/>
      <c r="N653" s="26"/>
      <c r="O653" s="26"/>
      <c r="P653" s="26"/>
      <c r="Q653" s="26"/>
    </row>
    <row r="654">
      <c r="B654" s="26"/>
      <c r="C654" s="26"/>
      <c r="D654" s="26"/>
      <c r="E654" s="26"/>
      <c r="F654" s="26"/>
      <c r="G654" s="26"/>
      <c r="H654" s="26"/>
      <c r="I654" s="26"/>
      <c r="J654" s="26"/>
      <c r="K654" s="26"/>
      <c r="L654" s="26"/>
      <c r="M654" s="26"/>
      <c r="N654" s="26"/>
      <c r="O654" s="26"/>
      <c r="P654" s="26"/>
      <c r="Q654" s="26"/>
    </row>
    <row r="655">
      <c r="B655" s="26"/>
      <c r="C655" s="26"/>
      <c r="D655" s="26"/>
      <c r="E655" s="26"/>
      <c r="F655" s="26"/>
      <c r="G655" s="26"/>
      <c r="H655" s="26"/>
      <c r="I655" s="26"/>
      <c r="J655" s="26"/>
      <c r="K655" s="26"/>
      <c r="L655" s="26"/>
      <c r="M655" s="26"/>
      <c r="N655" s="26"/>
      <c r="O655" s="26"/>
      <c r="P655" s="26"/>
      <c r="Q655" s="26"/>
    </row>
    <row r="656">
      <c r="B656" s="26"/>
      <c r="C656" s="26"/>
      <c r="D656" s="26"/>
      <c r="E656" s="26"/>
      <c r="F656" s="26"/>
      <c r="G656" s="26"/>
      <c r="H656" s="26"/>
      <c r="I656" s="26"/>
      <c r="J656" s="26"/>
      <c r="K656" s="26"/>
      <c r="L656" s="26"/>
      <c r="M656" s="26"/>
      <c r="N656" s="26"/>
      <c r="O656" s="26"/>
      <c r="P656" s="26"/>
      <c r="Q656" s="26"/>
    </row>
    <row r="657">
      <c r="B657" s="26"/>
      <c r="C657" s="26"/>
      <c r="D657" s="26"/>
      <c r="E657" s="26"/>
      <c r="F657" s="26"/>
      <c r="G657" s="26"/>
      <c r="H657" s="26"/>
      <c r="I657" s="26"/>
      <c r="J657" s="26"/>
      <c r="K657" s="26"/>
      <c r="L657" s="26"/>
      <c r="M657" s="26"/>
      <c r="N657" s="26"/>
      <c r="O657" s="26"/>
      <c r="P657" s="26"/>
      <c r="Q657" s="26"/>
    </row>
    <row r="658">
      <c r="B658" s="26"/>
      <c r="C658" s="26"/>
      <c r="D658" s="26"/>
      <c r="E658" s="26"/>
      <c r="F658" s="26"/>
      <c r="G658" s="26"/>
      <c r="H658" s="26"/>
      <c r="I658" s="26"/>
      <c r="J658" s="26"/>
      <c r="K658" s="26"/>
      <c r="L658" s="26"/>
      <c r="M658" s="26"/>
      <c r="N658" s="26"/>
      <c r="O658" s="26"/>
      <c r="P658" s="26"/>
      <c r="Q658" s="26"/>
    </row>
    <row r="659">
      <c r="B659" s="26"/>
      <c r="C659" s="26"/>
      <c r="D659" s="26"/>
      <c r="E659" s="26"/>
      <c r="F659" s="26"/>
      <c r="G659" s="26"/>
      <c r="H659" s="26"/>
      <c r="I659" s="26"/>
      <c r="J659" s="26"/>
      <c r="K659" s="26"/>
      <c r="L659" s="26"/>
      <c r="M659" s="26"/>
      <c r="N659" s="26"/>
      <c r="O659" s="26"/>
      <c r="P659" s="26"/>
      <c r="Q659" s="26"/>
    </row>
    <row r="660">
      <c r="B660" s="26"/>
      <c r="C660" s="26"/>
      <c r="D660" s="26"/>
      <c r="E660" s="26"/>
      <c r="F660" s="26"/>
      <c r="G660" s="26"/>
      <c r="H660" s="26"/>
      <c r="I660" s="26"/>
      <c r="J660" s="26"/>
      <c r="K660" s="26"/>
      <c r="L660" s="26"/>
      <c r="M660" s="26"/>
      <c r="N660" s="26"/>
      <c r="O660" s="26"/>
      <c r="P660" s="26"/>
      <c r="Q660" s="26"/>
    </row>
    <row r="661">
      <c r="B661" s="26"/>
      <c r="C661" s="26"/>
      <c r="D661" s="26"/>
      <c r="E661" s="26"/>
      <c r="F661" s="26"/>
      <c r="G661" s="26"/>
      <c r="H661" s="26"/>
      <c r="I661" s="26"/>
      <c r="J661" s="26"/>
      <c r="K661" s="26"/>
      <c r="L661" s="26"/>
      <c r="M661" s="26"/>
      <c r="N661" s="26"/>
      <c r="O661" s="26"/>
      <c r="P661" s="26"/>
      <c r="Q661" s="26"/>
    </row>
    <row r="662">
      <c r="B662" s="26"/>
      <c r="C662" s="26"/>
      <c r="D662" s="26"/>
      <c r="E662" s="26"/>
      <c r="F662" s="26"/>
      <c r="G662" s="26"/>
      <c r="H662" s="26"/>
      <c r="I662" s="26"/>
      <c r="J662" s="26"/>
      <c r="K662" s="26"/>
      <c r="L662" s="26"/>
      <c r="M662" s="26"/>
      <c r="N662" s="26"/>
      <c r="O662" s="26"/>
      <c r="P662" s="26"/>
      <c r="Q662" s="26"/>
    </row>
    <row r="663">
      <c r="B663" s="26"/>
      <c r="C663" s="26"/>
      <c r="D663" s="26"/>
      <c r="E663" s="26"/>
      <c r="F663" s="26"/>
      <c r="G663" s="26"/>
      <c r="H663" s="26"/>
      <c r="I663" s="26"/>
      <c r="J663" s="26"/>
      <c r="K663" s="26"/>
      <c r="L663" s="26"/>
      <c r="M663" s="26"/>
      <c r="N663" s="26"/>
      <c r="O663" s="26"/>
      <c r="P663" s="26"/>
      <c r="Q663" s="26"/>
    </row>
    <row r="664">
      <c r="B664" s="26"/>
      <c r="C664" s="26"/>
      <c r="D664" s="26"/>
      <c r="E664" s="26"/>
      <c r="F664" s="26"/>
      <c r="G664" s="26"/>
      <c r="H664" s="26"/>
      <c r="I664" s="26"/>
      <c r="J664" s="26"/>
      <c r="K664" s="26"/>
      <c r="L664" s="26"/>
      <c r="M664" s="26"/>
      <c r="N664" s="26"/>
      <c r="O664" s="26"/>
      <c r="P664" s="26"/>
      <c r="Q664" s="26"/>
    </row>
    <row r="665">
      <c r="B665" s="26"/>
      <c r="C665" s="26"/>
      <c r="D665" s="26"/>
      <c r="E665" s="26"/>
      <c r="F665" s="26"/>
      <c r="G665" s="26"/>
      <c r="H665" s="26"/>
      <c r="I665" s="26"/>
      <c r="J665" s="26"/>
      <c r="K665" s="26"/>
      <c r="L665" s="26"/>
      <c r="M665" s="26"/>
      <c r="N665" s="26"/>
      <c r="O665" s="26"/>
      <c r="P665" s="26"/>
      <c r="Q665" s="26"/>
    </row>
    <row r="666">
      <c r="B666" s="26"/>
      <c r="C666" s="26"/>
      <c r="D666" s="26"/>
      <c r="E666" s="26"/>
      <c r="F666" s="26"/>
      <c r="G666" s="26"/>
      <c r="H666" s="26"/>
      <c r="I666" s="26"/>
      <c r="J666" s="26"/>
      <c r="K666" s="26"/>
      <c r="L666" s="26"/>
      <c r="M666" s="26"/>
      <c r="N666" s="26"/>
      <c r="O666" s="26"/>
      <c r="P666" s="26"/>
      <c r="Q666" s="26"/>
    </row>
    <row r="667">
      <c r="B667" s="26"/>
      <c r="C667" s="26"/>
      <c r="D667" s="26"/>
      <c r="E667" s="26"/>
      <c r="F667" s="26"/>
      <c r="G667" s="26"/>
      <c r="H667" s="26"/>
      <c r="I667" s="26"/>
      <c r="J667" s="26"/>
      <c r="K667" s="26"/>
      <c r="L667" s="26"/>
      <c r="M667" s="26"/>
      <c r="N667" s="26"/>
      <c r="O667" s="26"/>
      <c r="P667" s="26"/>
      <c r="Q667" s="26"/>
    </row>
    <row r="668">
      <c r="B668" s="26"/>
      <c r="C668" s="26"/>
      <c r="D668" s="26"/>
      <c r="E668" s="26"/>
      <c r="F668" s="26"/>
      <c r="G668" s="26"/>
      <c r="H668" s="26"/>
      <c r="I668" s="26"/>
      <c r="J668" s="26"/>
      <c r="K668" s="26"/>
      <c r="L668" s="26"/>
      <c r="M668" s="26"/>
      <c r="N668" s="26"/>
      <c r="O668" s="26"/>
      <c r="P668" s="26"/>
      <c r="Q668" s="26"/>
    </row>
    <row r="669">
      <c r="B669" s="26"/>
      <c r="C669" s="26"/>
      <c r="D669" s="26"/>
      <c r="E669" s="26"/>
      <c r="F669" s="26"/>
      <c r="G669" s="26"/>
      <c r="H669" s="26"/>
      <c r="I669" s="26"/>
      <c r="J669" s="26"/>
      <c r="K669" s="26"/>
      <c r="L669" s="26"/>
      <c r="M669" s="26"/>
      <c r="N669" s="26"/>
      <c r="O669" s="26"/>
      <c r="P669" s="26"/>
      <c r="Q669" s="26"/>
    </row>
    <row r="670">
      <c r="B670" s="26"/>
      <c r="C670" s="26"/>
      <c r="D670" s="26"/>
      <c r="E670" s="26"/>
      <c r="F670" s="26"/>
      <c r="G670" s="26"/>
      <c r="H670" s="26"/>
      <c r="I670" s="26"/>
      <c r="J670" s="26"/>
      <c r="K670" s="26"/>
      <c r="L670" s="26"/>
      <c r="M670" s="26"/>
      <c r="N670" s="26"/>
      <c r="O670" s="26"/>
      <c r="P670" s="26"/>
      <c r="Q670" s="26"/>
    </row>
    <row r="671">
      <c r="B671" s="26"/>
      <c r="C671" s="26"/>
      <c r="D671" s="26"/>
      <c r="E671" s="26"/>
      <c r="F671" s="26"/>
      <c r="G671" s="26"/>
      <c r="H671" s="26"/>
      <c r="I671" s="26"/>
      <c r="J671" s="26"/>
      <c r="K671" s="26"/>
      <c r="L671" s="26"/>
      <c r="M671" s="26"/>
      <c r="N671" s="26"/>
      <c r="O671" s="26"/>
      <c r="P671" s="26"/>
      <c r="Q671" s="26"/>
    </row>
    <row r="672">
      <c r="B672" s="26"/>
      <c r="C672" s="26"/>
      <c r="D672" s="26"/>
      <c r="E672" s="26"/>
      <c r="F672" s="26"/>
      <c r="G672" s="26"/>
      <c r="H672" s="26"/>
      <c r="I672" s="26"/>
      <c r="J672" s="26"/>
      <c r="K672" s="26"/>
      <c r="L672" s="26"/>
      <c r="M672" s="26"/>
      <c r="N672" s="26"/>
      <c r="O672" s="26"/>
      <c r="P672" s="26"/>
      <c r="Q672" s="26"/>
    </row>
    <row r="673">
      <c r="B673" s="26"/>
      <c r="C673" s="26"/>
      <c r="D673" s="26"/>
      <c r="E673" s="26"/>
      <c r="F673" s="26"/>
      <c r="G673" s="26"/>
      <c r="H673" s="26"/>
      <c r="I673" s="26"/>
      <c r="J673" s="26"/>
      <c r="K673" s="26"/>
      <c r="L673" s="26"/>
      <c r="M673" s="26"/>
      <c r="N673" s="26"/>
      <c r="O673" s="26"/>
      <c r="P673" s="26"/>
      <c r="Q673" s="26"/>
    </row>
    <row r="674">
      <c r="B674" s="26"/>
      <c r="C674" s="26"/>
      <c r="D674" s="26"/>
      <c r="E674" s="26"/>
      <c r="F674" s="26"/>
      <c r="G674" s="26"/>
      <c r="H674" s="26"/>
      <c r="I674" s="26"/>
      <c r="J674" s="26"/>
      <c r="K674" s="26"/>
      <c r="L674" s="26"/>
      <c r="M674" s="26"/>
      <c r="N674" s="26"/>
      <c r="O674" s="26"/>
      <c r="P674" s="26"/>
      <c r="Q674" s="26"/>
    </row>
    <row r="675">
      <c r="B675" s="26"/>
      <c r="C675" s="26"/>
      <c r="D675" s="26"/>
      <c r="E675" s="26"/>
      <c r="F675" s="26"/>
      <c r="G675" s="26"/>
      <c r="H675" s="26"/>
      <c r="I675" s="26"/>
      <c r="J675" s="26"/>
      <c r="K675" s="26"/>
      <c r="L675" s="26"/>
      <c r="M675" s="26"/>
      <c r="N675" s="26"/>
      <c r="O675" s="26"/>
      <c r="P675" s="26"/>
      <c r="Q675" s="26"/>
    </row>
    <row r="676">
      <c r="B676" s="26"/>
      <c r="C676" s="26"/>
      <c r="D676" s="26"/>
      <c r="E676" s="26"/>
      <c r="F676" s="26"/>
      <c r="G676" s="26"/>
      <c r="H676" s="26"/>
      <c r="I676" s="26"/>
      <c r="J676" s="26"/>
      <c r="K676" s="26"/>
      <c r="L676" s="26"/>
      <c r="M676" s="26"/>
      <c r="N676" s="26"/>
      <c r="O676" s="26"/>
      <c r="P676" s="26"/>
      <c r="Q676" s="26"/>
    </row>
    <row r="677">
      <c r="B677" s="26"/>
      <c r="C677" s="26"/>
      <c r="D677" s="26"/>
      <c r="E677" s="26"/>
      <c r="F677" s="26"/>
      <c r="G677" s="26"/>
      <c r="H677" s="26"/>
      <c r="I677" s="26"/>
      <c r="J677" s="26"/>
      <c r="K677" s="26"/>
      <c r="L677" s="26"/>
      <c r="M677" s="26"/>
      <c r="N677" s="26"/>
      <c r="O677" s="26"/>
      <c r="P677" s="26"/>
      <c r="Q677" s="26"/>
    </row>
    <row r="678">
      <c r="B678" s="26"/>
      <c r="C678" s="26"/>
      <c r="D678" s="26"/>
      <c r="E678" s="26"/>
      <c r="F678" s="26"/>
      <c r="G678" s="26"/>
      <c r="H678" s="26"/>
      <c r="I678" s="26"/>
      <c r="J678" s="26"/>
      <c r="K678" s="26"/>
      <c r="L678" s="26"/>
      <c r="M678" s="26"/>
      <c r="N678" s="26"/>
      <c r="O678" s="26"/>
      <c r="P678" s="26"/>
      <c r="Q678" s="26"/>
    </row>
    <row r="679">
      <c r="B679" s="26"/>
      <c r="C679" s="26"/>
      <c r="D679" s="26"/>
      <c r="E679" s="26"/>
      <c r="F679" s="26"/>
      <c r="G679" s="26"/>
      <c r="H679" s="26"/>
      <c r="I679" s="26"/>
      <c r="J679" s="26"/>
      <c r="K679" s="26"/>
      <c r="L679" s="26"/>
      <c r="M679" s="26"/>
      <c r="N679" s="26"/>
      <c r="O679" s="26"/>
      <c r="P679" s="26"/>
      <c r="Q679" s="26"/>
    </row>
    <row r="680">
      <c r="B680" s="26"/>
      <c r="C680" s="26"/>
      <c r="D680" s="26"/>
      <c r="E680" s="26"/>
      <c r="F680" s="26"/>
      <c r="G680" s="26"/>
      <c r="H680" s="26"/>
      <c r="I680" s="26"/>
      <c r="J680" s="26"/>
      <c r="K680" s="26"/>
      <c r="L680" s="26"/>
      <c r="M680" s="26"/>
      <c r="N680" s="26"/>
      <c r="O680" s="26"/>
      <c r="P680" s="26"/>
      <c r="Q680" s="26"/>
    </row>
    <row r="681">
      <c r="B681" s="26"/>
      <c r="C681" s="26"/>
      <c r="D681" s="26"/>
      <c r="E681" s="26"/>
      <c r="F681" s="26"/>
      <c r="G681" s="26"/>
      <c r="H681" s="26"/>
      <c r="I681" s="26"/>
      <c r="J681" s="26"/>
      <c r="K681" s="26"/>
      <c r="L681" s="26"/>
      <c r="M681" s="26"/>
      <c r="N681" s="26"/>
      <c r="O681" s="26"/>
      <c r="P681" s="26"/>
      <c r="Q681" s="26"/>
    </row>
    <row r="682">
      <c r="B682" s="26"/>
      <c r="C682" s="26"/>
      <c r="D682" s="26"/>
      <c r="E682" s="26"/>
      <c r="F682" s="26"/>
      <c r="G682" s="26"/>
      <c r="H682" s="26"/>
      <c r="I682" s="26"/>
      <c r="J682" s="26"/>
      <c r="K682" s="26"/>
      <c r="L682" s="26"/>
      <c r="M682" s="26"/>
      <c r="N682" s="26"/>
      <c r="O682" s="26"/>
      <c r="P682" s="26"/>
      <c r="Q682" s="26"/>
    </row>
    <row r="683">
      <c r="B683" s="26"/>
      <c r="C683" s="26"/>
      <c r="D683" s="26"/>
      <c r="E683" s="26"/>
      <c r="F683" s="26"/>
      <c r="G683" s="26"/>
      <c r="H683" s="26"/>
      <c r="I683" s="26"/>
      <c r="J683" s="26"/>
      <c r="K683" s="26"/>
      <c r="L683" s="26"/>
      <c r="M683" s="26"/>
      <c r="N683" s="26"/>
      <c r="O683" s="26"/>
      <c r="P683" s="26"/>
      <c r="Q683" s="26"/>
    </row>
    <row r="684">
      <c r="B684" s="26"/>
      <c r="C684" s="26"/>
      <c r="D684" s="26"/>
      <c r="E684" s="26"/>
      <c r="F684" s="26"/>
      <c r="G684" s="26"/>
      <c r="H684" s="26"/>
      <c r="I684" s="26"/>
      <c r="J684" s="26"/>
      <c r="K684" s="26"/>
      <c r="L684" s="26"/>
      <c r="M684" s="26"/>
      <c r="N684" s="26"/>
      <c r="O684" s="26"/>
      <c r="P684" s="26"/>
      <c r="Q684" s="26"/>
    </row>
    <row r="685">
      <c r="B685" s="26"/>
      <c r="C685" s="26"/>
      <c r="D685" s="26"/>
      <c r="E685" s="26"/>
      <c r="F685" s="26"/>
      <c r="G685" s="26"/>
      <c r="H685" s="26"/>
      <c r="I685" s="26"/>
      <c r="J685" s="26"/>
      <c r="K685" s="26"/>
      <c r="L685" s="26"/>
      <c r="M685" s="26"/>
      <c r="N685" s="26"/>
      <c r="O685" s="26"/>
      <c r="P685" s="26"/>
      <c r="Q685" s="26"/>
    </row>
    <row r="686">
      <c r="B686" s="26"/>
      <c r="C686" s="26"/>
      <c r="D686" s="26"/>
      <c r="E686" s="26"/>
      <c r="F686" s="26"/>
      <c r="G686" s="26"/>
      <c r="H686" s="26"/>
      <c r="I686" s="26"/>
      <c r="J686" s="26"/>
      <c r="K686" s="26"/>
      <c r="L686" s="26"/>
      <c r="M686" s="26"/>
      <c r="N686" s="26"/>
      <c r="O686" s="26"/>
      <c r="P686" s="26"/>
      <c r="Q686" s="26"/>
    </row>
    <row r="687">
      <c r="B687" s="26"/>
      <c r="C687" s="26"/>
      <c r="D687" s="26"/>
      <c r="E687" s="26"/>
      <c r="F687" s="26"/>
      <c r="G687" s="26"/>
      <c r="H687" s="26"/>
      <c r="I687" s="26"/>
      <c r="J687" s="26"/>
      <c r="K687" s="26"/>
      <c r="L687" s="26"/>
      <c r="M687" s="26"/>
      <c r="N687" s="26"/>
      <c r="O687" s="26"/>
      <c r="P687" s="26"/>
      <c r="Q687" s="26"/>
    </row>
    <row r="688">
      <c r="B688" s="26"/>
      <c r="C688" s="26"/>
      <c r="D688" s="26"/>
      <c r="E688" s="26"/>
      <c r="F688" s="26"/>
      <c r="G688" s="26"/>
      <c r="H688" s="26"/>
      <c r="I688" s="26"/>
      <c r="J688" s="26"/>
      <c r="K688" s="26"/>
      <c r="L688" s="26"/>
      <c r="M688" s="26"/>
      <c r="N688" s="26"/>
      <c r="O688" s="26"/>
      <c r="P688" s="26"/>
      <c r="Q688" s="26"/>
    </row>
    <row r="689">
      <c r="B689" s="26"/>
      <c r="C689" s="26"/>
      <c r="D689" s="26"/>
      <c r="E689" s="26"/>
      <c r="F689" s="26"/>
      <c r="G689" s="26"/>
      <c r="H689" s="26"/>
      <c r="I689" s="26"/>
      <c r="J689" s="26"/>
      <c r="K689" s="26"/>
      <c r="L689" s="26"/>
      <c r="M689" s="26"/>
      <c r="N689" s="26"/>
      <c r="O689" s="26"/>
      <c r="P689" s="26"/>
      <c r="Q689" s="26"/>
    </row>
    <row r="690">
      <c r="B690" s="26"/>
      <c r="C690" s="26"/>
      <c r="D690" s="26"/>
      <c r="E690" s="26"/>
      <c r="F690" s="26"/>
      <c r="G690" s="26"/>
      <c r="H690" s="26"/>
      <c r="I690" s="26"/>
      <c r="J690" s="26"/>
      <c r="K690" s="26"/>
      <c r="L690" s="26"/>
      <c r="M690" s="26"/>
      <c r="N690" s="26"/>
      <c r="O690" s="26"/>
      <c r="P690" s="26"/>
      <c r="Q690" s="26"/>
    </row>
    <row r="691">
      <c r="B691" s="26"/>
      <c r="C691" s="26"/>
      <c r="D691" s="26"/>
      <c r="E691" s="26"/>
      <c r="F691" s="26"/>
      <c r="G691" s="26"/>
      <c r="H691" s="26"/>
      <c r="I691" s="26"/>
      <c r="J691" s="26"/>
      <c r="K691" s="26"/>
      <c r="L691" s="26"/>
      <c r="M691" s="26"/>
      <c r="N691" s="26"/>
      <c r="O691" s="26"/>
      <c r="P691" s="26"/>
      <c r="Q691" s="26"/>
    </row>
    <row r="692">
      <c r="B692" s="26"/>
      <c r="C692" s="26"/>
      <c r="D692" s="26"/>
      <c r="E692" s="26"/>
      <c r="F692" s="26"/>
      <c r="G692" s="26"/>
      <c r="H692" s="26"/>
      <c r="I692" s="26"/>
      <c r="J692" s="26"/>
      <c r="K692" s="26"/>
      <c r="L692" s="26"/>
      <c r="M692" s="26"/>
      <c r="N692" s="26"/>
      <c r="O692" s="26"/>
      <c r="P692" s="26"/>
      <c r="Q692" s="26"/>
    </row>
    <row r="693">
      <c r="B693" s="26"/>
      <c r="C693" s="26"/>
      <c r="D693" s="26"/>
      <c r="E693" s="26"/>
      <c r="F693" s="26"/>
      <c r="G693" s="26"/>
      <c r="H693" s="26"/>
      <c r="I693" s="26"/>
      <c r="J693" s="26"/>
      <c r="K693" s="26"/>
      <c r="L693" s="26"/>
      <c r="M693" s="26"/>
      <c r="N693" s="26"/>
      <c r="O693" s="26"/>
      <c r="P693" s="26"/>
      <c r="Q693" s="26"/>
    </row>
    <row r="694">
      <c r="B694" s="26"/>
      <c r="C694" s="26"/>
      <c r="D694" s="26"/>
      <c r="E694" s="26"/>
      <c r="F694" s="26"/>
      <c r="G694" s="26"/>
      <c r="H694" s="26"/>
      <c r="I694" s="26"/>
      <c r="J694" s="26"/>
      <c r="K694" s="26"/>
      <c r="L694" s="26"/>
      <c r="M694" s="26"/>
      <c r="N694" s="26"/>
      <c r="O694" s="26"/>
      <c r="P694" s="26"/>
      <c r="Q694" s="26"/>
    </row>
    <row r="695">
      <c r="B695" s="26"/>
      <c r="C695" s="26"/>
      <c r="D695" s="26"/>
      <c r="E695" s="26"/>
      <c r="F695" s="26"/>
      <c r="G695" s="26"/>
      <c r="H695" s="26"/>
      <c r="I695" s="26"/>
      <c r="J695" s="26"/>
      <c r="K695" s="26"/>
      <c r="L695" s="26"/>
      <c r="M695" s="26"/>
      <c r="N695" s="26"/>
      <c r="O695" s="26"/>
      <c r="P695" s="26"/>
      <c r="Q695" s="26"/>
    </row>
    <row r="696">
      <c r="B696" s="26"/>
      <c r="C696" s="26"/>
      <c r="D696" s="26"/>
      <c r="E696" s="26"/>
      <c r="F696" s="26"/>
      <c r="G696" s="26"/>
      <c r="H696" s="26"/>
      <c r="I696" s="26"/>
      <c r="J696" s="26"/>
      <c r="K696" s="26"/>
      <c r="L696" s="26"/>
      <c r="M696" s="26"/>
      <c r="N696" s="26"/>
      <c r="O696" s="26"/>
      <c r="P696" s="26"/>
      <c r="Q696" s="26"/>
    </row>
    <row r="697">
      <c r="B697" s="26"/>
      <c r="C697" s="26"/>
      <c r="D697" s="26"/>
      <c r="E697" s="26"/>
      <c r="F697" s="26"/>
      <c r="G697" s="26"/>
      <c r="H697" s="26"/>
      <c r="I697" s="26"/>
      <c r="J697" s="26"/>
      <c r="K697" s="26"/>
      <c r="L697" s="26"/>
      <c r="M697" s="26"/>
      <c r="N697" s="26"/>
      <c r="O697" s="26"/>
      <c r="P697" s="26"/>
      <c r="Q697" s="26"/>
    </row>
    <row r="698">
      <c r="B698" s="26"/>
      <c r="C698" s="26"/>
      <c r="D698" s="26"/>
      <c r="E698" s="26"/>
      <c r="F698" s="26"/>
      <c r="G698" s="26"/>
      <c r="H698" s="26"/>
      <c r="I698" s="26"/>
      <c r="J698" s="26"/>
      <c r="K698" s="26"/>
      <c r="L698" s="26"/>
      <c r="M698" s="26"/>
      <c r="N698" s="26"/>
      <c r="O698" s="26"/>
      <c r="P698" s="26"/>
      <c r="Q698" s="26"/>
    </row>
    <row r="699">
      <c r="B699" s="26"/>
      <c r="C699" s="26"/>
      <c r="D699" s="26"/>
      <c r="E699" s="26"/>
      <c r="F699" s="26"/>
      <c r="G699" s="26"/>
      <c r="H699" s="26"/>
      <c r="I699" s="26"/>
      <c r="J699" s="26"/>
      <c r="K699" s="26"/>
      <c r="L699" s="26"/>
      <c r="M699" s="26"/>
      <c r="N699" s="26"/>
      <c r="O699" s="26"/>
      <c r="P699" s="26"/>
      <c r="Q699" s="26"/>
    </row>
    <row r="700">
      <c r="B700" s="26"/>
      <c r="C700" s="26"/>
      <c r="D700" s="26"/>
      <c r="E700" s="26"/>
      <c r="F700" s="26"/>
      <c r="G700" s="26"/>
      <c r="H700" s="26"/>
      <c r="I700" s="26"/>
      <c r="J700" s="26"/>
      <c r="K700" s="26"/>
      <c r="L700" s="26"/>
      <c r="M700" s="26"/>
      <c r="N700" s="26"/>
      <c r="O700" s="26"/>
      <c r="P700" s="26"/>
      <c r="Q700" s="26"/>
    </row>
    <row r="701">
      <c r="B701" s="26"/>
      <c r="C701" s="26"/>
      <c r="D701" s="26"/>
      <c r="E701" s="26"/>
      <c r="F701" s="26"/>
      <c r="G701" s="26"/>
      <c r="H701" s="26"/>
      <c r="I701" s="26"/>
      <c r="J701" s="26"/>
      <c r="K701" s="26"/>
      <c r="L701" s="26"/>
      <c r="M701" s="26"/>
      <c r="N701" s="26"/>
      <c r="O701" s="26"/>
      <c r="P701" s="26"/>
      <c r="Q701" s="26"/>
    </row>
    <row r="702">
      <c r="B702" s="26"/>
      <c r="C702" s="26"/>
      <c r="D702" s="26"/>
      <c r="E702" s="26"/>
      <c r="F702" s="26"/>
      <c r="G702" s="26"/>
      <c r="H702" s="26"/>
      <c r="I702" s="26"/>
      <c r="J702" s="26"/>
      <c r="K702" s="26"/>
      <c r="L702" s="26"/>
      <c r="M702" s="26"/>
      <c r="N702" s="26"/>
      <c r="O702" s="26"/>
      <c r="P702" s="26"/>
      <c r="Q702" s="26"/>
    </row>
    <row r="703">
      <c r="B703" s="26"/>
      <c r="C703" s="26"/>
      <c r="D703" s="26"/>
      <c r="E703" s="26"/>
      <c r="F703" s="26"/>
      <c r="G703" s="26"/>
      <c r="H703" s="26"/>
      <c r="I703" s="26"/>
      <c r="J703" s="26"/>
      <c r="K703" s="26"/>
      <c r="L703" s="26"/>
      <c r="M703" s="26"/>
      <c r="N703" s="26"/>
      <c r="O703" s="26"/>
      <c r="P703" s="26"/>
      <c r="Q703" s="26"/>
    </row>
    <row r="704">
      <c r="B704" s="26"/>
      <c r="C704" s="26"/>
      <c r="D704" s="26"/>
      <c r="E704" s="26"/>
      <c r="F704" s="26"/>
      <c r="G704" s="26"/>
      <c r="H704" s="26"/>
      <c r="I704" s="26"/>
      <c r="J704" s="26"/>
      <c r="K704" s="26"/>
      <c r="L704" s="26"/>
      <c r="M704" s="26"/>
      <c r="N704" s="26"/>
      <c r="O704" s="26"/>
      <c r="P704" s="26"/>
      <c r="Q704" s="26"/>
    </row>
    <row r="705">
      <c r="B705" s="26"/>
      <c r="C705" s="26"/>
      <c r="D705" s="26"/>
      <c r="E705" s="26"/>
      <c r="F705" s="26"/>
      <c r="G705" s="26"/>
      <c r="H705" s="26"/>
      <c r="I705" s="26"/>
      <c r="J705" s="26"/>
      <c r="K705" s="26"/>
      <c r="L705" s="26"/>
      <c r="M705" s="26"/>
      <c r="N705" s="26"/>
      <c r="O705" s="26"/>
      <c r="P705" s="26"/>
      <c r="Q705" s="26"/>
    </row>
    <row r="706">
      <c r="B706" s="26"/>
      <c r="C706" s="26"/>
      <c r="D706" s="26"/>
      <c r="E706" s="26"/>
      <c r="F706" s="26"/>
      <c r="G706" s="26"/>
      <c r="H706" s="26"/>
      <c r="I706" s="26"/>
      <c r="J706" s="26"/>
      <c r="K706" s="26"/>
      <c r="L706" s="26"/>
      <c r="M706" s="26"/>
      <c r="N706" s="26"/>
      <c r="O706" s="26"/>
      <c r="P706" s="26"/>
      <c r="Q706" s="26"/>
    </row>
    <row r="707">
      <c r="B707" s="26"/>
      <c r="C707" s="26"/>
      <c r="D707" s="26"/>
      <c r="E707" s="26"/>
      <c r="F707" s="26"/>
      <c r="G707" s="26"/>
      <c r="H707" s="26"/>
      <c r="I707" s="26"/>
      <c r="J707" s="26"/>
      <c r="K707" s="26"/>
      <c r="L707" s="26"/>
      <c r="M707" s="26"/>
      <c r="N707" s="26"/>
      <c r="O707" s="26"/>
      <c r="P707" s="26"/>
      <c r="Q707" s="26"/>
    </row>
    <row r="708">
      <c r="B708" s="26"/>
      <c r="C708" s="26"/>
      <c r="D708" s="26"/>
      <c r="E708" s="26"/>
      <c r="F708" s="26"/>
      <c r="G708" s="26"/>
      <c r="H708" s="26"/>
      <c r="I708" s="26"/>
      <c r="J708" s="26"/>
      <c r="K708" s="26"/>
      <c r="L708" s="26"/>
      <c r="M708" s="26"/>
      <c r="N708" s="26"/>
      <c r="O708" s="26"/>
      <c r="P708" s="26"/>
      <c r="Q708" s="26"/>
    </row>
    <row r="709">
      <c r="B709" s="26"/>
      <c r="C709" s="26"/>
      <c r="D709" s="26"/>
      <c r="E709" s="26"/>
      <c r="F709" s="26"/>
      <c r="G709" s="26"/>
      <c r="H709" s="26"/>
      <c r="I709" s="26"/>
      <c r="J709" s="26"/>
      <c r="K709" s="26"/>
      <c r="L709" s="26"/>
      <c r="M709" s="26"/>
      <c r="N709" s="26"/>
      <c r="O709" s="26"/>
      <c r="P709" s="26"/>
      <c r="Q709" s="26"/>
    </row>
    <row r="710">
      <c r="B710" s="26"/>
      <c r="C710" s="26"/>
      <c r="D710" s="26"/>
      <c r="E710" s="26"/>
      <c r="F710" s="26"/>
      <c r="G710" s="26"/>
      <c r="H710" s="26"/>
      <c r="I710" s="26"/>
      <c r="J710" s="26"/>
      <c r="K710" s="26"/>
      <c r="L710" s="26"/>
      <c r="M710" s="26"/>
      <c r="N710" s="26"/>
      <c r="O710" s="26"/>
      <c r="P710" s="26"/>
      <c r="Q710" s="26"/>
    </row>
    <row r="711">
      <c r="B711" s="26"/>
      <c r="C711" s="26"/>
      <c r="D711" s="26"/>
      <c r="E711" s="26"/>
      <c r="F711" s="26"/>
      <c r="G711" s="26"/>
      <c r="H711" s="26"/>
      <c r="I711" s="26"/>
      <c r="J711" s="26"/>
      <c r="K711" s="26"/>
      <c r="L711" s="26"/>
      <c r="M711" s="26"/>
      <c r="N711" s="26"/>
      <c r="O711" s="26"/>
      <c r="P711" s="26"/>
      <c r="Q711" s="26"/>
    </row>
    <row r="712">
      <c r="B712" s="26"/>
      <c r="C712" s="26"/>
      <c r="D712" s="26"/>
      <c r="E712" s="26"/>
      <c r="F712" s="26"/>
      <c r="G712" s="26"/>
      <c r="H712" s="26"/>
      <c r="I712" s="26"/>
      <c r="J712" s="26"/>
      <c r="K712" s="26"/>
      <c r="L712" s="26"/>
      <c r="M712" s="26"/>
      <c r="N712" s="26"/>
      <c r="O712" s="26"/>
      <c r="P712" s="26"/>
      <c r="Q712" s="26"/>
    </row>
    <row r="713">
      <c r="B713" s="26"/>
      <c r="C713" s="26"/>
      <c r="D713" s="26"/>
      <c r="E713" s="26"/>
      <c r="F713" s="26"/>
      <c r="G713" s="26"/>
      <c r="H713" s="26"/>
      <c r="I713" s="26"/>
      <c r="J713" s="26"/>
      <c r="K713" s="26"/>
      <c r="L713" s="26"/>
      <c r="M713" s="26"/>
      <c r="N713" s="26"/>
      <c r="O713" s="26"/>
      <c r="P713" s="26"/>
      <c r="Q713" s="26"/>
    </row>
    <row r="714">
      <c r="B714" s="26"/>
      <c r="C714" s="26"/>
      <c r="D714" s="26"/>
      <c r="E714" s="26"/>
      <c r="F714" s="26"/>
      <c r="G714" s="26"/>
      <c r="H714" s="26"/>
      <c r="I714" s="26"/>
      <c r="J714" s="26"/>
      <c r="K714" s="26"/>
      <c r="L714" s="26"/>
      <c r="M714" s="26"/>
      <c r="N714" s="26"/>
      <c r="O714" s="26"/>
      <c r="P714" s="26"/>
      <c r="Q714" s="26"/>
    </row>
    <row r="715">
      <c r="B715" s="26"/>
      <c r="C715" s="26"/>
      <c r="D715" s="26"/>
      <c r="E715" s="26"/>
      <c r="F715" s="26"/>
      <c r="G715" s="26"/>
      <c r="H715" s="26"/>
      <c r="I715" s="26"/>
      <c r="J715" s="26"/>
      <c r="K715" s="26"/>
      <c r="L715" s="26"/>
      <c r="M715" s="26"/>
      <c r="N715" s="26"/>
      <c r="O715" s="26"/>
      <c r="P715" s="26"/>
      <c r="Q715" s="26"/>
    </row>
    <row r="716">
      <c r="B716" s="26"/>
      <c r="C716" s="26"/>
      <c r="D716" s="26"/>
      <c r="E716" s="26"/>
      <c r="F716" s="26"/>
      <c r="G716" s="26"/>
      <c r="H716" s="26"/>
      <c r="I716" s="26"/>
      <c r="J716" s="26"/>
      <c r="K716" s="26"/>
      <c r="L716" s="26"/>
      <c r="M716" s="26"/>
      <c r="N716" s="26"/>
      <c r="O716" s="26"/>
      <c r="P716" s="26"/>
      <c r="Q716" s="26"/>
    </row>
    <row r="717">
      <c r="B717" s="26"/>
      <c r="C717" s="26"/>
      <c r="D717" s="26"/>
      <c r="E717" s="26"/>
      <c r="F717" s="26"/>
      <c r="G717" s="26"/>
      <c r="H717" s="26"/>
      <c r="I717" s="26"/>
      <c r="J717" s="26"/>
      <c r="K717" s="26"/>
      <c r="L717" s="26"/>
      <c r="M717" s="26"/>
      <c r="N717" s="26"/>
      <c r="O717" s="26"/>
      <c r="P717" s="26"/>
      <c r="Q717" s="26"/>
    </row>
    <row r="718">
      <c r="B718" s="26"/>
      <c r="C718" s="26"/>
      <c r="D718" s="26"/>
      <c r="E718" s="26"/>
      <c r="F718" s="26"/>
      <c r="G718" s="26"/>
      <c r="H718" s="26"/>
      <c r="I718" s="26"/>
      <c r="J718" s="26"/>
      <c r="K718" s="26"/>
      <c r="L718" s="26"/>
      <c r="M718" s="26"/>
      <c r="N718" s="26"/>
      <c r="O718" s="26"/>
      <c r="P718" s="26"/>
      <c r="Q718" s="26"/>
    </row>
    <row r="719">
      <c r="B719" s="26"/>
      <c r="C719" s="26"/>
      <c r="D719" s="26"/>
      <c r="E719" s="26"/>
      <c r="F719" s="26"/>
      <c r="G719" s="26"/>
      <c r="H719" s="26"/>
      <c r="I719" s="26"/>
      <c r="J719" s="26"/>
      <c r="K719" s="26"/>
      <c r="L719" s="26"/>
      <c r="M719" s="26"/>
      <c r="N719" s="26"/>
      <c r="O719" s="26"/>
      <c r="P719" s="26"/>
      <c r="Q719" s="26"/>
    </row>
    <row r="720">
      <c r="B720" s="26"/>
      <c r="C720" s="26"/>
      <c r="D720" s="26"/>
      <c r="E720" s="26"/>
      <c r="F720" s="26"/>
      <c r="G720" s="26"/>
      <c r="H720" s="26"/>
      <c r="I720" s="26"/>
      <c r="J720" s="26"/>
      <c r="K720" s="26"/>
      <c r="L720" s="26"/>
      <c r="M720" s="26"/>
      <c r="N720" s="26"/>
      <c r="O720" s="26"/>
      <c r="P720" s="26"/>
      <c r="Q720" s="26"/>
    </row>
    <row r="721">
      <c r="B721" s="26"/>
      <c r="C721" s="26"/>
      <c r="D721" s="26"/>
      <c r="E721" s="26"/>
      <c r="F721" s="26"/>
      <c r="G721" s="26"/>
      <c r="H721" s="26"/>
      <c r="I721" s="26"/>
      <c r="J721" s="26"/>
      <c r="K721" s="26"/>
      <c r="L721" s="26"/>
      <c r="M721" s="26"/>
      <c r="N721" s="26"/>
      <c r="O721" s="26"/>
      <c r="P721" s="26"/>
      <c r="Q721" s="26"/>
    </row>
    <row r="722">
      <c r="B722" s="26"/>
      <c r="C722" s="26"/>
      <c r="D722" s="26"/>
      <c r="E722" s="26"/>
      <c r="F722" s="26"/>
      <c r="G722" s="26"/>
      <c r="H722" s="26"/>
      <c r="I722" s="26"/>
      <c r="J722" s="26"/>
      <c r="K722" s="26"/>
      <c r="L722" s="26"/>
      <c r="M722" s="26"/>
      <c r="N722" s="26"/>
      <c r="O722" s="26"/>
      <c r="P722" s="26"/>
      <c r="Q722" s="26"/>
    </row>
    <row r="723">
      <c r="B723" s="26"/>
      <c r="C723" s="26"/>
      <c r="D723" s="26"/>
      <c r="E723" s="26"/>
      <c r="F723" s="26"/>
      <c r="G723" s="26"/>
      <c r="H723" s="26"/>
      <c r="I723" s="26"/>
      <c r="J723" s="26"/>
      <c r="K723" s="26"/>
      <c r="L723" s="26"/>
      <c r="M723" s="26"/>
      <c r="N723" s="26"/>
      <c r="O723" s="26"/>
      <c r="P723" s="26"/>
      <c r="Q723" s="26"/>
    </row>
    <row r="724">
      <c r="B724" s="26"/>
      <c r="C724" s="26"/>
      <c r="D724" s="26"/>
      <c r="E724" s="26"/>
      <c r="F724" s="26"/>
      <c r="G724" s="26"/>
      <c r="H724" s="26"/>
      <c r="I724" s="26"/>
      <c r="J724" s="26"/>
      <c r="K724" s="26"/>
      <c r="L724" s="26"/>
      <c r="M724" s="26"/>
      <c r="N724" s="26"/>
      <c r="O724" s="26"/>
      <c r="P724" s="26"/>
      <c r="Q724" s="26"/>
    </row>
    <row r="725">
      <c r="B725" s="26"/>
      <c r="C725" s="26"/>
      <c r="D725" s="26"/>
      <c r="E725" s="26"/>
      <c r="F725" s="26"/>
      <c r="G725" s="26"/>
      <c r="H725" s="26"/>
      <c r="I725" s="26"/>
      <c r="J725" s="26"/>
      <c r="K725" s="26"/>
      <c r="L725" s="26"/>
      <c r="M725" s="26"/>
      <c r="N725" s="26"/>
      <c r="O725" s="26"/>
      <c r="P725" s="26"/>
      <c r="Q725" s="26"/>
    </row>
    <row r="726">
      <c r="B726" s="26"/>
      <c r="C726" s="26"/>
      <c r="D726" s="26"/>
      <c r="E726" s="26"/>
      <c r="F726" s="26"/>
      <c r="G726" s="26"/>
      <c r="H726" s="26"/>
      <c r="I726" s="26"/>
      <c r="J726" s="26"/>
      <c r="K726" s="26"/>
      <c r="L726" s="26"/>
      <c r="M726" s="26"/>
      <c r="N726" s="26"/>
      <c r="O726" s="26"/>
      <c r="P726" s="26"/>
      <c r="Q726" s="26"/>
    </row>
    <row r="727">
      <c r="B727" s="26"/>
      <c r="C727" s="26"/>
      <c r="D727" s="26"/>
      <c r="E727" s="26"/>
      <c r="F727" s="26"/>
      <c r="G727" s="26"/>
      <c r="H727" s="26"/>
      <c r="I727" s="26"/>
      <c r="J727" s="26"/>
      <c r="K727" s="26"/>
      <c r="L727" s="26"/>
      <c r="M727" s="26"/>
      <c r="N727" s="26"/>
      <c r="O727" s="26"/>
      <c r="P727" s="26"/>
      <c r="Q727" s="26"/>
    </row>
    <row r="728">
      <c r="B728" s="26"/>
      <c r="C728" s="26"/>
      <c r="D728" s="26"/>
      <c r="E728" s="26"/>
      <c r="F728" s="26"/>
      <c r="G728" s="26"/>
      <c r="H728" s="26"/>
      <c r="I728" s="26"/>
      <c r="J728" s="26"/>
      <c r="K728" s="26"/>
      <c r="L728" s="26"/>
      <c r="M728" s="26"/>
      <c r="N728" s="26"/>
      <c r="O728" s="26"/>
      <c r="P728" s="26"/>
      <c r="Q728" s="26"/>
    </row>
    <row r="729">
      <c r="B729" s="26"/>
      <c r="C729" s="26"/>
      <c r="D729" s="26"/>
      <c r="E729" s="26"/>
      <c r="F729" s="26"/>
      <c r="G729" s="26"/>
      <c r="H729" s="26"/>
      <c r="I729" s="26"/>
      <c r="J729" s="26"/>
      <c r="K729" s="26"/>
      <c r="L729" s="26"/>
      <c r="M729" s="26"/>
      <c r="N729" s="26"/>
      <c r="O729" s="26"/>
      <c r="P729" s="26"/>
      <c r="Q729" s="26"/>
    </row>
    <row r="730">
      <c r="B730" s="26"/>
      <c r="C730" s="26"/>
      <c r="D730" s="26"/>
      <c r="E730" s="26"/>
      <c r="F730" s="26"/>
      <c r="G730" s="26"/>
      <c r="H730" s="26"/>
      <c r="I730" s="26"/>
      <c r="J730" s="26"/>
      <c r="K730" s="26"/>
      <c r="L730" s="26"/>
      <c r="M730" s="26"/>
      <c r="N730" s="26"/>
      <c r="O730" s="26"/>
      <c r="P730" s="26"/>
      <c r="Q730" s="26"/>
    </row>
    <row r="731">
      <c r="B731" s="26"/>
      <c r="C731" s="26"/>
      <c r="D731" s="26"/>
      <c r="E731" s="26"/>
      <c r="F731" s="26"/>
      <c r="G731" s="26"/>
      <c r="H731" s="26"/>
      <c r="I731" s="26"/>
      <c r="J731" s="26"/>
      <c r="K731" s="26"/>
      <c r="L731" s="26"/>
      <c r="M731" s="26"/>
      <c r="N731" s="26"/>
      <c r="O731" s="26"/>
      <c r="P731" s="26"/>
      <c r="Q731" s="26"/>
    </row>
    <row r="732">
      <c r="B732" s="26"/>
      <c r="C732" s="26"/>
      <c r="D732" s="26"/>
      <c r="E732" s="26"/>
      <c r="F732" s="26"/>
      <c r="G732" s="26"/>
      <c r="H732" s="26"/>
      <c r="I732" s="26"/>
      <c r="J732" s="26"/>
      <c r="K732" s="26"/>
      <c r="L732" s="26"/>
      <c r="M732" s="26"/>
      <c r="N732" s="26"/>
      <c r="O732" s="26"/>
      <c r="P732" s="26"/>
      <c r="Q732" s="26"/>
    </row>
    <row r="733">
      <c r="B733" s="26"/>
      <c r="C733" s="26"/>
      <c r="D733" s="26"/>
      <c r="E733" s="26"/>
      <c r="F733" s="26"/>
      <c r="G733" s="26"/>
      <c r="H733" s="26"/>
      <c r="I733" s="26"/>
      <c r="J733" s="26"/>
      <c r="K733" s="26"/>
      <c r="L733" s="26"/>
      <c r="M733" s="26"/>
      <c r="N733" s="26"/>
      <c r="O733" s="26"/>
      <c r="P733" s="26"/>
      <c r="Q733" s="26"/>
    </row>
    <row r="734">
      <c r="B734" s="26"/>
      <c r="C734" s="26"/>
      <c r="D734" s="26"/>
      <c r="E734" s="26"/>
      <c r="F734" s="26"/>
      <c r="G734" s="26"/>
      <c r="H734" s="26"/>
      <c r="I734" s="26"/>
      <c r="J734" s="26"/>
      <c r="K734" s="26"/>
      <c r="L734" s="26"/>
      <c r="M734" s="26"/>
      <c r="N734" s="26"/>
      <c r="O734" s="26"/>
      <c r="P734" s="26"/>
      <c r="Q734" s="26"/>
    </row>
    <row r="735">
      <c r="B735" s="26"/>
      <c r="C735" s="26"/>
      <c r="D735" s="26"/>
      <c r="E735" s="26"/>
      <c r="F735" s="26"/>
      <c r="G735" s="26"/>
      <c r="H735" s="26"/>
      <c r="I735" s="26"/>
      <c r="J735" s="26"/>
      <c r="K735" s="26"/>
      <c r="L735" s="26"/>
      <c r="M735" s="26"/>
      <c r="N735" s="26"/>
      <c r="O735" s="26"/>
      <c r="P735" s="26"/>
      <c r="Q735" s="26"/>
    </row>
    <row r="736">
      <c r="B736" s="26"/>
      <c r="C736" s="26"/>
      <c r="D736" s="26"/>
      <c r="E736" s="26"/>
      <c r="F736" s="26"/>
      <c r="G736" s="26"/>
      <c r="H736" s="26"/>
      <c r="I736" s="26"/>
      <c r="J736" s="26"/>
      <c r="K736" s="26"/>
      <c r="L736" s="26"/>
      <c r="M736" s="26"/>
      <c r="N736" s="26"/>
      <c r="O736" s="26"/>
      <c r="P736" s="26"/>
      <c r="Q736" s="26"/>
    </row>
    <row r="737">
      <c r="B737" s="26"/>
      <c r="C737" s="26"/>
      <c r="D737" s="26"/>
      <c r="E737" s="26"/>
      <c r="F737" s="26"/>
      <c r="G737" s="26"/>
      <c r="H737" s="26"/>
      <c r="I737" s="26"/>
      <c r="J737" s="26"/>
      <c r="K737" s="26"/>
      <c r="L737" s="26"/>
      <c r="M737" s="26"/>
      <c r="N737" s="26"/>
      <c r="O737" s="26"/>
      <c r="P737" s="26"/>
      <c r="Q737" s="26"/>
    </row>
    <row r="738">
      <c r="B738" s="26"/>
      <c r="C738" s="26"/>
      <c r="D738" s="26"/>
      <c r="E738" s="26"/>
      <c r="F738" s="26"/>
      <c r="G738" s="26"/>
      <c r="H738" s="26"/>
      <c r="I738" s="26"/>
      <c r="J738" s="26"/>
      <c r="K738" s="26"/>
      <c r="L738" s="26"/>
      <c r="M738" s="26"/>
      <c r="N738" s="26"/>
      <c r="O738" s="26"/>
      <c r="P738" s="26"/>
      <c r="Q738" s="26"/>
    </row>
    <row r="739">
      <c r="B739" s="26"/>
      <c r="C739" s="26"/>
      <c r="D739" s="26"/>
      <c r="E739" s="26"/>
      <c r="F739" s="26"/>
      <c r="G739" s="26"/>
      <c r="H739" s="26"/>
      <c r="I739" s="26"/>
      <c r="J739" s="26"/>
      <c r="K739" s="26"/>
      <c r="L739" s="26"/>
      <c r="M739" s="26"/>
      <c r="N739" s="26"/>
      <c r="O739" s="26"/>
      <c r="P739" s="26"/>
      <c r="Q739" s="26"/>
    </row>
    <row r="740">
      <c r="B740" s="26"/>
      <c r="C740" s="26"/>
      <c r="D740" s="26"/>
      <c r="E740" s="26"/>
      <c r="F740" s="26"/>
      <c r="G740" s="26"/>
      <c r="H740" s="26"/>
      <c r="I740" s="26"/>
      <c r="J740" s="26"/>
      <c r="K740" s="26"/>
      <c r="L740" s="26"/>
      <c r="M740" s="26"/>
      <c r="N740" s="26"/>
      <c r="O740" s="26"/>
      <c r="P740" s="26"/>
      <c r="Q740" s="26"/>
    </row>
    <row r="741">
      <c r="B741" s="26"/>
      <c r="C741" s="26"/>
      <c r="D741" s="26"/>
      <c r="E741" s="26"/>
      <c r="F741" s="26"/>
      <c r="G741" s="26"/>
      <c r="H741" s="26"/>
      <c r="I741" s="26"/>
      <c r="J741" s="26"/>
      <c r="K741" s="26"/>
      <c r="L741" s="26"/>
      <c r="M741" s="26"/>
      <c r="N741" s="26"/>
      <c r="O741" s="26"/>
      <c r="P741" s="26"/>
      <c r="Q741" s="26"/>
    </row>
    <row r="742">
      <c r="B742" s="26"/>
      <c r="C742" s="26"/>
      <c r="D742" s="26"/>
      <c r="E742" s="26"/>
      <c r="F742" s="26"/>
      <c r="G742" s="26"/>
      <c r="H742" s="26"/>
      <c r="I742" s="26"/>
      <c r="J742" s="26"/>
      <c r="K742" s="26"/>
      <c r="L742" s="26"/>
      <c r="M742" s="26"/>
      <c r="N742" s="26"/>
      <c r="O742" s="26"/>
      <c r="P742" s="26"/>
      <c r="Q742" s="26"/>
    </row>
    <row r="743">
      <c r="B743" s="26"/>
      <c r="C743" s="26"/>
      <c r="D743" s="26"/>
      <c r="E743" s="26"/>
      <c r="F743" s="26"/>
      <c r="G743" s="26"/>
      <c r="H743" s="26"/>
      <c r="I743" s="26"/>
      <c r="J743" s="26"/>
      <c r="K743" s="26"/>
      <c r="L743" s="26"/>
      <c r="M743" s="26"/>
      <c r="N743" s="26"/>
      <c r="O743" s="26"/>
      <c r="P743" s="26"/>
      <c r="Q743" s="26"/>
    </row>
    <row r="744">
      <c r="B744" s="26"/>
      <c r="C744" s="26"/>
      <c r="D744" s="26"/>
      <c r="E744" s="26"/>
      <c r="F744" s="26"/>
      <c r="G744" s="26"/>
      <c r="H744" s="26"/>
      <c r="I744" s="26"/>
      <c r="J744" s="26"/>
      <c r="K744" s="26"/>
      <c r="L744" s="26"/>
      <c r="M744" s="26"/>
      <c r="N744" s="26"/>
      <c r="O744" s="26"/>
      <c r="P744" s="26"/>
      <c r="Q744" s="26"/>
    </row>
    <row r="745">
      <c r="B745" s="26"/>
      <c r="C745" s="26"/>
      <c r="D745" s="26"/>
      <c r="E745" s="26"/>
      <c r="F745" s="26"/>
      <c r="G745" s="26"/>
      <c r="H745" s="26"/>
      <c r="I745" s="26"/>
      <c r="J745" s="26"/>
      <c r="K745" s="26"/>
      <c r="L745" s="26"/>
      <c r="M745" s="26"/>
      <c r="N745" s="26"/>
      <c r="O745" s="26"/>
      <c r="P745" s="26"/>
      <c r="Q745" s="26"/>
    </row>
    <row r="746">
      <c r="B746" s="26"/>
      <c r="C746" s="26"/>
      <c r="D746" s="26"/>
      <c r="E746" s="26"/>
      <c r="F746" s="26"/>
      <c r="G746" s="26"/>
      <c r="H746" s="26"/>
      <c r="I746" s="26"/>
      <c r="J746" s="26"/>
      <c r="K746" s="26"/>
      <c r="L746" s="26"/>
      <c r="M746" s="26"/>
      <c r="N746" s="26"/>
      <c r="O746" s="26"/>
      <c r="P746" s="26"/>
      <c r="Q746" s="26"/>
    </row>
    <row r="747">
      <c r="B747" s="26"/>
      <c r="C747" s="26"/>
      <c r="D747" s="26"/>
      <c r="E747" s="26"/>
      <c r="F747" s="26"/>
      <c r="G747" s="26"/>
      <c r="H747" s="26"/>
      <c r="I747" s="26"/>
      <c r="J747" s="26"/>
      <c r="K747" s="26"/>
      <c r="L747" s="26"/>
      <c r="M747" s="26"/>
      <c r="N747" s="26"/>
      <c r="O747" s="26"/>
      <c r="P747" s="26"/>
      <c r="Q747" s="26"/>
    </row>
    <row r="748">
      <c r="B748" s="26"/>
      <c r="C748" s="26"/>
      <c r="D748" s="26"/>
      <c r="E748" s="26"/>
      <c r="F748" s="26"/>
      <c r="G748" s="26"/>
      <c r="H748" s="26"/>
      <c r="I748" s="26"/>
      <c r="J748" s="26"/>
      <c r="K748" s="26"/>
      <c r="L748" s="26"/>
      <c r="M748" s="26"/>
      <c r="N748" s="26"/>
      <c r="O748" s="26"/>
      <c r="P748" s="26"/>
      <c r="Q748" s="26"/>
    </row>
    <row r="749">
      <c r="B749" s="26"/>
      <c r="C749" s="26"/>
      <c r="D749" s="26"/>
      <c r="E749" s="26"/>
      <c r="F749" s="26"/>
      <c r="G749" s="26"/>
      <c r="H749" s="26"/>
      <c r="I749" s="26"/>
      <c r="J749" s="26"/>
      <c r="K749" s="26"/>
      <c r="L749" s="26"/>
      <c r="M749" s="26"/>
      <c r="N749" s="26"/>
      <c r="O749" s="26"/>
      <c r="P749" s="26"/>
      <c r="Q749" s="26"/>
    </row>
    <row r="750">
      <c r="B750" s="26"/>
      <c r="C750" s="26"/>
      <c r="D750" s="26"/>
      <c r="E750" s="26"/>
      <c r="F750" s="26"/>
      <c r="G750" s="26"/>
      <c r="H750" s="26"/>
      <c r="I750" s="26"/>
      <c r="J750" s="26"/>
      <c r="K750" s="26"/>
      <c r="L750" s="26"/>
      <c r="M750" s="26"/>
      <c r="N750" s="26"/>
      <c r="O750" s="26"/>
      <c r="P750" s="26"/>
      <c r="Q750" s="26"/>
    </row>
    <row r="751">
      <c r="B751" s="26"/>
      <c r="C751" s="26"/>
      <c r="D751" s="26"/>
      <c r="E751" s="26"/>
      <c r="F751" s="26"/>
      <c r="G751" s="26"/>
      <c r="H751" s="26"/>
      <c r="I751" s="26"/>
      <c r="J751" s="26"/>
      <c r="K751" s="26"/>
      <c r="L751" s="26"/>
      <c r="M751" s="26"/>
      <c r="N751" s="26"/>
      <c r="O751" s="26"/>
      <c r="P751" s="26"/>
      <c r="Q751" s="26"/>
    </row>
    <row r="752">
      <c r="B752" s="26"/>
      <c r="C752" s="26"/>
      <c r="D752" s="26"/>
      <c r="E752" s="26"/>
      <c r="F752" s="26"/>
      <c r="G752" s="26"/>
      <c r="H752" s="26"/>
      <c r="I752" s="26"/>
      <c r="J752" s="26"/>
      <c r="K752" s="26"/>
      <c r="L752" s="26"/>
      <c r="M752" s="26"/>
      <c r="N752" s="26"/>
      <c r="O752" s="26"/>
      <c r="P752" s="26"/>
      <c r="Q752" s="26"/>
    </row>
    <row r="753">
      <c r="B753" s="26"/>
      <c r="C753" s="26"/>
      <c r="D753" s="26"/>
      <c r="E753" s="26"/>
      <c r="F753" s="26"/>
      <c r="G753" s="26"/>
      <c r="H753" s="26"/>
      <c r="I753" s="26"/>
      <c r="J753" s="26"/>
      <c r="K753" s="26"/>
      <c r="L753" s="26"/>
      <c r="M753" s="26"/>
      <c r="N753" s="26"/>
      <c r="O753" s="26"/>
      <c r="P753" s="26"/>
      <c r="Q753" s="26"/>
    </row>
    <row r="754">
      <c r="B754" s="26"/>
      <c r="C754" s="26"/>
      <c r="D754" s="26"/>
      <c r="E754" s="26"/>
      <c r="F754" s="26"/>
      <c r="G754" s="26"/>
      <c r="H754" s="26"/>
      <c r="I754" s="26"/>
      <c r="J754" s="26"/>
      <c r="K754" s="26"/>
      <c r="L754" s="26"/>
      <c r="M754" s="26"/>
      <c r="N754" s="26"/>
      <c r="O754" s="26"/>
      <c r="P754" s="26"/>
      <c r="Q754" s="26"/>
    </row>
    <row r="755">
      <c r="B755" s="26"/>
      <c r="C755" s="26"/>
      <c r="D755" s="26"/>
      <c r="E755" s="26"/>
      <c r="F755" s="26"/>
      <c r="G755" s="26"/>
      <c r="H755" s="26"/>
      <c r="I755" s="26"/>
      <c r="J755" s="26"/>
      <c r="K755" s="26"/>
      <c r="L755" s="26"/>
      <c r="M755" s="26"/>
      <c r="N755" s="26"/>
      <c r="O755" s="26"/>
      <c r="P755" s="26"/>
      <c r="Q755" s="26"/>
    </row>
    <row r="756">
      <c r="B756" s="26"/>
      <c r="C756" s="26"/>
      <c r="D756" s="26"/>
      <c r="E756" s="26"/>
      <c r="F756" s="26"/>
      <c r="G756" s="26"/>
      <c r="H756" s="26"/>
      <c r="I756" s="26"/>
      <c r="J756" s="26"/>
      <c r="K756" s="26"/>
      <c r="L756" s="26"/>
      <c r="M756" s="26"/>
      <c r="N756" s="26"/>
      <c r="O756" s="26"/>
      <c r="P756" s="26"/>
      <c r="Q756" s="26"/>
    </row>
    <row r="757">
      <c r="B757" s="26"/>
      <c r="C757" s="26"/>
      <c r="D757" s="26"/>
      <c r="E757" s="26"/>
      <c r="F757" s="26"/>
      <c r="G757" s="26"/>
      <c r="H757" s="26"/>
      <c r="I757" s="26"/>
      <c r="J757" s="26"/>
      <c r="K757" s="26"/>
      <c r="L757" s="26"/>
      <c r="M757" s="26"/>
      <c r="N757" s="26"/>
      <c r="O757" s="26"/>
      <c r="P757" s="26"/>
      <c r="Q757" s="26"/>
    </row>
    <row r="758">
      <c r="B758" s="26"/>
      <c r="C758" s="26"/>
      <c r="D758" s="26"/>
      <c r="E758" s="26"/>
      <c r="F758" s="26"/>
      <c r="G758" s="26"/>
      <c r="H758" s="26"/>
      <c r="I758" s="26"/>
      <c r="J758" s="26"/>
      <c r="K758" s="26"/>
      <c r="L758" s="26"/>
      <c r="M758" s="26"/>
      <c r="N758" s="26"/>
      <c r="O758" s="26"/>
      <c r="P758" s="26"/>
      <c r="Q758" s="26"/>
    </row>
    <row r="759">
      <c r="B759" s="26"/>
      <c r="C759" s="26"/>
      <c r="D759" s="26"/>
      <c r="E759" s="26"/>
      <c r="F759" s="26"/>
      <c r="G759" s="26"/>
      <c r="H759" s="26"/>
      <c r="I759" s="26"/>
      <c r="J759" s="26"/>
      <c r="K759" s="26"/>
      <c r="L759" s="26"/>
      <c r="M759" s="26"/>
      <c r="N759" s="26"/>
      <c r="O759" s="26"/>
      <c r="P759" s="26"/>
      <c r="Q759" s="26"/>
    </row>
    <row r="760">
      <c r="B760" s="26"/>
      <c r="C760" s="26"/>
      <c r="D760" s="26"/>
      <c r="E760" s="26"/>
      <c r="F760" s="26"/>
      <c r="G760" s="26"/>
      <c r="H760" s="26"/>
      <c r="I760" s="26"/>
      <c r="J760" s="26"/>
      <c r="K760" s="26"/>
      <c r="L760" s="26"/>
      <c r="M760" s="26"/>
      <c r="N760" s="26"/>
      <c r="O760" s="26"/>
      <c r="P760" s="26"/>
      <c r="Q760" s="26"/>
    </row>
    <row r="761">
      <c r="B761" s="26"/>
      <c r="C761" s="26"/>
      <c r="D761" s="26"/>
      <c r="E761" s="26"/>
      <c r="F761" s="26"/>
      <c r="G761" s="26"/>
      <c r="H761" s="26"/>
      <c r="I761" s="26"/>
      <c r="J761" s="26"/>
      <c r="K761" s="26"/>
      <c r="L761" s="26"/>
      <c r="M761" s="26"/>
      <c r="N761" s="26"/>
      <c r="O761" s="26"/>
      <c r="P761" s="26"/>
      <c r="Q761" s="26"/>
    </row>
    <row r="762">
      <c r="B762" s="26"/>
      <c r="C762" s="26"/>
      <c r="D762" s="26"/>
      <c r="E762" s="26"/>
      <c r="F762" s="26"/>
      <c r="G762" s="26"/>
      <c r="H762" s="26"/>
      <c r="I762" s="26"/>
      <c r="J762" s="26"/>
      <c r="K762" s="26"/>
      <c r="L762" s="26"/>
      <c r="M762" s="26"/>
      <c r="N762" s="26"/>
      <c r="O762" s="26"/>
      <c r="P762" s="26"/>
      <c r="Q762" s="26"/>
    </row>
    <row r="763">
      <c r="B763" s="26"/>
      <c r="C763" s="26"/>
      <c r="D763" s="26"/>
      <c r="E763" s="26"/>
      <c r="F763" s="26"/>
      <c r="G763" s="26"/>
      <c r="H763" s="26"/>
      <c r="I763" s="26"/>
      <c r="J763" s="26"/>
      <c r="K763" s="26"/>
      <c r="L763" s="26"/>
      <c r="M763" s="26"/>
      <c r="N763" s="26"/>
      <c r="O763" s="26"/>
      <c r="P763" s="26"/>
      <c r="Q763" s="26"/>
    </row>
    <row r="764">
      <c r="B764" s="26"/>
      <c r="C764" s="26"/>
      <c r="D764" s="26"/>
      <c r="E764" s="26"/>
      <c r="F764" s="26"/>
      <c r="G764" s="26"/>
      <c r="H764" s="26"/>
      <c r="I764" s="26"/>
      <c r="J764" s="26"/>
      <c r="K764" s="26"/>
      <c r="L764" s="26"/>
      <c r="M764" s="26"/>
      <c r="N764" s="26"/>
      <c r="O764" s="26"/>
      <c r="P764" s="26"/>
      <c r="Q764" s="26"/>
    </row>
    <row r="765">
      <c r="B765" s="26"/>
      <c r="C765" s="26"/>
      <c r="D765" s="26"/>
      <c r="E765" s="26"/>
      <c r="F765" s="26"/>
      <c r="G765" s="26"/>
      <c r="H765" s="26"/>
      <c r="I765" s="26"/>
      <c r="J765" s="26"/>
      <c r="K765" s="26"/>
      <c r="L765" s="26"/>
      <c r="M765" s="26"/>
      <c r="N765" s="26"/>
      <c r="O765" s="26"/>
      <c r="P765" s="26"/>
      <c r="Q765" s="26"/>
    </row>
    <row r="766">
      <c r="B766" s="26"/>
      <c r="C766" s="26"/>
      <c r="D766" s="26"/>
      <c r="E766" s="26"/>
      <c r="F766" s="26"/>
      <c r="G766" s="26"/>
      <c r="H766" s="26"/>
      <c r="I766" s="26"/>
      <c r="J766" s="26"/>
      <c r="K766" s="26"/>
      <c r="L766" s="26"/>
      <c r="M766" s="26"/>
      <c r="N766" s="26"/>
      <c r="O766" s="26"/>
      <c r="P766" s="26"/>
      <c r="Q766" s="26"/>
    </row>
    <row r="767">
      <c r="B767" s="26"/>
      <c r="C767" s="26"/>
      <c r="D767" s="26"/>
      <c r="E767" s="26"/>
      <c r="F767" s="26"/>
      <c r="G767" s="26"/>
      <c r="H767" s="26"/>
      <c r="I767" s="26"/>
      <c r="J767" s="26"/>
      <c r="K767" s="26"/>
      <c r="L767" s="26"/>
      <c r="M767" s="26"/>
      <c r="N767" s="26"/>
      <c r="O767" s="26"/>
      <c r="P767" s="26"/>
      <c r="Q767" s="26"/>
    </row>
    <row r="768">
      <c r="B768" s="26"/>
      <c r="C768" s="26"/>
      <c r="D768" s="26"/>
      <c r="E768" s="26"/>
      <c r="F768" s="26"/>
      <c r="G768" s="26"/>
      <c r="H768" s="26"/>
      <c r="I768" s="26"/>
      <c r="J768" s="26"/>
      <c r="K768" s="26"/>
      <c r="L768" s="26"/>
      <c r="M768" s="26"/>
      <c r="N768" s="26"/>
      <c r="O768" s="26"/>
      <c r="P768" s="26"/>
      <c r="Q768" s="26"/>
    </row>
    <row r="769">
      <c r="B769" s="26"/>
      <c r="C769" s="26"/>
      <c r="D769" s="26"/>
      <c r="E769" s="26"/>
      <c r="F769" s="26"/>
      <c r="G769" s="26"/>
      <c r="H769" s="26"/>
      <c r="I769" s="26"/>
      <c r="J769" s="26"/>
      <c r="K769" s="26"/>
      <c r="L769" s="26"/>
      <c r="M769" s="26"/>
      <c r="N769" s="26"/>
      <c r="O769" s="26"/>
      <c r="P769" s="26"/>
      <c r="Q769" s="26"/>
    </row>
    <row r="770">
      <c r="B770" s="26"/>
      <c r="C770" s="26"/>
      <c r="D770" s="26"/>
      <c r="E770" s="26"/>
      <c r="F770" s="26"/>
      <c r="G770" s="26"/>
      <c r="H770" s="26"/>
      <c r="I770" s="26"/>
      <c r="J770" s="26"/>
      <c r="K770" s="26"/>
      <c r="L770" s="26"/>
      <c r="M770" s="26"/>
      <c r="N770" s="26"/>
      <c r="O770" s="26"/>
      <c r="P770" s="26"/>
      <c r="Q770" s="26"/>
    </row>
    <row r="771">
      <c r="B771" s="26"/>
      <c r="C771" s="26"/>
      <c r="D771" s="26"/>
      <c r="E771" s="26"/>
      <c r="F771" s="26"/>
      <c r="G771" s="26"/>
      <c r="H771" s="26"/>
      <c r="I771" s="26"/>
      <c r="J771" s="26"/>
      <c r="K771" s="26"/>
      <c r="L771" s="26"/>
      <c r="M771" s="26"/>
      <c r="N771" s="26"/>
      <c r="O771" s="26"/>
      <c r="P771" s="26"/>
      <c r="Q771" s="26"/>
    </row>
    <row r="772">
      <c r="B772" s="26"/>
      <c r="C772" s="26"/>
      <c r="D772" s="26"/>
      <c r="E772" s="26"/>
      <c r="F772" s="26"/>
      <c r="G772" s="26"/>
      <c r="H772" s="26"/>
      <c r="I772" s="26"/>
      <c r="J772" s="26"/>
      <c r="K772" s="26"/>
      <c r="L772" s="26"/>
      <c r="M772" s="26"/>
      <c r="N772" s="26"/>
      <c r="O772" s="26"/>
      <c r="P772" s="26"/>
      <c r="Q772" s="26"/>
    </row>
    <row r="773">
      <c r="B773" s="26"/>
      <c r="C773" s="26"/>
      <c r="D773" s="26"/>
      <c r="E773" s="26"/>
      <c r="F773" s="26"/>
      <c r="G773" s="26"/>
      <c r="H773" s="26"/>
      <c r="I773" s="26"/>
      <c r="J773" s="26"/>
      <c r="K773" s="26"/>
      <c r="L773" s="26"/>
      <c r="M773" s="26"/>
      <c r="N773" s="26"/>
      <c r="O773" s="26"/>
      <c r="P773" s="26"/>
      <c r="Q773" s="26"/>
    </row>
    <row r="774">
      <c r="B774" s="26"/>
      <c r="C774" s="26"/>
      <c r="D774" s="26"/>
      <c r="E774" s="26"/>
      <c r="F774" s="26"/>
      <c r="G774" s="26"/>
      <c r="H774" s="26"/>
      <c r="I774" s="26"/>
      <c r="J774" s="26"/>
      <c r="K774" s="26"/>
      <c r="L774" s="26"/>
      <c r="M774" s="26"/>
      <c r="N774" s="26"/>
      <c r="O774" s="26"/>
      <c r="P774" s="26"/>
      <c r="Q774" s="26"/>
    </row>
    <row r="775">
      <c r="B775" s="26"/>
      <c r="C775" s="26"/>
      <c r="D775" s="26"/>
      <c r="E775" s="26"/>
      <c r="F775" s="26"/>
      <c r="G775" s="26"/>
      <c r="H775" s="26"/>
      <c r="I775" s="26"/>
      <c r="J775" s="26"/>
      <c r="K775" s="26"/>
      <c r="L775" s="26"/>
      <c r="M775" s="26"/>
      <c r="N775" s="26"/>
      <c r="O775" s="26"/>
      <c r="P775" s="26"/>
      <c r="Q775" s="26"/>
    </row>
    <row r="776">
      <c r="B776" s="26"/>
      <c r="C776" s="26"/>
      <c r="D776" s="26"/>
      <c r="E776" s="26"/>
      <c r="F776" s="26"/>
      <c r="G776" s="26"/>
      <c r="H776" s="26"/>
      <c r="I776" s="26"/>
      <c r="J776" s="26"/>
      <c r="K776" s="26"/>
      <c r="L776" s="26"/>
      <c r="M776" s="26"/>
      <c r="N776" s="26"/>
      <c r="O776" s="26"/>
      <c r="P776" s="26"/>
      <c r="Q776" s="26"/>
    </row>
    <row r="777">
      <c r="B777" s="26"/>
      <c r="C777" s="26"/>
      <c r="D777" s="26"/>
      <c r="E777" s="26"/>
      <c r="F777" s="26"/>
      <c r="G777" s="26"/>
      <c r="H777" s="26"/>
      <c r="I777" s="26"/>
      <c r="J777" s="26"/>
      <c r="K777" s="26"/>
      <c r="L777" s="26"/>
      <c r="M777" s="26"/>
      <c r="N777" s="26"/>
      <c r="O777" s="26"/>
      <c r="P777" s="26"/>
      <c r="Q777" s="26"/>
    </row>
    <row r="778">
      <c r="B778" s="26"/>
      <c r="C778" s="26"/>
      <c r="D778" s="26"/>
      <c r="E778" s="26"/>
      <c r="F778" s="26"/>
      <c r="G778" s="26"/>
      <c r="H778" s="26"/>
      <c r="I778" s="26"/>
      <c r="J778" s="26"/>
      <c r="K778" s="26"/>
      <c r="L778" s="26"/>
      <c r="M778" s="26"/>
      <c r="N778" s="26"/>
      <c r="O778" s="26"/>
      <c r="P778" s="26"/>
      <c r="Q778" s="26"/>
    </row>
    <row r="779">
      <c r="B779" s="26"/>
      <c r="C779" s="26"/>
      <c r="D779" s="26"/>
      <c r="E779" s="26"/>
      <c r="F779" s="26"/>
      <c r="G779" s="26"/>
      <c r="H779" s="26"/>
      <c r="I779" s="26"/>
      <c r="J779" s="26"/>
      <c r="K779" s="26"/>
      <c r="L779" s="26"/>
      <c r="M779" s="26"/>
      <c r="N779" s="26"/>
      <c r="O779" s="26"/>
      <c r="P779" s="26"/>
      <c r="Q779" s="26"/>
    </row>
    <row r="780">
      <c r="B780" s="26"/>
      <c r="C780" s="26"/>
      <c r="D780" s="26"/>
      <c r="E780" s="26"/>
      <c r="F780" s="26"/>
      <c r="G780" s="26"/>
      <c r="H780" s="26"/>
      <c r="I780" s="26"/>
      <c r="J780" s="26"/>
      <c r="K780" s="26"/>
      <c r="L780" s="26"/>
      <c r="M780" s="26"/>
      <c r="N780" s="26"/>
      <c r="O780" s="26"/>
      <c r="P780" s="26"/>
      <c r="Q780" s="26"/>
    </row>
    <row r="781">
      <c r="B781" s="26"/>
      <c r="C781" s="26"/>
      <c r="D781" s="26"/>
      <c r="E781" s="26"/>
      <c r="F781" s="26"/>
      <c r="G781" s="26"/>
      <c r="H781" s="26"/>
      <c r="I781" s="26"/>
      <c r="J781" s="26"/>
      <c r="K781" s="26"/>
      <c r="L781" s="26"/>
      <c r="M781" s="26"/>
      <c r="N781" s="26"/>
      <c r="O781" s="26"/>
      <c r="P781" s="26"/>
      <c r="Q781" s="26"/>
    </row>
    <row r="782">
      <c r="B782" s="26"/>
      <c r="C782" s="26"/>
      <c r="D782" s="26"/>
      <c r="E782" s="26"/>
      <c r="F782" s="26"/>
      <c r="G782" s="26"/>
      <c r="H782" s="26"/>
      <c r="I782" s="26"/>
      <c r="J782" s="26"/>
      <c r="K782" s="26"/>
      <c r="L782" s="26"/>
      <c r="M782" s="26"/>
      <c r="N782" s="26"/>
      <c r="O782" s="26"/>
      <c r="P782" s="26"/>
      <c r="Q782" s="26"/>
    </row>
    <row r="783">
      <c r="B783" s="26"/>
      <c r="C783" s="26"/>
      <c r="D783" s="26"/>
      <c r="E783" s="26"/>
      <c r="F783" s="26"/>
      <c r="G783" s="26"/>
      <c r="H783" s="26"/>
      <c r="I783" s="26"/>
      <c r="J783" s="26"/>
      <c r="K783" s="26"/>
      <c r="L783" s="26"/>
      <c r="M783" s="26"/>
      <c r="N783" s="26"/>
      <c r="O783" s="26"/>
      <c r="P783" s="26"/>
      <c r="Q783" s="26"/>
    </row>
    <row r="784">
      <c r="B784" s="26"/>
      <c r="C784" s="26"/>
      <c r="D784" s="26"/>
      <c r="E784" s="26"/>
      <c r="F784" s="26"/>
      <c r="G784" s="26"/>
      <c r="H784" s="26"/>
      <c r="I784" s="26"/>
      <c r="J784" s="26"/>
      <c r="K784" s="26"/>
      <c r="L784" s="26"/>
      <c r="M784" s="26"/>
      <c r="N784" s="26"/>
      <c r="O784" s="26"/>
      <c r="P784" s="26"/>
      <c r="Q784" s="26"/>
    </row>
    <row r="785">
      <c r="B785" s="26"/>
      <c r="C785" s="26"/>
      <c r="D785" s="26"/>
      <c r="E785" s="26"/>
      <c r="F785" s="26"/>
      <c r="G785" s="26"/>
      <c r="H785" s="26"/>
      <c r="I785" s="26"/>
      <c r="J785" s="26"/>
      <c r="K785" s="26"/>
      <c r="L785" s="26"/>
      <c r="M785" s="26"/>
      <c r="N785" s="26"/>
      <c r="O785" s="26"/>
      <c r="P785" s="26"/>
      <c r="Q785" s="26"/>
    </row>
    <row r="786">
      <c r="B786" s="26"/>
      <c r="C786" s="26"/>
      <c r="D786" s="26"/>
      <c r="E786" s="26"/>
      <c r="F786" s="26"/>
      <c r="G786" s="26"/>
      <c r="H786" s="26"/>
      <c r="I786" s="26"/>
      <c r="J786" s="26"/>
      <c r="K786" s="26"/>
      <c r="L786" s="26"/>
      <c r="M786" s="26"/>
      <c r="N786" s="26"/>
      <c r="O786" s="26"/>
      <c r="P786" s="26"/>
      <c r="Q786" s="26"/>
    </row>
    <row r="787">
      <c r="B787" s="26"/>
      <c r="C787" s="26"/>
      <c r="D787" s="26"/>
      <c r="E787" s="26"/>
      <c r="F787" s="26"/>
      <c r="G787" s="26"/>
      <c r="H787" s="26"/>
      <c r="I787" s="26"/>
      <c r="J787" s="26"/>
      <c r="K787" s="26"/>
      <c r="L787" s="26"/>
      <c r="M787" s="26"/>
      <c r="N787" s="26"/>
      <c r="O787" s="26"/>
      <c r="P787" s="26"/>
      <c r="Q787" s="26"/>
    </row>
    <row r="788">
      <c r="B788" s="26"/>
      <c r="C788" s="26"/>
      <c r="D788" s="26"/>
      <c r="E788" s="26"/>
      <c r="F788" s="26"/>
      <c r="G788" s="26"/>
      <c r="H788" s="26"/>
      <c r="I788" s="26"/>
      <c r="J788" s="26"/>
      <c r="K788" s="26"/>
      <c r="L788" s="26"/>
      <c r="M788" s="26"/>
      <c r="N788" s="26"/>
      <c r="O788" s="26"/>
      <c r="P788" s="26"/>
      <c r="Q788" s="26"/>
    </row>
    <row r="789">
      <c r="B789" s="26"/>
      <c r="C789" s="26"/>
      <c r="D789" s="26"/>
      <c r="E789" s="26"/>
      <c r="F789" s="26"/>
      <c r="G789" s="26"/>
      <c r="H789" s="26"/>
      <c r="I789" s="26"/>
      <c r="J789" s="26"/>
      <c r="K789" s="26"/>
      <c r="L789" s="26"/>
      <c r="M789" s="26"/>
      <c r="N789" s="26"/>
      <c r="O789" s="26"/>
      <c r="P789" s="26"/>
      <c r="Q789" s="26"/>
    </row>
    <row r="790">
      <c r="B790" s="26"/>
      <c r="C790" s="26"/>
      <c r="D790" s="26"/>
      <c r="E790" s="26"/>
      <c r="F790" s="26"/>
      <c r="G790" s="26"/>
      <c r="H790" s="26"/>
      <c r="I790" s="26"/>
      <c r="J790" s="26"/>
      <c r="K790" s="26"/>
      <c r="L790" s="26"/>
      <c r="M790" s="26"/>
      <c r="N790" s="26"/>
      <c r="O790" s="26"/>
      <c r="P790" s="26"/>
      <c r="Q790" s="26"/>
    </row>
    <row r="791">
      <c r="B791" s="26"/>
      <c r="C791" s="26"/>
      <c r="D791" s="26"/>
      <c r="E791" s="26"/>
      <c r="F791" s="26"/>
      <c r="G791" s="26"/>
      <c r="H791" s="26"/>
      <c r="I791" s="26"/>
      <c r="J791" s="26"/>
      <c r="K791" s="26"/>
      <c r="L791" s="26"/>
      <c r="M791" s="26"/>
      <c r="N791" s="26"/>
      <c r="O791" s="26"/>
      <c r="P791" s="26"/>
      <c r="Q791" s="26"/>
    </row>
    <row r="792">
      <c r="B792" s="26"/>
      <c r="C792" s="26"/>
      <c r="D792" s="26"/>
      <c r="E792" s="26"/>
      <c r="F792" s="26"/>
      <c r="G792" s="26"/>
      <c r="H792" s="26"/>
      <c r="I792" s="26"/>
      <c r="J792" s="26"/>
      <c r="K792" s="26"/>
      <c r="L792" s="26"/>
      <c r="M792" s="26"/>
      <c r="N792" s="26"/>
      <c r="O792" s="26"/>
      <c r="P792" s="26"/>
      <c r="Q792" s="26"/>
    </row>
    <row r="793">
      <c r="B793" s="26"/>
      <c r="C793" s="26"/>
      <c r="D793" s="26"/>
      <c r="E793" s="26"/>
      <c r="F793" s="26"/>
      <c r="G793" s="26"/>
      <c r="H793" s="26"/>
      <c r="I793" s="26"/>
      <c r="J793" s="26"/>
      <c r="K793" s="26"/>
      <c r="L793" s="26"/>
      <c r="M793" s="26"/>
      <c r="N793" s="26"/>
      <c r="O793" s="26"/>
      <c r="P793" s="26"/>
      <c r="Q793" s="26"/>
    </row>
    <row r="794">
      <c r="B794" s="26"/>
      <c r="C794" s="26"/>
      <c r="D794" s="26"/>
      <c r="E794" s="26"/>
      <c r="F794" s="26"/>
      <c r="G794" s="26"/>
      <c r="H794" s="26"/>
      <c r="I794" s="26"/>
      <c r="J794" s="26"/>
      <c r="K794" s="26"/>
      <c r="L794" s="26"/>
      <c r="M794" s="26"/>
      <c r="N794" s="26"/>
      <c r="O794" s="26"/>
      <c r="P794" s="26"/>
      <c r="Q794" s="26"/>
    </row>
    <row r="795">
      <c r="B795" s="26"/>
      <c r="C795" s="26"/>
      <c r="D795" s="26"/>
      <c r="E795" s="26"/>
      <c r="F795" s="26"/>
      <c r="G795" s="26"/>
      <c r="H795" s="26"/>
      <c r="I795" s="26"/>
      <c r="J795" s="26"/>
      <c r="K795" s="26"/>
      <c r="L795" s="26"/>
      <c r="M795" s="26"/>
      <c r="N795" s="26"/>
      <c r="O795" s="26"/>
      <c r="P795" s="26"/>
      <c r="Q795" s="26"/>
    </row>
    <row r="796">
      <c r="B796" s="26"/>
      <c r="C796" s="26"/>
      <c r="D796" s="26"/>
      <c r="E796" s="26"/>
      <c r="F796" s="26"/>
      <c r="G796" s="26"/>
      <c r="H796" s="26"/>
      <c r="I796" s="26"/>
      <c r="J796" s="26"/>
      <c r="K796" s="26"/>
      <c r="L796" s="26"/>
      <c r="M796" s="26"/>
      <c r="N796" s="26"/>
      <c r="O796" s="26"/>
      <c r="P796" s="26"/>
      <c r="Q796" s="26"/>
    </row>
    <row r="797">
      <c r="B797" s="26"/>
      <c r="C797" s="26"/>
      <c r="D797" s="26"/>
      <c r="E797" s="26"/>
      <c r="F797" s="26"/>
      <c r="G797" s="26"/>
      <c r="H797" s="26"/>
      <c r="I797" s="26"/>
      <c r="J797" s="26"/>
      <c r="K797" s="26"/>
      <c r="L797" s="26"/>
      <c r="M797" s="26"/>
      <c r="N797" s="26"/>
      <c r="O797" s="26"/>
      <c r="P797" s="26"/>
      <c r="Q797" s="26"/>
    </row>
    <row r="798">
      <c r="B798" s="26"/>
      <c r="C798" s="26"/>
      <c r="D798" s="26"/>
      <c r="E798" s="26"/>
      <c r="F798" s="26"/>
      <c r="G798" s="26"/>
      <c r="H798" s="26"/>
      <c r="I798" s="26"/>
      <c r="J798" s="26"/>
      <c r="K798" s="26"/>
      <c r="L798" s="26"/>
      <c r="M798" s="26"/>
      <c r="N798" s="26"/>
      <c r="O798" s="26"/>
      <c r="P798" s="26"/>
      <c r="Q798" s="26"/>
    </row>
    <row r="799">
      <c r="B799" s="26"/>
      <c r="C799" s="26"/>
      <c r="D799" s="26"/>
      <c r="E799" s="26"/>
      <c r="F799" s="26"/>
      <c r="G799" s="26"/>
      <c r="H799" s="26"/>
      <c r="I799" s="26"/>
      <c r="J799" s="26"/>
      <c r="K799" s="26"/>
      <c r="L799" s="26"/>
      <c r="M799" s="26"/>
      <c r="N799" s="26"/>
      <c r="O799" s="26"/>
      <c r="P799" s="26"/>
      <c r="Q799" s="26"/>
    </row>
    <row r="800">
      <c r="B800" s="26"/>
      <c r="C800" s="26"/>
      <c r="D800" s="26"/>
      <c r="E800" s="26"/>
      <c r="F800" s="26"/>
      <c r="G800" s="26"/>
      <c r="H800" s="26"/>
      <c r="I800" s="26"/>
      <c r="J800" s="26"/>
      <c r="K800" s="26"/>
      <c r="L800" s="26"/>
      <c r="M800" s="26"/>
      <c r="N800" s="26"/>
      <c r="O800" s="26"/>
      <c r="P800" s="26"/>
      <c r="Q800" s="26"/>
    </row>
    <row r="801">
      <c r="B801" s="26"/>
      <c r="C801" s="26"/>
      <c r="D801" s="26"/>
      <c r="E801" s="26"/>
      <c r="F801" s="26"/>
      <c r="G801" s="26"/>
      <c r="H801" s="26"/>
      <c r="I801" s="26"/>
      <c r="J801" s="26"/>
      <c r="K801" s="26"/>
      <c r="L801" s="26"/>
      <c r="M801" s="26"/>
      <c r="N801" s="26"/>
      <c r="O801" s="26"/>
      <c r="P801" s="26"/>
      <c r="Q801" s="26"/>
    </row>
    <row r="802">
      <c r="B802" s="26"/>
      <c r="C802" s="26"/>
      <c r="D802" s="26"/>
      <c r="E802" s="26"/>
      <c r="F802" s="26"/>
      <c r="G802" s="26"/>
      <c r="H802" s="26"/>
      <c r="I802" s="26"/>
      <c r="J802" s="26"/>
      <c r="K802" s="26"/>
      <c r="L802" s="26"/>
      <c r="M802" s="26"/>
      <c r="N802" s="26"/>
      <c r="O802" s="26"/>
      <c r="P802" s="26"/>
      <c r="Q802" s="26"/>
    </row>
    <row r="803">
      <c r="B803" s="26"/>
      <c r="C803" s="26"/>
      <c r="D803" s="26"/>
      <c r="E803" s="26"/>
      <c r="F803" s="26"/>
      <c r="G803" s="26"/>
      <c r="H803" s="26"/>
      <c r="I803" s="26"/>
      <c r="J803" s="26"/>
      <c r="K803" s="26"/>
      <c r="L803" s="26"/>
      <c r="M803" s="26"/>
      <c r="N803" s="26"/>
      <c r="O803" s="26"/>
      <c r="P803" s="26"/>
      <c r="Q803" s="26"/>
    </row>
    <row r="804">
      <c r="B804" s="26"/>
      <c r="C804" s="26"/>
      <c r="D804" s="26"/>
      <c r="E804" s="26"/>
      <c r="F804" s="26"/>
      <c r="G804" s="26"/>
      <c r="H804" s="26"/>
      <c r="I804" s="26"/>
      <c r="J804" s="26"/>
      <c r="K804" s="26"/>
      <c r="L804" s="26"/>
      <c r="M804" s="26"/>
      <c r="N804" s="26"/>
      <c r="O804" s="26"/>
      <c r="P804" s="26"/>
      <c r="Q804" s="26"/>
    </row>
    <row r="805">
      <c r="B805" s="26"/>
      <c r="C805" s="26"/>
      <c r="D805" s="26"/>
      <c r="E805" s="26"/>
      <c r="F805" s="26"/>
      <c r="G805" s="26"/>
      <c r="H805" s="26"/>
      <c r="I805" s="26"/>
      <c r="J805" s="26"/>
      <c r="K805" s="26"/>
      <c r="L805" s="26"/>
      <c r="M805" s="26"/>
      <c r="N805" s="26"/>
      <c r="O805" s="26"/>
      <c r="P805" s="26"/>
      <c r="Q805" s="26"/>
    </row>
    <row r="806">
      <c r="B806" s="26"/>
      <c r="C806" s="26"/>
      <c r="D806" s="26"/>
      <c r="E806" s="26"/>
      <c r="F806" s="26"/>
      <c r="G806" s="26"/>
      <c r="H806" s="26"/>
      <c r="I806" s="26"/>
      <c r="J806" s="26"/>
      <c r="K806" s="26"/>
      <c r="L806" s="26"/>
      <c r="M806" s="26"/>
      <c r="N806" s="26"/>
      <c r="O806" s="26"/>
      <c r="P806" s="26"/>
      <c r="Q806" s="26"/>
    </row>
    <row r="807">
      <c r="B807" s="26"/>
      <c r="C807" s="26"/>
      <c r="D807" s="26"/>
      <c r="E807" s="26"/>
      <c r="F807" s="26"/>
      <c r="G807" s="26"/>
      <c r="H807" s="26"/>
      <c r="I807" s="26"/>
      <c r="J807" s="26"/>
      <c r="K807" s="26"/>
      <c r="L807" s="26"/>
      <c r="M807" s="26"/>
      <c r="N807" s="26"/>
      <c r="O807" s="26"/>
      <c r="P807" s="26"/>
      <c r="Q807" s="26"/>
    </row>
    <row r="808">
      <c r="B808" s="26"/>
      <c r="C808" s="26"/>
      <c r="D808" s="26"/>
      <c r="E808" s="26"/>
      <c r="F808" s="26"/>
      <c r="G808" s="26"/>
      <c r="H808" s="26"/>
      <c r="I808" s="26"/>
      <c r="J808" s="26"/>
      <c r="K808" s="26"/>
      <c r="L808" s="26"/>
      <c r="M808" s="26"/>
      <c r="N808" s="26"/>
      <c r="O808" s="26"/>
      <c r="P808" s="26"/>
      <c r="Q808" s="26"/>
    </row>
    <row r="809">
      <c r="B809" s="26"/>
      <c r="C809" s="26"/>
      <c r="D809" s="26"/>
      <c r="E809" s="26"/>
      <c r="F809" s="26"/>
      <c r="G809" s="26"/>
      <c r="H809" s="26"/>
      <c r="I809" s="26"/>
      <c r="J809" s="26"/>
      <c r="K809" s="26"/>
      <c r="L809" s="26"/>
      <c r="M809" s="26"/>
      <c r="N809" s="26"/>
      <c r="O809" s="26"/>
      <c r="P809" s="26"/>
      <c r="Q809" s="26"/>
    </row>
    <row r="810">
      <c r="B810" s="26"/>
      <c r="C810" s="26"/>
      <c r="D810" s="26"/>
      <c r="E810" s="26"/>
      <c r="F810" s="26"/>
      <c r="G810" s="26"/>
      <c r="H810" s="26"/>
      <c r="I810" s="26"/>
      <c r="J810" s="26"/>
      <c r="K810" s="26"/>
      <c r="L810" s="26"/>
      <c r="M810" s="26"/>
      <c r="N810" s="26"/>
      <c r="O810" s="26"/>
      <c r="P810" s="26"/>
      <c r="Q810" s="26"/>
    </row>
    <row r="811">
      <c r="B811" s="26"/>
      <c r="C811" s="26"/>
      <c r="D811" s="26"/>
      <c r="E811" s="26"/>
      <c r="F811" s="26"/>
      <c r="G811" s="26"/>
      <c r="H811" s="26"/>
      <c r="I811" s="26"/>
      <c r="J811" s="26"/>
      <c r="K811" s="26"/>
      <c r="L811" s="26"/>
      <c r="M811" s="26"/>
      <c r="N811" s="26"/>
      <c r="O811" s="26"/>
      <c r="P811" s="26"/>
      <c r="Q811" s="26"/>
    </row>
    <row r="812">
      <c r="B812" s="26"/>
      <c r="C812" s="26"/>
      <c r="D812" s="26"/>
      <c r="E812" s="26"/>
      <c r="F812" s="26"/>
      <c r="G812" s="26"/>
      <c r="H812" s="26"/>
      <c r="I812" s="26"/>
      <c r="J812" s="26"/>
      <c r="K812" s="26"/>
      <c r="L812" s="26"/>
      <c r="M812" s="26"/>
      <c r="N812" s="26"/>
      <c r="O812" s="26"/>
      <c r="P812" s="26"/>
      <c r="Q812" s="26"/>
    </row>
    <row r="813">
      <c r="B813" s="26"/>
      <c r="C813" s="26"/>
      <c r="D813" s="26"/>
      <c r="E813" s="26"/>
      <c r="F813" s="26"/>
      <c r="G813" s="26"/>
      <c r="H813" s="26"/>
      <c r="I813" s="26"/>
      <c r="J813" s="26"/>
      <c r="K813" s="26"/>
      <c r="L813" s="26"/>
      <c r="M813" s="26"/>
      <c r="N813" s="26"/>
      <c r="O813" s="26"/>
      <c r="P813" s="26"/>
      <c r="Q813" s="26"/>
    </row>
    <row r="814">
      <c r="B814" s="26"/>
      <c r="C814" s="26"/>
      <c r="D814" s="26"/>
      <c r="E814" s="26"/>
      <c r="F814" s="26"/>
      <c r="G814" s="26"/>
      <c r="H814" s="26"/>
      <c r="I814" s="26"/>
      <c r="J814" s="26"/>
      <c r="K814" s="26"/>
      <c r="L814" s="26"/>
      <c r="M814" s="26"/>
      <c r="N814" s="26"/>
      <c r="O814" s="26"/>
      <c r="P814" s="26"/>
      <c r="Q814" s="26"/>
    </row>
    <row r="815">
      <c r="B815" s="26"/>
      <c r="C815" s="26"/>
      <c r="D815" s="26"/>
      <c r="E815" s="26"/>
      <c r="F815" s="26"/>
      <c r="G815" s="26"/>
      <c r="H815" s="26"/>
      <c r="I815" s="26"/>
      <c r="J815" s="26"/>
      <c r="K815" s="26"/>
      <c r="L815" s="26"/>
      <c r="M815" s="26"/>
      <c r="N815" s="26"/>
      <c r="O815" s="26"/>
      <c r="P815" s="26"/>
      <c r="Q815" s="26"/>
    </row>
    <row r="816">
      <c r="B816" s="26"/>
      <c r="C816" s="26"/>
      <c r="D816" s="26"/>
      <c r="E816" s="26"/>
      <c r="F816" s="26"/>
      <c r="G816" s="26"/>
      <c r="H816" s="26"/>
      <c r="I816" s="26"/>
      <c r="J816" s="26"/>
      <c r="K816" s="26"/>
      <c r="L816" s="26"/>
      <c r="M816" s="26"/>
      <c r="N816" s="26"/>
      <c r="O816" s="26"/>
      <c r="P816" s="26"/>
      <c r="Q816" s="26"/>
    </row>
    <row r="817">
      <c r="B817" s="26"/>
      <c r="C817" s="26"/>
      <c r="D817" s="26"/>
      <c r="E817" s="26"/>
      <c r="F817" s="26"/>
      <c r="G817" s="26"/>
      <c r="H817" s="26"/>
      <c r="I817" s="26"/>
      <c r="J817" s="26"/>
      <c r="K817" s="26"/>
      <c r="L817" s="26"/>
      <c r="M817" s="26"/>
      <c r="N817" s="26"/>
      <c r="O817" s="26"/>
      <c r="P817" s="26"/>
      <c r="Q817" s="26"/>
    </row>
    <row r="818">
      <c r="B818" s="26"/>
      <c r="C818" s="26"/>
      <c r="D818" s="26"/>
      <c r="E818" s="26"/>
      <c r="F818" s="26"/>
      <c r="G818" s="26"/>
      <c r="H818" s="26"/>
      <c r="I818" s="26"/>
      <c r="J818" s="26"/>
      <c r="K818" s="26"/>
      <c r="L818" s="26"/>
      <c r="M818" s="26"/>
      <c r="N818" s="26"/>
      <c r="O818" s="26"/>
      <c r="P818" s="26"/>
      <c r="Q818" s="26"/>
    </row>
    <row r="819">
      <c r="B819" s="26"/>
      <c r="C819" s="26"/>
      <c r="D819" s="26"/>
      <c r="E819" s="26"/>
      <c r="F819" s="26"/>
      <c r="G819" s="26"/>
      <c r="H819" s="26"/>
      <c r="I819" s="26"/>
      <c r="J819" s="26"/>
      <c r="K819" s="26"/>
      <c r="L819" s="26"/>
      <c r="M819" s="26"/>
      <c r="N819" s="26"/>
      <c r="O819" s="26"/>
      <c r="P819" s="26"/>
      <c r="Q819" s="26"/>
    </row>
    <row r="820">
      <c r="B820" s="26"/>
      <c r="C820" s="26"/>
      <c r="D820" s="26"/>
      <c r="E820" s="26"/>
      <c r="F820" s="26"/>
      <c r="G820" s="26"/>
      <c r="H820" s="26"/>
      <c r="I820" s="26"/>
      <c r="J820" s="26"/>
      <c r="K820" s="26"/>
      <c r="L820" s="26"/>
      <c r="M820" s="26"/>
      <c r="N820" s="26"/>
      <c r="O820" s="26"/>
      <c r="P820" s="26"/>
      <c r="Q820" s="26"/>
    </row>
    <row r="821">
      <c r="B821" s="26"/>
      <c r="C821" s="26"/>
      <c r="D821" s="26"/>
      <c r="E821" s="26"/>
      <c r="F821" s="26"/>
      <c r="G821" s="26"/>
      <c r="H821" s="26"/>
      <c r="I821" s="26"/>
      <c r="J821" s="26"/>
      <c r="K821" s="26"/>
      <c r="L821" s="26"/>
      <c r="M821" s="26"/>
      <c r="N821" s="26"/>
      <c r="O821" s="26"/>
      <c r="P821" s="26"/>
      <c r="Q821" s="26"/>
    </row>
    <row r="822">
      <c r="B822" s="26"/>
      <c r="C822" s="26"/>
      <c r="D822" s="26"/>
      <c r="E822" s="26"/>
      <c r="F822" s="26"/>
      <c r="G822" s="26"/>
      <c r="H822" s="26"/>
      <c r="I822" s="26"/>
      <c r="J822" s="26"/>
      <c r="K822" s="26"/>
      <c r="L822" s="26"/>
      <c r="M822" s="26"/>
      <c r="N822" s="26"/>
      <c r="O822" s="26"/>
      <c r="P822" s="26"/>
      <c r="Q822" s="26"/>
    </row>
    <row r="823">
      <c r="B823" s="26"/>
      <c r="C823" s="26"/>
      <c r="D823" s="26"/>
      <c r="E823" s="26"/>
      <c r="F823" s="26"/>
      <c r="G823" s="26"/>
      <c r="H823" s="26"/>
      <c r="I823" s="26"/>
      <c r="J823" s="26"/>
      <c r="K823" s="26"/>
      <c r="L823" s="26"/>
      <c r="M823" s="26"/>
      <c r="N823" s="26"/>
      <c r="O823" s="26"/>
      <c r="P823" s="26"/>
      <c r="Q823" s="26"/>
    </row>
    <row r="824">
      <c r="B824" s="26"/>
      <c r="C824" s="26"/>
      <c r="D824" s="26"/>
      <c r="E824" s="26"/>
      <c r="F824" s="26"/>
      <c r="G824" s="26"/>
      <c r="H824" s="26"/>
      <c r="I824" s="26"/>
      <c r="J824" s="26"/>
      <c r="K824" s="26"/>
      <c r="L824" s="26"/>
      <c r="M824" s="26"/>
      <c r="N824" s="26"/>
      <c r="O824" s="26"/>
      <c r="P824" s="26"/>
      <c r="Q824" s="26"/>
    </row>
    <row r="825">
      <c r="B825" s="26"/>
      <c r="C825" s="26"/>
      <c r="D825" s="26"/>
      <c r="E825" s="26"/>
      <c r="F825" s="26"/>
      <c r="G825" s="26"/>
      <c r="H825" s="26"/>
      <c r="I825" s="26"/>
      <c r="J825" s="26"/>
      <c r="K825" s="26"/>
      <c r="L825" s="26"/>
      <c r="M825" s="26"/>
      <c r="N825" s="26"/>
      <c r="O825" s="26"/>
      <c r="P825" s="26"/>
      <c r="Q825" s="26"/>
    </row>
    <row r="826">
      <c r="B826" s="26"/>
      <c r="C826" s="26"/>
      <c r="D826" s="26"/>
      <c r="E826" s="26"/>
      <c r="F826" s="26"/>
      <c r="G826" s="26"/>
      <c r="H826" s="26"/>
      <c r="I826" s="26"/>
      <c r="J826" s="26"/>
      <c r="K826" s="26"/>
      <c r="L826" s="26"/>
      <c r="M826" s="26"/>
      <c r="N826" s="26"/>
      <c r="O826" s="26"/>
      <c r="P826" s="26"/>
      <c r="Q826" s="26"/>
    </row>
    <row r="827">
      <c r="B827" s="26"/>
      <c r="C827" s="26"/>
      <c r="D827" s="26"/>
      <c r="E827" s="26"/>
      <c r="F827" s="26"/>
      <c r="G827" s="26"/>
      <c r="H827" s="26"/>
      <c r="I827" s="26"/>
      <c r="J827" s="26"/>
      <c r="K827" s="26"/>
      <c r="L827" s="26"/>
      <c r="M827" s="26"/>
      <c r="N827" s="26"/>
      <c r="O827" s="26"/>
      <c r="P827" s="26"/>
      <c r="Q827" s="26"/>
    </row>
    <row r="828">
      <c r="B828" s="26"/>
      <c r="C828" s="26"/>
      <c r="D828" s="26"/>
      <c r="E828" s="26"/>
      <c r="F828" s="26"/>
      <c r="G828" s="26"/>
      <c r="H828" s="26"/>
      <c r="I828" s="26"/>
      <c r="J828" s="26"/>
      <c r="K828" s="26"/>
      <c r="L828" s="26"/>
      <c r="M828" s="26"/>
      <c r="N828" s="26"/>
      <c r="O828" s="26"/>
      <c r="P828" s="26"/>
      <c r="Q828" s="26"/>
    </row>
    <row r="829">
      <c r="B829" s="26"/>
      <c r="C829" s="26"/>
      <c r="D829" s="26"/>
      <c r="E829" s="26"/>
      <c r="F829" s="26"/>
      <c r="G829" s="26"/>
      <c r="H829" s="26"/>
      <c r="I829" s="26"/>
      <c r="J829" s="26"/>
      <c r="K829" s="26"/>
      <c r="L829" s="26"/>
      <c r="M829" s="26"/>
      <c r="N829" s="26"/>
      <c r="O829" s="26"/>
      <c r="P829" s="26"/>
      <c r="Q829" s="26"/>
    </row>
    <row r="830">
      <c r="B830" s="26"/>
      <c r="C830" s="26"/>
      <c r="D830" s="26"/>
      <c r="E830" s="26"/>
      <c r="F830" s="26"/>
      <c r="G830" s="26"/>
      <c r="H830" s="26"/>
      <c r="I830" s="26"/>
      <c r="J830" s="26"/>
      <c r="K830" s="26"/>
      <c r="L830" s="26"/>
      <c r="M830" s="26"/>
      <c r="N830" s="26"/>
      <c r="O830" s="26"/>
      <c r="P830" s="26"/>
      <c r="Q830" s="26"/>
    </row>
    <row r="831">
      <c r="B831" s="26"/>
      <c r="C831" s="26"/>
      <c r="D831" s="26"/>
      <c r="E831" s="26"/>
      <c r="F831" s="26"/>
      <c r="G831" s="26"/>
      <c r="H831" s="26"/>
      <c r="I831" s="26"/>
      <c r="J831" s="26"/>
      <c r="K831" s="26"/>
      <c r="L831" s="26"/>
      <c r="M831" s="26"/>
      <c r="N831" s="26"/>
      <c r="O831" s="26"/>
      <c r="P831" s="26"/>
      <c r="Q831" s="26"/>
    </row>
    <row r="832">
      <c r="B832" s="26"/>
      <c r="C832" s="26"/>
      <c r="D832" s="26"/>
      <c r="E832" s="26"/>
      <c r="F832" s="26"/>
      <c r="G832" s="26"/>
      <c r="H832" s="26"/>
      <c r="I832" s="26"/>
      <c r="J832" s="26"/>
      <c r="K832" s="26"/>
      <c r="L832" s="26"/>
      <c r="M832" s="26"/>
      <c r="N832" s="26"/>
      <c r="O832" s="26"/>
      <c r="P832" s="26"/>
      <c r="Q832" s="26"/>
    </row>
    <row r="833">
      <c r="B833" s="26"/>
      <c r="C833" s="26"/>
      <c r="D833" s="26"/>
      <c r="E833" s="26"/>
      <c r="F833" s="26"/>
      <c r="G833" s="26"/>
      <c r="H833" s="26"/>
      <c r="I833" s="26"/>
      <c r="J833" s="26"/>
      <c r="K833" s="26"/>
      <c r="L833" s="26"/>
      <c r="M833" s="26"/>
      <c r="N833" s="26"/>
      <c r="O833" s="26"/>
      <c r="P833" s="26"/>
      <c r="Q833" s="26"/>
    </row>
    <row r="834">
      <c r="B834" s="26"/>
      <c r="C834" s="26"/>
      <c r="D834" s="26"/>
      <c r="E834" s="26"/>
      <c r="F834" s="26"/>
      <c r="G834" s="26"/>
      <c r="H834" s="26"/>
      <c r="I834" s="26"/>
      <c r="J834" s="26"/>
      <c r="K834" s="26"/>
      <c r="L834" s="26"/>
      <c r="M834" s="26"/>
      <c r="N834" s="26"/>
      <c r="O834" s="26"/>
      <c r="P834" s="26"/>
      <c r="Q834" s="26"/>
    </row>
    <row r="835">
      <c r="B835" s="26"/>
      <c r="C835" s="26"/>
      <c r="D835" s="26"/>
      <c r="E835" s="26"/>
      <c r="F835" s="26"/>
      <c r="G835" s="26"/>
      <c r="H835" s="26"/>
      <c r="I835" s="26"/>
      <c r="J835" s="26"/>
      <c r="K835" s="26"/>
      <c r="L835" s="26"/>
      <c r="M835" s="26"/>
      <c r="N835" s="26"/>
      <c r="O835" s="26"/>
      <c r="P835" s="26"/>
      <c r="Q835" s="26"/>
    </row>
    <row r="836">
      <c r="B836" s="26"/>
      <c r="C836" s="26"/>
      <c r="D836" s="26"/>
      <c r="E836" s="26"/>
      <c r="F836" s="26"/>
      <c r="G836" s="26"/>
      <c r="H836" s="26"/>
      <c r="I836" s="26"/>
      <c r="J836" s="26"/>
      <c r="K836" s="26"/>
      <c r="L836" s="26"/>
      <c r="M836" s="26"/>
      <c r="N836" s="26"/>
      <c r="O836" s="26"/>
      <c r="P836" s="26"/>
      <c r="Q836" s="26"/>
    </row>
    <row r="837">
      <c r="B837" s="26"/>
      <c r="C837" s="26"/>
      <c r="D837" s="26"/>
      <c r="E837" s="26"/>
      <c r="F837" s="26"/>
      <c r="G837" s="26"/>
      <c r="H837" s="26"/>
      <c r="I837" s="26"/>
      <c r="J837" s="26"/>
      <c r="K837" s="26"/>
      <c r="L837" s="26"/>
      <c r="M837" s="26"/>
      <c r="N837" s="26"/>
      <c r="O837" s="26"/>
      <c r="P837" s="26"/>
      <c r="Q837" s="26"/>
    </row>
    <row r="838">
      <c r="B838" s="26"/>
      <c r="C838" s="26"/>
      <c r="D838" s="26"/>
      <c r="E838" s="26"/>
      <c r="F838" s="26"/>
      <c r="G838" s="26"/>
      <c r="H838" s="26"/>
      <c r="I838" s="26"/>
      <c r="J838" s="26"/>
      <c r="K838" s="26"/>
      <c r="L838" s="26"/>
      <c r="M838" s="26"/>
      <c r="N838" s="26"/>
      <c r="O838" s="26"/>
      <c r="P838" s="26"/>
      <c r="Q838" s="26"/>
    </row>
    <row r="839">
      <c r="B839" s="26"/>
      <c r="C839" s="26"/>
      <c r="D839" s="26"/>
      <c r="E839" s="26"/>
      <c r="F839" s="26"/>
      <c r="G839" s="26"/>
      <c r="H839" s="26"/>
      <c r="I839" s="26"/>
      <c r="J839" s="26"/>
      <c r="K839" s="26"/>
      <c r="L839" s="26"/>
      <c r="M839" s="26"/>
      <c r="N839" s="26"/>
      <c r="O839" s="26"/>
      <c r="P839" s="26"/>
      <c r="Q839" s="26"/>
    </row>
    <row r="840">
      <c r="B840" s="26"/>
      <c r="C840" s="26"/>
      <c r="D840" s="26"/>
      <c r="E840" s="26"/>
      <c r="F840" s="26"/>
      <c r="G840" s="26"/>
      <c r="H840" s="26"/>
      <c r="I840" s="26"/>
      <c r="J840" s="26"/>
      <c r="K840" s="26"/>
      <c r="L840" s="26"/>
      <c r="M840" s="26"/>
      <c r="N840" s="26"/>
      <c r="O840" s="26"/>
      <c r="P840" s="26"/>
      <c r="Q840" s="26"/>
    </row>
    <row r="841">
      <c r="B841" s="26"/>
      <c r="C841" s="26"/>
      <c r="D841" s="26"/>
      <c r="E841" s="26"/>
      <c r="F841" s="26"/>
      <c r="G841" s="26"/>
      <c r="H841" s="26"/>
      <c r="I841" s="26"/>
      <c r="J841" s="26"/>
      <c r="K841" s="26"/>
      <c r="L841" s="26"/>
      <c r="M841" s="26"/>
      <c r="N841" s="26"/>
      <c r="O841" s="26"/>
      <c r="P841" s="26"/>
      <c r="Q841" s="26"/>
    </row>
    <row r="842">
      <c r="B842" s="26"/>
      <c r="C842" s="26"/>
      <c r="D842" s="26"/>
      <c r="E842" s="26"/>
      <c r="F842" s="26"/>
      <c r="G842" s="26"/>
      <c r="H842" s="26"/>
      <c r="I842" s="26"/>
      <c r="J842" s="26"/>
      <c r="K842" s="26"/>
      <c r="L842" s="26"/>
      <c r="M842" s="26"/>
      <c r="N842" s="26"/>
      <c r="O842" s="26"/>
      <c r="P842" s="26"/>
      <c r="Q842" s="26"/>
    </row>
    <row r="843">
      <c r="B843" s="26"/>
      <c r="C843" s="26"/>
      <c r="D843" s="26"/>
      <c r="E843" s="26"/>
      <c r="F843" s="26"/>
      <c r="G843" s="26"/>
      <c r="H843" s="26"/>
      <c r="I843" s="26"/>
      <c r="J843" s="26"/>
      <c r="K843" s="26"/>
      <c r="L843" s="26"/>
      <c r="M843" s="26"/>
      <c r="N843" s="26"/>
      <c r="O843" s="26"/>
      <c r="P843" s="26"/>
      <c r="Q843" s="26"/>
    </row>
    <row r="844">
      <c r="B844" s="26"/>
      <c r="C844" s="26"/>
      <c r="D844" s="26"/>
      <c r="E844" s="26"/>
      <c r="F844" s="26"/>
      <c r="G844" s="26"/>
      <c r="H844" s="26"/>
      <c r="I844" s="26"/>
      <c r="J844" s="26"/>
      <c r="K844" s="26"/>
      <c r="L844" s="26"/>
      <c r="M844" s="26"/>
      <c r="N844" s="26"/>
      <c r="O844" s="26"/>
      <c r="P844" s="26"/>
      <c r="Q844" s="26"/>
    </row>
    <row r="845">
      <c r="B845" s="26"/>
      <c r="C845" s="26"/>
      <c r="D845" s="26"/>
      <c r="E845" s="26"/>
      <c r="F845" s="26"/>
      <c r="G845" s="26"/>
      <c r="H845" s="26"/>
      <c r="I845" s="26"/>
      <c r="J845" s="26"/>
      <c r="K845" s="26"/>
      <c r="L845" s="26"/>
      <c r="M845" s="26"/>
      <c r="N845" s="26"/>
      <c r="O845" s="26"/>
      <c r="P845" s="26"/>
      <c r="Q845" s="26"/>
    </row>
    <row r="846">
      <c r="B846" s="26"/>
      <c r="C846" s="26"/>
      <c r="D846" s="26"/>
      <c r="E846" s="26"/>
      <c r="F846" s="26"/>
      <c r="G846" s="26"/>
      <c r="H846" s="26"/>
      <c r="I846" s="26"/>
      <c r="J846" s="26"/>
      <c r="K846" s="26"/>
      <c r="L846" s="26"/>
      <c r="M846" s="26"/>
      <c r="N846" s="26"/>
      <c r="O846" s="26"/>
      <c r="P846" s="26"/>
      <c r="Q846" s="26"/>
    </row>
    <row r="847">
      <c r="B847" s="26"/>
      <c r="C847" s="26"/>
      <c r="D847" s="26"/>
      <c r="E847" s="26"/>
      <c r="F847" s="26"/>
      <c r="G847" s="26"/>
      <c r="H847" s="26"/>
      <c r="I847" s="26"/>
      <c r="J847" s="26"/>
      <c r="K847" s="26"/>
      <c r="L847" s="26"/>
      <c r="M847" s="26"/>
      <c r="N847" s="26"/>
      <c r="O847" s="26"/>
      <c r="P847" s="26"/>
      <c r="Q847" s="26"/>
    </row>
    <row r="848">
      <c r="B848" s="26"/>
      <c r="C848" s="26"/>
      <c r="D848" s="26"/>
      <c r="E848" s="26"/>
      <c r="F848" s="26"/>
      <c r="G848" s="26"/>
      <c r="H848" s="26"/>
      <c r="I848" s="26"/>
      <c r="J848" s="26"/>
      <c r="K848" s="26"/>
      <c r="L848" s="26"/>
      <c r="M848" s="26"/>
      <c r="N848" s="26"/>
      <c r="O848" s="26"/>
      <c r="P848" s="26"/>
      <c r="Q848" s="26"/>
    </row>
    <row r="849">
      <c r="B849" s="26"/>
      <c r="C849" s="26"/>
      <c r="D849" s="26"/>
      <c r="E849" s="26"/>
      <c r="F849" s="26"/>
      <c r="G849" s="26"/>
      <c r="H849" s="26"/>
      <c r="I849" s="26"/>
      <c r="J849" s="26"/>
      <c r="K849" s="26"/>
      <c r="L849" s="26"/>
      <c r="M849" s="26"/>
      <c r="N849" s="26"/>
      <c r="O849" s="26"/>
      <c r="P849" s="26"/>
      <c r="Q849" s="26"/>
    </row>
    <row r="850">
      <c r="B850" s="26"/>
      <c r="C850" s="26"/>
      <c r="D850" s="26"/>
      <c r="E850" s="26"/>
      <c r="F850" s="26"/>
      <c r="G850" s="26"/>
      <c r="H850" s="26"/>
      <c r="I850" s="26"/>
      <c r="J850" s="26"/>
      <c r="K850" s="26"/>
      <c r="L850" s="26"/>
      <c r="M850" s="26"/>
      <c r="N850" s="26"/>
      <c r="O850" s="26"/>
      <c r="P850" s="26"/>
      <c r="Q850" s="26"/>
    </row>
    <row r="851">
      <c r="B851" s="26"/>
      <c r="C851" s="26"/>
      <c r="D851" s="26"/>
      <c r="E851" s="26"/>
      <c r="F851" s="26"/>
      <c r="G851" s="26"/>
      <c r="H851" s="26"/>
      <c r="I851" s="26"/>
      <c r="J851" s="26"/>
      <c r="K851" s="26"/>
      <c r="L851" s="26"/>
      <c r="M851" s="26"/>
      <c r="N851" s="26"/>
      <c r="O851" s="26"/>
      <c r="P851" s="26"/>
      <c r="Q851" s="26"/>
    </row>
    <row r="852">
      <c r="B852" s="26"/>
      <c r="C852" s="26"/>
      <c r="D852" s="26"/>
      <c r="E852" s="26"/>
      <c r="F852" s="26"/>
      <c r="G852" s="26"/>
      <c r="H852" s="26"/>
      <c r="I852" s="26"/>
      <c r="J852" s="26"/>
      <c r="K852" s="26"/>
      <c r="L852" s="26"/>
      <c r="M852" s="26"/>
      <c r="N852" s="26"/>
      <c r="O852" s="26"/>
      <c r="P852" s="26"/>
      <c r="Q852" s="26"/>
    </row>
    <row r="853">
      <c r="B853" s="26"/>
      <c r="C853" s="26"/>
      <c r="D853" s="26"/>
      <c r="E853" s="26"/>
      <c r="F853" s="26"/>
      <c r="G853" s="26"/>
      <c r="H853" s="26"/>
      <c r="I853" s="26"/>
      <c r="J853" s="26"/>
      <c r="K853" s="26"/>
      <c r="L853" s="26"/>
      <c r="M853" s="26"/>
      <c r="N853" s="26"/>
      <c r="O853" s="26"/>
      <c r="P853" s="26"/>
      <c r="Q853" s="26"/>
    </row>
    <row r="854">
      <c r="B854" s="26"/>
      <c r="C854" s="26"/>
      <c r="D854" s="26"/>
      <c r="E854" s="26"/>
      <c r="F854" s="26"/>
      <c r="G854" s="26"/>
      <c r="H854" s="26"/>
      <c r="I854" s="26"/>
      <c r="J854" s="26"/>
      <c r="K854" s="26"/>
      <c r="L854" s="26"/>
      <c r="M854" s="26"/>
      <c r="N854" s="26"/>
      <c r="O854" s="26"/>
      <c r="P854" s="26"/>
      <c r="Q854" s="26"/>
    </row>
    <row r="855">
      <c r="B855" s="26"/>
      <c r="C855" s="26"/>
      <c r="D855" s="26"/>
      <c r="E855" s="26"/>
      <c r="F855" s="26"/>
      <c r="G855" s="26"/>
      <c r="H855" s="26"/>
      <c r="I855" s="26"/>
      <c r="J855" s="26"/>
      <c r="K855" s="26"/>
      <c r="L855" s="26"/>
      <c r="M855" s="26"/>
      <c r="N855" s="26"/>
      <c r="O855" s="26"/>
      <c r="P855" s="26"/>
      <c r="Q855" s="26"/>
    </row>
    <row r="856">
      <c r="B856" s="26"/>
      <c r="C856" s="26"/>
      <c r="D856" s="26"/>
      <c r="E856" s="26"/>
      <c r="F856" s="26"/>
      <c r="G856" s="26"/>
      <c r="H856" s="26"/>
      <c r="I856" s="26"/>
      <c r="J856" s="26"/>
      <c r="K856" s="26"/>
      <c r="L856" s="26"/>
      <c r="M856" s="26"/>
      <c r="N856" s="26"/>
      <c r="O856" s="26"/>
      <c r="P856" s="26"/>
      <c r="Q856" s="26"/>
    </row>
    <row r="857">
      <c r="B857" s="26"/>
      <c r="C857" s="26"/>
      <c r="D857" s="26"/>
      <c r="E857" s="26"/>
      <c r="F857" s="26"/>
      <c r="G857" s="26"/>
      <c r="H857" s="26"/>
      <c r="I857" s="26"/>
      <c r="J857" s="26"/>
      <c r="K857" s="26"/>
      <c r="L857" s="26"/>
      <c r="M857" s="26"/>
      <c r="N857" s="26"/>
      <c r="O857" s="26"/>
      <c r="P857" s="26"/>
      <c r="Q857" s="26"/>
    </row>
    <row r="858">
      <c r="B858" s="26"/>
      <c r="C858" s="26"/>
      <c r="D858" s="26"/>
      <c r="E858" s="26"/>
      <c r="F858" s="26"/>
      <c r="G858" s="26"/>
      <c r="H858" s="26"/>
      <c r="I858" s="26"/>
      <c r="J858" s="26"/>
      <c r="K858" s="26"/>
      <c r="L858" s="26"/>
      <c r="M858" s="26"/>
      <c r="N858" s="26"/>
      <c r="O858" s="26"/>
      <c r="P858" s="26"/>
      <c r="Q858" s="26"/>
    </row>
    <row r="859">
      <c r="B859" s="26"/>
      <c r="C859" s="26"/>
      <c r="D859" s="26"/>
      <c r="E859" s="26"/>
      <c r="F859" s="26"/>
      <c r="G859" s="26"/>
      <c r="H859" s="26"/>
      <c r="I859" s="26"/>
      <c r="J859" s="26"/>
      <c r="K859" s="26"/>
      <c r="L859" s="26"/>
      <c r="M859" s="26"/>
      <c r="N859" s="26"/>
      <c r="O859" s="26"/>
      <c r="P859" s="26"/>
      <c r="Q859" s="26"/>
    </row>
    <row r="860">
      <c r="B860" s="26"/>
      <c r="C860" s="26"/>
      <c r="D860" s="26"/>
      <c r="E860" s="26"/>
      <c r="F860" s="26"/>
      <c r="G860" s="26"/>
      <c r="H860" s="26"/>
      <c r="I860" s="26"/>
      <c r="J860" s="26"/>
      <c r="K860" s="26"/>
      <c r="L860" s="26"/>
      <c r="M860" s="26"/>
      <c r="N860" s="26"/>
      <c r="O860" s="26"/>
      <c r="P860" s="26"/>
      <c r="Q860" s="26"/>
    </row>
    <row r="861">
      <c r="B861" s="26"/>
      <c r="C861" s="26"/>
      <c r="D861" s="26"/>
      <c r="E861" s="26"/>
      <c r="F861" s="26"/>
      <c r="G861" s="26"/>
      <c r="H861" s="26"/>
      <c r="I861" s="26"/>
      <c r="J861" s="26"/>
      <c r="K861" s="26"/>
      <c r="L861" s="26"/>
      <c r="M861" s="26"/>
      <c r="N861" s="26"/>
      <c r="O861" s="26"/>
      <c r="P861" s="26"/>
      <c r="Q861" s="26"/>
    </row>
    <row r="862">
      <c r="B862" s="26"/>
      <c r="C862" s="26"/>
      <c r="D862" s="26"/>
      <c r="E862" s="26"/>
      <c r="F862" s="26"/>
      <c r="G862" s="26"/>
      <c r="H862" s="26"/>
      <c r="I862" s="26"/>
      <c r="J862" s="26"/>
      <c r="K862" s="26"/>
      <c r="L862" s="26"/>
      <c r="M862" s="26"/>
      <c r="N862" s="26"/>
      <c r="O862" s="26"/>
      <c r="P862" s="26"/>
      <c r="Q862" s="26"/>
    </row>
    <row r="863">
      <c r="B863" s="26"/>
      <c r="C863" s="26"/>
      <c r="D863" s="26"/>
      <c r="E863" s="26"/>
      <c r="F863" s="26"/>
      <c r="G863" s="26"/>
      <c r="H863" s="26"/>
      <c r="I863" s="26"/>
      <c r="J863" s="26"/>
      <c r="K863" s="26"/>
      <c r="L863" s="26"/>
      <c r="M863" s="26"/>
      <c r="N863" s="26"/>
      <c r="O863" s="26"/>
      <c r="P863" s="26"/>
      <c r="Q863" s="26"/>
    </row>
    <row r="864">
      <c r="B864" s="26"/>
      <c r="C864" s="26"/>
      <c r="D864" s="26"/>
      <c r="E864" s="26"/>
      <c r="F864" s="26"/>
      <c r="G864" s="26"/>
      <c r="H864" s="26"/>
      <c r="I864" s="26"/>
      <c r="J864" s="26"/>
      <c r="K864" s="26"/>
      <c r="L864" s="26"/>
      <c r="M864" s="26"/>
      <c r="N864" s="26"/>
      <c r="O864" s="26"/>
      <c r="P864" s="26"/>
      <c r="Q864" s="26"/>
    </row>
    <row r="865">
      <c r="B865" s="26"/>
      <c r="C865" s="26"/>
      <c r="D865" s="26"/>
      <c r="E865" s="26"/>
      <c r="F865" s="26"/>
      <c r="G865" s="26"/>
      <c r="H865" s="26"/>
      <c r="I865" s="26"/>
      <c r="J865" s="26"/>
      <c r="K865" s="26"/>
      <c r="L865" s="26"/>
      <c r="M865" s="26"/>
      <c r="N865" s="26"/>
      <c r="O865" s="26"/>
      <c r="P865" s="26"/>
      <c r="Q865" s="26"/>
    </row>
    <row r="866">
      <c r="B866" s="26"/>
      <c r="C866" s="26"/>
      <c r="D866" s="26"/>
      <c r="E866" s="26"/>
      <c r="F866" s="26"/>
      <c r="G866" s="26"/>
      <c r="H866" s="26"/>
      <c r="I866" s="26"/>
      <c r="J866" s="26"/>
      <c r="K866" s="26"/>
      <c r="L866" s="26"/>
      <c r="M866" s="26"/>
      <c r="N866" s="26"/>
      <c r="O866" s="26"/>
      <c r="P866" s="26"/>
      <c r="Q866" s="26"/>
    </row>
    <row r="867">
      <c r="B867" s="26"/>
      <c r="C867" s="26"/>
      <c r="D867" s="26"/>
      <c r="E867" s="26"/>
      <c r="F867" s="26"/>
      <c r="G867" s="26"/>
      <c r="H867" s="26"/>
      <c r="I867" s="26"/>
      <c r="J867" s="26"/>
      <c r="K867" s="26"/>
      <c r="L867" s="26"/>
      <c r="M867" s="26"/>
      <c r="N867" s="26"/>
      <c r="O867" s="26"/>
      <c r="P867" s="26"/>
      <c r="Q867" s="26"/>
    </row>
    <row r="868">
      <c r="B868" s="26"/>
      <c r="C868" s="26"/>
      <c r="D868" s="26"/>
      <c r="E868" s="26"/>
      <c r="F868" s="26"/>
      <c r="G868" s="26"/>
      <c r="H868" s="26"/>
      <c r="I868" s="26"/>
      <c r="J868" s="26"/>
      <c r="K868" s="26"/>
      <c r="L868" s="26"/>
      <c r="M868" s="26"/>
      <c r="N868" s="26"/>
      <c r="O868" s="26"/>
      <c r="P868" s="26"/>
      <c r="Q868" s="26"/>
    </row>
    <row r="869">
      <c r="B869" s="26"/>
      <c r="C869" s="26"/>
      <c r="D869" s="26"/>
      <c r="E869" s="26"/>
      <c r="F869" s="26"/>
      <c r="G869" s="26"/>
      <c r="H869" s="26"/>
      <c r="I869" s="26"/>
      <c r="J869" s="26"/>
      <c r="K869" s="26"/>
      <c r="L869" s="26"/>
      <c r="M869" s="26"/>
      <c r="N869" s="26"/>
      <c r="O869" s="26"/>
      <c r="P869" s="26"/>
      <c r="Q869" s="26"/>
    </row>
    <row r="870">
      <c r="B870" s="26"/>
      <c r="C870" s="26"/>
      <c r="D870" s="26"/>
      <c r="E870" s="26"/>
      <c r="F870" s="26"/>
      <c r="G870" s="26"/>
      <c r="H870" s="26"/>
      <c r="I870" s="26"/>
      <c r="J870" s="26"/>
      <c r="K870" s="26"/>
      <c r="L870" s="26"/>
      <c r="M870" s="26"/>
      <c r="N870" s="26"/>
      <c r="O870" s="26"/>
      <c r="P870" s="26"/>
      <c r="Q870" s="26"/>
    </row>
    <row r="871">
      <c r="B871" s="26"/>
      <c r="C871" s="26"/>
      <c r="D871" s="26"/>
      <c r="E871" s="26"/>
      <c r="F871" s="26"/>
      <c r="G871" s="26"/>
      <c r="H871" s="26"/>
      <c r="I871" s="26"/>
      <c r="J871" s="26"/>
      <c r="K871" s="26"/>
      <c r="L871" s="26"/>
      <c r="M871" s="26"/>
      <c r="N871" s="26"/>
      <c r="O871" s="26"/>
      <c r="P871" s="26"/>
      <c r="Q871" s="26"/>
    </row>
    <row r="872">
      <c r="B872" s="26"/>
      <c r="C872" s="26"/>
      <c r="D872" s="26"/>
      <c r="E872" s="26"/>
      <c r="F872" s="26"/>
      <c r="G872" s="26"/>
      <c r="H872" s="26"/>
      <c r="I872" s="26"/>
      <c r="J872" s="26"/>
      <c r="K872" s="26"/>
      <c r="L872" s="26"/>
      <c r="M872" s="26"/>
      <c r="N872" s="26"/>
      <c r="O872" s="26"/>
      <c r="P872" s="26"/>
      <c r="Q872" s="26"/>
    </row>
    <row r="873">
      <c r="B873" s="26"/>
      <c r="C873" s="26"/>
      <c r="D873" s="26"/>
      <c r="E873" s="26"/>
      <c r="F873" s="26"/>
      <c r="G873" s="26"/>
      <c r="H873" s="26"/>
      <c r="I873" s="26"/>
      <c r="J873" s="26"/>
      <c r="K873" s="26"/>
      <c r="L873" s="26"/>
      <c r="M873" s="26"/>
      <c r="N873" s="26"/>
      <c r="O873" s="26"/>
      <c r="P873" s="26"/>
      <c r="Q873" s="26"/>
    </row>
    <row r="874">
      <c r="B874" s="26"/>
      <c r="C874" s="26"/>
      <c r="D874" s="26"/>
      <c r="E874" s="26"/>
      <c r="F874" s="26"/>
      <c r="G874" s="26"/>
      <c r="H874" s="26"/>
      <c r="I874" s="26"/>
      <c r="J874" s="26"/>
      <c r="K874" s="26"/>
      <c r="L874" s="26"/>
      <c r="M874" s="26"/>
      <c r="N874" s="26"/>
      <c r="O874" s="26"/>
      <c r="P874" s="26"/>
      <c r="Q874" s="26"/>
    </row>
    <row r="875">
      <c r="B875" s="26"/>
      <c r="C875" s="26"/>
      <c r="D875" s="26"/>
      <c r="E875" s="26"/>
      <c r="F875" s="26"/>
      <c r="G875" s="26"/>
      <c r="H875" s="26"/>
      <c r="I875" s="26"/>
      <c r="J875" s="26"/>
      <c r="K875" s="26"/>
      <c r="L875" s="26"/>
      <c r="M875" s="26"/>
      <c r="N875" s="26"/>
      <c r="O875" s="26"/>
      <c r="P875" s="26"/>
      <c r="Q875" s="26"/>
    </row>
    <row r="876">
      <c r="B876" s="26"/>
      <c r="C876" s="26"/>
      <c r="D876" s="26"/>
      <c r="E876" s="26"/>
      <c r="F876" s="26"/>
      <c r="G876" s="26"/>
      <c r="H876" s="26"/>
      <c r="I876" s="26"/>
      <c r="J876" s="26"/>
      <c r="K876" s="26"/>
      <c r="L876" s="26"/>
      <c r="M876" s="26"/>
      <c r="N876" s="26"/>
      <c r="O876" s="26"/>
      <c r="P876" s="26"/>
      <c r="Q876" s="26"/>
    </row>
    <row r="877">
      <c r="B877" s="26"/>
      <c r="C877" s="26"/>
      <c r="D877" s="26"/>
      <c r="E877" s="26"/>
      <c r="F877" s="26"/>
      <c r="G877" s="26"/>
      <c r="H877" s="26"/>
      <c r="I877" s="26"/>
      <c r="J877" s="26"/>
      <c r="K877" s="26"/>
      <c r="L877" s="26"/>
      <c r="M877" s="26"/>
      <c r="N877" s="26"/>
      <c r="O877" s="26"/>
      <c r="P877" s="26"/>
      <c r="Q877" s="26"/>
    </row>
    <row r="878">
      <c r="B878" s="26"/>
      <c r="C878" s="26"/>
      <c r="D878" s="26"/>
      <c r="E878" s="26"/>
      <c r="F878" s="26"/>
      <c r="G878" s="26"/>
      <c r="H878" s="26"/>
      <c r="I878" s="26"/>
      <c r="J878" s="26"/>
      <c r="K878" s="26"/>
      <c r="L878" s="26"/>
      <c r="M878" s="26"/>
      <c r="N878" s="26"/>
      <c r="O878" s="26"/>
      <c r="P878" s="26"/>
      <c r="Q878" s="26"/>
    </row>
    <row r="879">
      <c r="B879" s="26"/>
      <c r="C879" s="26"/>
      <c r="D879" s="26"/>
      <c r="E879" s="26"/>
      <c r="F879" s="26"/>
      <c r="G879" s="26"/>
      <c r="H879" s="26"/>
      <c r="I879" s="26"/>
      <c r="J879" s="26"/>
      <c r="K879" s="26"/>
      <c r="L879" s="26"/>
      <c r="M879" s="26"/>
      <c r="N879" s="26"/>
      <c r="O879" s="26"/>
      <c r="P879" s="26"/>
      <c r="Q879" s="26"/>
    </row>
    <row r="880">
      <c r="B880" s="26"/>
      <c r="C880" s="26"/>
      <c r="D880" s="26"/>
      <c r="E880" s="26"/>
      <c r="F880" s="26"/>
      <c r="G880" s="26"/>
      <c r="H880" s="26"/>
      <c r="I880" s="26"/>
      <c r="J880" s="26"/>
      <c r="K880" s="26"/>
      <c r="L880" s="26"/>
      <c r="M880" s="26"/>
      <c r="N880" s="26"/>
      <c r="O880" s="26"/>
      <c r="P880" s="26"/>
      <c r="Q880" s="26"/>
    </row>
    <row r="881">
      <c r="B881" s="26"/>
      <c r="C881" s="26"/>
      <c r="D881" s="26"/>
      <c r="E881" s="26"/>
      <c r="F881" s="26"/>
      <c r="G881" s="26"/>
      <c r="H881" s="26"/>
      <c r="I881" s="26"/>
      <c r="J881" s="26"/>
      <c r="K881" s="26"/>
      <c r="L881" s="26"/>
      <c r="M881" s="26"/>
      <c r="N881" s="26"/>
      <c r="O881" s="26"/>
      <c r="P881" s="26"/>
      <c r="Q881" s="26"/>
    </row>
    <row r="882">
      <c r="B882" s="26"/>
      <c r="C882" s="26"/>
      <c r="D882" s="26"/>
      <c r="E882" s="26"/>
      <c r="F882" s="26"/>
      <c r="G882" s="26"/>
      <c r="H882" s="26"/>
      <c r="I882" s="26"/>
      <c r="J882" s="26"/>
      <c r="K882" s="26"/>
      <c r="L882" s="26"/>
      <c r="M882" s="26"/>
      <c r="N882" s="26"/>
      <c r="O882" s="26"/>
      <c r="P882" s="26"/>
      <c r="Q882" s="26"/>
    </row>
    <row r="883">
      <c r="B883" s="26"/>
      <c r="C883" s="26"/>
      <c r="D883" s="26"/>
      <c r="E883" s="26"/>
      <c r="F883" s="26"/>
      <c r="G883" s="26"/>
      <c r="H883" s="26"/>
      <c r="I883" s="26"/>
      <c r="J883" s="26"/>
      <c r="K883" s="26"/>
      <c r="L883" s="26"/>
      <c r="M883" s="26"/>
      <c r="N883" s="26"/>
      <c r="O883" s="26"/>
      <c r="P883" s="26"/>
      <c r="Q883" s="26"/>
    </row>
    <row r="884">
      <c r="B884" s="26"/>
      <c r="C884" s="26"/>
      <c r="D884" s="26"/>
      <c r="E884" s="26"/>
      <c r="F884" s="26"/>
      <c r="G884" s="26"/>
      <c r="H884" s="26"/>
      <c r="I884" s="26"/>
      <c r="J884" s="26"/>
      <c r="K884" s="26"/>
      <c r="L884" s="26"/>
      <c r="M884" s="26"/>
      <c r="N884" s="26"/>
      <c r="O884" s="26"/>
      <c r="P884" s="26"/>
      <c r="Q884" s="26"/>
    </row>
    <row r="885">
      <c r="B885" s="26"/>
      <c r="C885" s="26"/>
      <c r="D885" s="26"/>
      <c r="E885" s="26"/>
      <c r="F885" s="26"/>
      <c r="G885" s="26"/>
      <c r="H885" s="26"/>
      <c r="I885" s="26"/>
      <c r="J885" s="26"/>
      <c r="K885" s="26"/>
      <c r="L885" s="26"/>
      <c r="M885" s="26"/>
      <c r="N885" s="26"/>
      <c r="O885" s="26"/>
      <c r="P885" s="26"/>
      <c r="Q885" s="26"/>
    </row>
    <row r="886">
      <c r="B886" s="26"/>
      <c r="C886" s="26"/>
      <c r="D886" s="26"/>
      <c r="E886" s="26"/>
      <c r="F886" s="26"/>
      <c r="G886" s="26"/>
      <c r="H886" s="26"/>
      <c r="I886" s="26"/>
      <c r="J886" s="26"/>
      <c r="K886" s="26"/>
      <c r="L886" s="26"/>
      <c r="M886" s="26"/>
      <c r="N886" s="26"/>
      <c r="O886" s="26"/>
      <c r="P886" s="26"/>
      <c r="Q886" s="26"/>
    </row>
    <row r="887">
      <c r="B887" s="26"/>
      <c r="C887" s="26"/>
      <c r="D887" s="26"/>
      <c r="E887" s="26"/>
      <c r="F887" s="26"/>
      <c r="G887" s="26"/>
      <c r="H887" s="26"/>
      <c r="I887" s="26"/>
      <c r="J887" s="26"/>
      <c r="K887" s="26"/>
      <c r="L887" s="26"/>
      <c r="M887" s="26"/>
      <c r="N887" s="26"/>
      <c r="O887" s="26"/>
      <c r="P887" s="26"/>
      <c r="Q887" s="26"/>
    </row>
    <row r="888">
      <c r="B888" s="26"/>
      <c r="C888" s="26"/>
      <c r="D888" s="26"/>
      <c r="E888" s="26"/>
      <c r="F888" s="26"/>
      <c r="G888" s="26"/>
      <c r="H888" s="26"/>
      <c r="I888" s="26"/>
      <c r="J888" s="26"/>
      <c r="K888" s="26"/>
      <c r="L888" s="26"/>
      <c r="M888" s="26"/>
      <c r="N888" s="26"/>
      <c r="O888" s="26"/>
      <c r="P888" s="26"/>
      <c r="Q888" s="26"/>
    </row>
    <row r="889">
      <c r="B889" s="26"/>
      <c r="C889" s="26"/>
      <c r="D889" s="26"/>
      <c r="E889" s="26"/>
      <c r="F889" s="26"/>
      <c r="G889" s="26"/>
      <c r="H889" s="26"/>
      <c r="I889" s="26"/>
      <c r="J889" s="26"/>
      <c r="K889" s="26"/>
      <c r="L889" s="26"/>
      <c r="M889" s="26"/>
      <c r="N889" s="26"/>
      <c r="O889" s="26"/>
      <c r="P889" s="26"/>
      <c r="Q889" s="26"/>
    </row>
    <row r="890">
      <c r="B890" s="26"/>
      <c r="C890" s="26"/>
      <c r="D890" s="26"/>
      <c r="E890" s="26"/>
      <c r="F890" s="26"/>
      <c r="G890" s="26"/>
      <c r="H890" s="26"/>
      <c r="I890" s="26"/>
      <c r="J890" s="26"/>
      <c r="K890" s="26"/>
      <c r="L890" s="26"/>
      <c r="M890" s="26"/>
      <c r="N890" s="26"/>
      <c r="O890" s="26"/>
      <c r="P890" s="26"/>
      <c r="Q890" s="26"/>
    </row>
    <row r="891">
      <c r="B891" s="26"/>
      <c r="C891" s="26"/>
      <c r="D891" s="26"/>
      <c r="E891" s="26"/>
      <c r="F891" s="26"/>
      <c r="G891" s="26"/>
      <c r="H891" s="26"/>
      <c r="I891" s="26"/>
      <c r="J891" s="26"/>
      <c r="K891" s="26"/>
      <c r="L891" s="26"/>
      <c r="M891" s="26"/>
      <c r="N891" s="26"/>
      <c r="O891" s="26"/>
      <c r="P891" s="26"/>
      <c r="Q891" s="26"/>
    </row>
    <row r="892">
      <c r="B892" s="26"/>
      <c r="C892" s="26"/>
      <c r="D892" s="26"/>
      <c r="E892" s="26"/>
      <c r="F892" s="26"/>
      <c r="G892" s="26"/>
      <c r="H892" s="26"/>
      <c r="I892" s="26"/>
      <c r="J892" s="26"/>
      <c r="K892" s="26"/>
      <c r="L892" s="26"/>
      <c r="M892" s="26"/>
      <c r="N892" s="26"/>
      <c r="O892" s="26"/>
      <c r="P892" s="26"/>
      <c r="Q892" s="26"/>
    </row>
    <row r="893">
      <c r="B893" s="26"/>
      <c r="C893" s="26"/>
      <c r="D893" s="26"/>
      <c r="E893" s="26"/>
      <c r="F893" s="26"/>
      <c r="G893" s="26"/>
      <c r="H893" s="26"/>
      <c r="I893" s="26"/>
      <c r="J893" s="26"/>
      <c r="K893" s="26"/>
      <c r="L893" s="26"/>
      <c r="M893" s="26"/>
      <c r="N893" s="26"/>
      <c r="O893" s="26"/>
      <c r="P893" s="26"/>
      <c r="Q893" s="26"/>
    </row>
    <row r="894">
      <c r="B894" s="26"/>
      <c r="C894" s="26"/>
      <c r="D894" s="26"/>
      <c r="E894" s="26"/>
      <c r="F894" s="26"/>
      <c r="G894" s="26"/>
      <c r="H894" s="26"/>
      <c r="I894" s="26"/>
      <c r="J894" s="26"/>
      <c r="K894" s="26"/>
      <c r="L894" s="26"/>
      <c r="M894" s="26"/>
      <c r="N894" s="26"/>
      <c r="O894" s="26"/>
      <c r="P894" s="26"/>
      <c r="Q894" s="26"/>
    </row>
    <row r="895">
      <c r="B895" s="26"/>
      <c r="C895" s="26"/>
      <c r="D895" s="26"/>
      <c r="E895" s="26"/>
      <c r="F895" s="26"/>
      <c r="G895" s="26"/>
      <c r="H895" s="26"/>
      <c r="I895" s="26"/>
      <c r="J895" s="26"/>
      <c r="K895" s="26"/>
      <c r="L895" s="26"/>
      <c r="M895" s="26"/>
      <c r="N895" s="26"/>
      <c r="O895" s="26"/>
      <c r="P895" s="26"/>
      <c r="Q895" s="26"/>
    </row>
    <row r="896">
      <c r="B896" s="26"/>
      <c r="C896" s="26"/>
      <c r="D896" s="26"/>
      <c r="E896" s="26"/>
      <c r="F896" s="26"/>
      <c r="G896" s="26"/>
      <c r="H896" s="26"/>
      <c r="I896" s="26"/>
      <c r="J896" s="26"/>
      <c r="K896" s="26"/>
      <c r="L896" s="26"/>
      <c r="M896" s="26"/>
      <c r="N896" s="26"/>
      <c r="O896" s="26"/>
      <c r="P896" s="26"/>
      <c r="Q896" s="26"/>
    </row>
    <row r="897">
      <c r="B897" s="26"/>
      <c r="C897" s="26"/>
      <c r="D897" s="26"/>
      <c r="E897" s="26"/>
      <c r="F897" s="26"/>
      <c r="G897" s="26"/>
      <c r="H897" s="26"/>
      <c r="I897" s="26"/>
      <c r="J897" s="26"/>
      <c r="K897" s="26"/>
      <c r="L897" s="26"/>
      <c r="M897" s="26"/>
      <c r="N897" s="26"/>
      <c r="O897" s="26"/>
      <c r="P897" s="26"/>
      <c r="Q897" s="26"/>
    </row>
    <row r="898">
      <c r="B898" s="26"/>
      <c r="C898" s="26"/>
      <c r="D898" s="26"/>
      <c r="E898" s="26"/>
      <c r="F898" s="26"/>
      <c r="G898" s="26"/>
      <c r="H898" s="26"/>
      <c r="I898" s="26"/>
      <c r="J898" s="26"/>
      <c r="K898" s="26"/>
      <c r="L898" s="26"/>
      <c r="M898" s="26"/>
      <c r="N898" s="26"/>
      <c r="O898" s="26"/>
      <c r="P898" s="26"/>
      <c r="Q898" s="26"/>
    </row>
    <row r="899">
      <c r="B899" s="26"/>
      <c r="C899" s="26"/>
      <c r="D899" s="26"/>
      <c r="E899" s="26"/>
      <c r="F899" s="26"/>
      <c r="G899" s="26"/>
      <c r="H899" s="26"/>
      <c r="I899" s="26"/>
      <c r="J899" s="26"/>
      <c r="K899" s="26"/>
      <c r="L899" s="26"/>
      <c r="M899" s="26"/>
      <c r="N899" s="26"/>
      <c r="O899" s="26"/>
      <c r="P899" s="26"/>
      <c r="Q899" s="26"/>
    </row>
    <row r="900">
      <c r="B900" s="26"/>
      <c r="C900" s="26"/>
      <c r="D900" s="26"/>
      <c r="E900" s="26"/>
      <c r="F900" s="26"/>
      <c r="G900" s="26"/>
      <c r="H900" s="26"/>
      <c r="I900" s="26"/>
      <c r="J900" s="26"/>
      <c r="K900" s="26"/>
      <c r="L900" s="26"/>
      <c r="M900" s="26"/>
      <c r="N900" s="26"/>
      <c r="O900" s="26"/>
      <c r="P900" s="26"/>
      <c r="Q900" s="26"/>
    </row>
    <row r="901">
      <c r="B901" s="26"/>
      <c r="C901" s="26"/>
      <c r="D901" s="26"/>
      <c r="E901" s="26"/>
      <c r="F901" s="26"/>
      <c r="G901" s="26"/>
      <c r="H901" s="26"/>
      <c r="I901" s="26"/>
      <c r="J901" s="26"/>
      <c r="K901" s="26"/>
      <c r="L901" s="26"/>
      <c r="M901" s="26"/>
      <c r="N901" s="26"/>
      <c r="O901" s="26"/>
      <c r="P901" s="26"/>
      <c r="Q901" s="26"/>
    </row>
    <row r="902">
      <c r="B902" s="26"/>
      <c r="C902" s="26"/>
      <c r="D902" s="26"/>
      <c r="E902" s="26"/>
      <c r="F902" s="26"/>
      <c r="G902" s="26"/>
      <c r="H902" s="26"/>
      <c r="I902" s="26"/>
      <c r="J902" s="26"/>
      <c r="K902" s="26"/>
      <c r="L902" s="26"/>
      <c r="M902" s="26"/>
      <c r="N902" s="26"/>
      <c r="O902" s="26"/>
      <c r="P902" s="26"/>
      <c r="Q902" s="26"/>
    </row>
    <row r="903">
      <c r="B903" s="26"/>
      <c r="C903" s="26"/>
      <c r="D903" s="26"/>
      <c r="E903" s="26"/>
      <c r="F903" s="26"/>
      <c r="G903" s="26"/>
      <c r="H903" s="26"/>
      <c r="I903" s="26"/>
      <c r="J903" s="26"/>
      <c r="K903" s="26"/>
      <c r="L903" s="26"/>
      <c r="M903" s="26"/>
      <c r="N903" s="26"/>
      <c r="O903" s="26"/>
      <c r="P903" s="26"/>
      <c r="Q903" s="26"/>
    </row>
    <row r="904">
      <c r="B904" s="26"/>
      <c r="C904" s="26"/>
      <c r="D904" s="26"/>
      <c r="E904" s="26"/>
      <c r="F904" s="26"/>
      <c r="G904" s="26"/>
      <c r="H904" s="26"/>
      <c r="I904" s="26"/>
      <c r="J904" s="26"/>
      <c r="K904" s="26"/>
      <c r="L904" s="26"/>
      <c r="M904" s="26"/>
      <c r="N904" s="26"/>
      <c r="O904" s="26"/>
      <c r="P904" s="26"/>
      <c r="Q904" s="26"/>
    </row>
    <row r="905">
      <c r="B905" s="26"/>
      <c r="C905" s="26"/>
      <c r="D905" s="26"/>
      <c r="E905" s="26"/>
      <c r="F905" s="26"/>
      <c r="G905" s="26"/>
      <c r="H905" s="26"/>
      <c r="I905" s="26"/>
      <c r="J905" s="26"/>
      <c r="K905" s="26"/>
      <c r="L905" s="26"/>
      <c r="M905" s="26"/>
      <c r="N905" s="26"/>
      <c r="O905" s="26"/>
      <c r="P905" s="26"/>
      <c r="Q905" s="26"/>
    </row>
    <row r="906">
      <c r="B906" s="26"/>
      <c r="C906" s="26"/>
      <c r="D906" s="26"/>
      <c r="E906" s="26"/>
      <c r="F906" s="26"/>
      <c r="G906" s="26"/>
      <c r="H906" s="26"/>
      <c r="I906" s="26"/>
      <c r="J906" s="26"/>
      <c r="K906" s="26"/>
      <c r="L906" s="26"/>
      <c r="M906" s="26"/>
      <c r="N906" s="26"/>
      <c r="O906" s="26"/>
      <c r="P906" s="26"/>
      <c r="Q906" s="26"/>
    </row>
    <row r="907">
      <c r="B907" s="26"/>
      <c r="C907" s="26"/>
      <c r="D907" s="26"/>
      <c r="E907" s="26"/>
      <c r="F907" s="26"/>
      <c r="G907" s="26"/>
      <c r="H907" s="26"/>
      <c r="I907" s="26"/>
      <c r="J907" s="26"/>
      <c r="K907" s="26"/>
      <c r="L907" s="26"/>
      <c r="M907" s="26"/>
      <c r="N907" s="26"/>
      <c r="O907" s="26"/>
      <c r="P907" s="26"/>
      <c r="Q907" s="26"/>
    </row>
    <row r="908">
      <c r="B908" s="26"/>
      <c r="C908" s="26"/>
      <c r="D908" s="26"/>
      <c r="E908" s="26"/>
      <c r="F908" s="26"/>
      <c r="G908" s="26"/>
      <c r="H908" s="26"/>
      <c r="I908" s="26"/>
      <c r="J908" s="26"/>
      <c r="K908" s="26"/>
      <c r="L908" s="26"/>
      <c r="M908" s="26"/>
      <c r="N908" s="26"/>
      <c r="O908" s="26"/>
      <c r="P908" s="26"/>
      <c r="Q908" s="26"/>
    </row>
    <row r="909">
      <c r="B909" s="26"/>
      <c r="C909" s="26"/>
      <c r="D909" s="26"/>
      <c r="E909" s="26"/>
      <c r="F909" s="26"/>
      <c r="G909" s="26"/>
      <c r="H909" s="26"/>
      <c r="I909" s="26"/>
      <c r="J909" s="26"/>
      <c r="K909" s="26"/>
      <c r="L909" s="26"/>
      <c r="M909" s="26"/>
      <c r="N909" s="26"/>
      <c r="O909" s="26"/>
      <c r="P909" s="26"/>
      <c r="Q909" s="26"/>
    </row>
    <row r="910">
      <c r="B910" s="26"/>
      <c r="C910" s="26"/>
      <c r="D910" s="26"/>
      <c r="E910" s="26"/>
      <c r="F910" s="26"/>
      <c r="G910" s="26"/>
      <c r="H910" s="26"/>
      <c r="I910" s="26"/>
      <c r="J910" s="26"/>
      <c r="K910" s="26"/>
      <c r="L910" s="26"/>
      <c r="M910" s="26"/>
      <c r="N910" s="26"/>
      <c r="O910" s="26"/>
      <c r="P910" s="26"/>
      <c r="Q910" s="26"/>
    </row>
    <row r="911">
      <c r="B911" s="26"/>
      <c r="C911" s="26"/>
      <c r="D911" s="26"/>
      <c r="E911" s="26"/>
      <c r="F911" s="26"/>
      <c r="G911" s="26"/>
      <c r="H911" s="26"/>
      <c r="I911" s="26"/>
      <c r="J911" s="26"/>
      <c r="K911" s="26"/>
      <c r="L911" s="26"/>
      <c r="M911" s="26"/>
      <c r="N911" s="26"/>
      <c r="O911" s="26"/>
      <c r="P911" s="26"/>
      <c r="Q911" s="26"/>
    </row>
    <row r="912">
      <c r="B912" s="26"/>
      <c r="C912" s="26"/>
      <c r="D912" s="26"/>
      <c r="E912" s="26"/>
      <c r="F912" s="26"/>
      <c r="G912" s="26"/>
      <c r="H912" s="26"/>
      <c r="I912" s="26"/>
      <c r="J912" s="26"/>
      <c r="K912" s="26"/>
      <c r="L912" s="26"/>
      <c r="M912" s="26"/>
      <c r="N912" s="26"/>
      <c r="O912" s="26"/>
      <c r="P912" s="26"/>
      <c r="Q912" s="26"/>
    </row>
    <row r="913">
      <c r="B913" s="26"/>
      <c r="C913" s="26"/>
      <c r="D913" s="26"/>
      <c r="E913" s="26"/>
      <c r="F913" s="26"/>
      <c r="G913" s="26"/>
      <c r="H913" s="26"/>
      <c r="I913" s="26"/>
      <c r="J913" s="26"/>
      <c r="K913" s="26"/>
      <c r="L913" s="26"/>
      <c r="M913" s="26"/>
      <c r="N913" s="26"/>
      <c r="O913" s="26"/>
      <c r="P913" s="26"/>
      <c r="Q913" s="26"/>
    </row>
    <row r="914">
      <c r="B914" s="26"/>
      <c r="C914" s="26"/>
      <c r="D914" s="26"/>
      <c r="E914" s="26"/>
      <c r="F914" s="26"/>
      <c r="G914" s="26"/>
      <c r="H914" s="26"/>
      <c r="I914" s="26"/>
      <c r="J914" s="26"/>
      <c r="K914" s="26"/>
      <c r="L914" s="26"/>
      <c r="M914" s="26"/>
      <c r="N914" s="26"/>
      <c r="O914" s="26"/>
      <c r="P914" s="26"/>
      <c r="Q914" s="26"/>
    </row>
    <row r="915">
      <c r="B915" s="26"/>
      <c r="C915" s="26"/>
      <c r="D915" s="26"/>
      <c r="E915" s="26"/>
      <c r="F915" s="26"/>
      <c r="G915" s="26"/>
      <c r="H915" s="26"/>
      <c r="I915" s="26"/>
      <c r="J915" s="26"/>
      <c r="K915" s="26"/>
      <c r="L915" s="26"/>
      <c r="M915" s="26"/>
      <c r="N915" s="26"/>
      <c r="O915" s="26"/>
      <c r="P915" s="26"/>
      <c r="Q915" s="26"/>
    </row>
    <row r="916">
      <c r="B916" s="26"/>
      <c r="C916" s="26"/>
      <c r="D916" s="26"/>
      <c r="E916" s="26"/>
      <c r="F916" s="26"/>
      <c r="G916" s="26"/>
      <c r="H916" s="26"/>
      <c r="I916" s="26"/>
      <c r="J916" s="26"/>
      <c r="K916" s="26"/>
      <c r="L916" s="26"/>
      <c r="M916" s="26"/>
      <c r="N916" s="26"/>
      <c r="O916" s="26"/>
      <c r="P916" s="26"/>
      <c r="Q916" s="26"/>
    </row>
    <row r="917">
      <c r="B917" s="26"/>
      <c r="C917" s="26"/>
      <c r="D917" s="26"/>
      <c r="E917" s="26"/>
      <c r="F917" s="26"/>
      <c r="G917" s="26"/>
      <c r="H917" s="26"/>
      <c r="I917" s="26"/>
      <c r="J917" s="26"/>
      <c r="K917" s="26"/>
      <c r="L917" s="26"/>
      <c r="M917" s="26"/>
      <c r="N917" s="26"/>
      <c r="O917" s="26"/>
      <c r="P917" s="26"/>
      <c r="Q917" s="26"/>
    </row>
    <row r="918">
      <c r="B918" s="26"/>
      <c r="C918" s="26"/>
      <c r="D918" s="26"/>
      <c r="E918" s="26"/>
      <c r="F918" s="26"/>
      <c r="G918" s="26"/>
      <c r="H918" s="26"/>
      <c r="I918" s="26"/>
      <c r="J918" s="26"/>
      <c r="K918" s="26"/>
      <c r="L918" s="26"/>
      <c r="M918" s="26"/>
      <c r="N918" s="26"/>
      <c r="O918" s="26"/>
      <c r="P918" s="26"/>
      <c r="Q918" s="26"/>
    </row>
    <row r="919">
      <c r="B919" s="26"/>
      <c r="C919" s="26"/>
      <c r="D919" s="26"/>
      <c r="E919" s="26"/>
      <c r="F919" s="26"/>
      <c r="G919" s="26"/>
      <c r="H919" s="26"/>
      <c r="I919" s="26"/>
      <c r="J919" s="26"/>
      <c r="K919" s="26"/>
      <c r="L919" s="26"/>
      <c r="M919" s="26"/>
      <c r="N919" s="26"/>
      <c r="O919" s="26"/>
      <c r="P919" s="26"/>
      <c r="Q919" s="26"/>
    </row>
    <row r="920">
      <c r="B920" s="26"/>
      <c r="C920" s="26"/>
      <c r="D920" s="26"/>
      <c r="E920" s="26"/>
      <c r="F920" s="26"/>
      <c r="G920" s="26"/>
      <c r="H920" s="26"/>
      <c r="I920" s="26"/>
      <c r="J920" s="26"/>
      <c r="K920" s="26"/>
      <c r="L920" s="26"/>
      <c r="M920" s="26"/>
      <c r="N920" s="26"/>
      <c r="O920" s="26"/>
      <c r="P920" s="26"/>
      <c r="Q920" s="26"/>
    </row>
    <row r="921">
      <c r="B921" s="26"/>
      <c r="C921" s="26"/>
      <c r="D921" s="26"/>
      <c r="E921" s="26"/>
      <c r="F921" s="26"/>
      <c r="G921" s="26"/>
      <c r="H921" s="26"/>
      <c r="I921" s="26"/>
      <c r="J921" s="26"/>
      <c r="K921" s="26"/>
      <c r="L921" s="26"/>
      <c r="M921" s="26"/>
      <c r="N921" s="26"/>
      <c r="O921" s="26"/>
      <c r="P921" s="26"/>
      <c r="Q921" s="26"/>
    </row>
    <row r="922">
      <c r="B922" s="26"/>
      <c r="C922" s="26"/>
      <c r="D922" s="26"/>
      <c r="E922" s="26"/>
      <c r="F922" s="26"/>
      <c r="G922" s="26"/>
      <c r="H922" s="26"/>
      <c r="I922" s="26"/>
      <c r="J922" s="26"/>
      <c r="K922" s="26"/>
      <c r="L922" s="26"/>
      <c r="M922" s="26"/>
      <c r="N922" s="26"/>
      <c r="O922" s="26"/>
      <c r="P922" s="26"/>
      <c r="Q922" s="26"/>
    </row>
    <row r="923">
      <c r="B923" s="26"/>
      <c r="C923" s="26"/>
      <c r="D923" s="26"/>
      <c r="E923" s="26"/>
      <c r="F923" s="26"/>
      <c r="G923" s="26"/>
      <c r="H923" s="26"/>
      <c r="I923" s="26"/>
      <c r="J923" s="26"/>
      <c r="K923" s="26"/>
      <c r="L923" s="26"/>
      <c r="M923" s="26"/>
      <c r="N923" s="26"/>
      <c r="O923" s="26"/>
      <c r="P923" s="26"/>
      <c r="Q923" s="26"/>
    </row>
    <row r="924">
      <c r="B924" s="26"/>
      <c r="C924" s="26"/>
      <c r="D924" s="26"/>
      <c r="E924" s="26"/>
      <c r="F924" s="26"/>
      <c r="G924" s="26"/>
      <c r="H924" s="26"/>
      <c r="I924" s="26"/>
      <c r="J924" s="26"/>
      <c r="K924" s="26"/>
      <c r="L924" s="26"/>
      <c r="M924" s="26"/>
      <c r="N924" s="26"/>
      <c r="O924" s="26"/>
      <c r="P924" s="26"/>
      <c r="Q924" s="26"/>
    </row>
    <row r="925">
      <c r="B925" s="26"/>
      <c r="C925" s="26"/>
      <c r="D925" s="26"/>
      <c r="E925" s="26"/>
      <c r="F925" s="26"/>
      <c r="G925" s="26"/>
      <c r="H925" s="26"/>
      <c r="I925" s="26"/>
      <c r="J925" s="26"/>
      <c r="K925" s="26"/>
      <c r="L925" s="26"/>
      <c r="M925" s="26"/>
      <c r="N925" s="26"/>
      <c r="O925" s="26"/>
      <c r="P925" s="26"/>
      <c r="Q925" s="26"/>
    </row>
    <row r="926">
      <c r="B926" s="26"/>
      <c r="C926" s="26"/>
      <c r="D926" s="26"/>
      <c r="E926" s="26"/>
      <c r="F926" s="26"/>
      <c r="G926" s="26"/>
      <c r="H926" s="26"/>
      <c r="I926" s="26"/>
      <c r="J926" s="26"/>
      <c r="K926" s="26"/>
      <c r="L926" s="26"/>
      <c r="M926" s="26"/>
      <c r="N926" s="26"/>
      <c r="O926" s="26"/>
      <c r="P926" s="26"/>
      <c r="Q926" s="26"/>
    </row>
    <row r="927">
      <c r="B927" s="26"/>
      <c r="C927" s="26"/>
      <c r="D927" s="26"/>
      <c r="E927" s="26"/>
      <c r="F927" s="26"/>
      <c r="G927" s="26"/>
      <c r="H927" s="26"/>
      <c r="I927" s="26"/>
      <c r="J927" s="26"/>
      <c r="K927" s="26"/>
      <c r="L927" s="26"/>
      <c r="M927" s="26"/>
      <c r="N927" s="26"/>
      <c r="O927" s="26"/>
      <c r="P927" s="26"/>
      <c r="Q927" s="26"/>
    </row>
    <row r="928">
      <c r="B928" s="26"/>
      <c r="C928" s="26"/>
      <c r="D928" s="26"/>
      <c r="E928" s="26"/>
      <c r="F928" s="26"/>
      <c r="G928" s="26"/>
      <c r="H928" s="26"/>
      <c r="I928" s="26"/>
      <c r="J928" s="26"/>
      <c r="K928" s="26"/>
      <c r="L928" s="26"/>
      <c r="M928" s="26"/>
      <c r="N928" s="26"/>
      <c r="O928" s="26"/>
      <c r="P928" s="26"/>
      <c r="Q928" s="26"/>
    </row>
    <row r="929">
      <c r="B929" s="26"/>
      <c r="C929" s="26"/>
      <c r="D929" s="26"/>
      <c r="E929" s="26"/>
      <c r="F929" s="26"/>
      <c r="G929" s="26"/>
      <c r="H929" s="26"/>
      <c r="I929" s="26"/>
      <c r="J929" s="26"/>
      <c r="K929" s="26"/>
      <c r="L929" s="26"/>
      <c r="M929" s="26"/>
      <c r="N929" s="26"/>
      <c r="O929" s="26"/>
      <c r="P929" s="26"/>
      <c r="Q929" s="26"/>
    </row>
    <row r="930">
      <c r="B930" s="26"/>
      <c r="C930" s="26"/>
      <c r="D930" s="26"/>
      <c r="E930" s="26"/>
      <c r="F930" s="26"/>
      <c r="G930" s="26"/>
      <c r="H930" s="26"/>
      <c r="I930" s="26"/>
      <c r="J930" s="26"/>
      <c r="K930" s="26"/>
      <c r="L930" s="26"/>
      <c r="M930" s="26"/>
      <c r="N930" s="26"/>
      <c r="O930" s="26"/>
      <c r="P930" s="26"/>
      <c r="Q930" s="26"/>
    </row>
    <row r="931">
      <c r="B931" s="26"/>
      <c r="C931" s="26"/>
      <c r="D931" s="26"/>
      <c r="E931" s="26"/>
      <c r="F931" s="26"/>
      <c r="G931" s="26"/>
      <c r="H931" s="26"/>
      <c r="I931" s="26"/>
      <c r="J931" s="26"/>
      <c r="K931" s="26"/>
      <c r="L931" s="26"/>
      <c r="M931" s="26"/>
      <c r="N931" s="26"/>
      <c r="O931" s="26"/>
      <c r="P931" s="26"/>
      <c r="Q931" s="26"/>
    </row>
    <row r="932">
      <c r="B932" s="26"/>
      <c r="C932" s="26"/>
      <c r="D932" s="26"/>
      <c r="E932" s="26"/>
      <c r="F932" s="26"/>
      <c r="G932" s="26"/>
      <c r="H932" s="26"/>
      <c r="I932" s="26"/>
      <c r="J932" s="26"/>
      <c r="K932" s="26"/>
      <c r="L932" s="26"/>
      <c r="M932" s="26"/>
      <c r="N932" s="26"/>
      <c r="O932" s="26"/>
      <c r="P932" s="26"/>
      <c r="Q932" s="26"/>
    </row>
    <row r="933">
      <c r="B933" s="26"/>
      <c r="C933" s="26"/>
      <c r="D933" s="26"/>
      <c r="E933" s="26"/>
      <c r="F933" s="26"/>
      <c r="G933" s="26"/>
      <c r="H933" s="26"/>
      <c r="I933" s="26"/>
      <c r="J933" s="26"/>
      <c r="K933" s="26"/>
      <c r="L933" s="26"/>
      <c r="M933" s="26"/>
      <c r="N933" s="26"/>
      <c r="O933" s="26"/>
      <c r="P933" s="26"/>
      <c r="Q933" s="26"/>
    </row>
    <row r="934">
      <c r="B934" s="26"/>
      <c r="C934" s="26"/>
      <c r="D934" s="26"/>
      <c r="E934" s="26"/>
      <c r="F934" s="26"/>
      <c r="G934" s="26"/>
      <c r="H934" s="26"/>
      <c r="I934" s="26"/>
      <c r="J934" s="26"/>
      <c r="K934" s="26"/>
      <c r="L934" s="26"/>
      <c r="M934" s="26"/>
      <c r="N934" s="26"/>
      <c r="O934" s="26"/>
      <c r="P934" s="26"/>
      <c r="Q934" s="26"/>
    </row>
    <row r="935">
      <c r="B935" s="26"/>
      <c r="C935" s="26"/>
      <c r="D935" s="26"/>
      <c r="E935" s="26"/>
      <c r="F935" s="26"/>
      <c r="G935" s="26"/>
      <c r="H935" s="26"/>
      <c r="I935" s="26"/>
      <c r="J935" s="26"/>
      <c r="K935" s="26"/>
      <c r="L935" s="26"/>
      <c r="M935" s="26"/>
      <c r="N935" s="26"/>
      <c r="O935" s="26"/>
      <c r="P935" s="26"/>
      <c r="Q935" s="26"/>
    </row>
    <row r="936">
      <c r="B936" s="26"/>
      <c r="C936" s="26"/>
      <c r="D936" s="26"/>
      <c r="E936" s="26"/>
      <c r="F936" s="26"/>
      <c r="G936" s="26"/>
      <c r="H936" s="26"/>
      <c r="I936" s="26"/>
      <c r="J936" s="26"/>
      <c r="K936" s="26"/>
      <c r="L936" s="26"/>
      <c r="M936" s="26"/>
      <c r="N936" s="26"/>
      <c r="O936" s="26"/>
      <c r="P936" s="26"/>
      <c r="Q936" s="26"/>
    </row>
    <row r="937">
      <c r="B937" s="26"/>
      <c r="C937" s="26"/>
      <c r="D937" s="26"/>
      <c r="E937" s="26"/>
      <c r="F937" s="26"/>
      <c r="G937" s="26"/>
      <c r="H937" s="26"/>
      <c r="I937" s="26"/>
      <c r="J937" s="26"/>
      <c r="K937" s="26"/>
      <c r="L937" s="26"/>
      <c r="M937" s="26"/>
      <c r="N937" s="26"/>
      <c r="O937" s="26"/>
      <c r="P937" s="26"/>
      <c r="Q937" s="26"/>
    </row>
    <row r="938">
      <c r="B938" s="26"/>
      <c r="C938" s="26"/>
      <c r="D938" s="26"/>
      <c r="E938" s="26"/>
      <c r="F938" s="26"/>
      <c r="G938" s="26"/>
      <c r="H938" s="26"/>
      <c r="I938" s="26"/>
      <c r="J938" s="26"/>
      <c r="K938" s="26"/>
      <c r="L938" s="26"/>
      <c r="M938" s="26"/>
      <c r="N938" s="26"/>
      <c r="O938" s="26"/>
      <c r="P938" s="26"/>
      <c r="Q938" s="26"/>
    </row>
    <row r="939">
      <c r="B939" s="26"/>
      <c r="C939" s="26"/>
      <c r="D939" s="26"/>
      <c r="E939" s="26"/>
      <c r="F939" s="26"/>
      <c r="G939" s="26"/>
      <c r="H939" s="26"/>
      <c r="I939" s="26"/>
      <c r="J939" s="26"/>
      <c r="K939" s="26"/>
      <c r="L939" s="26"/>
      <c r="M939" s="26"/>
      <c r="N939" s="26"/>
      <c r="O939" s="26"/>
      <c r="P939" s="26"/>
      <c r="Q939" s="26"/>
    </row>
    <row r="940">
      <c r="B940" s="26"/>
      <c r="C940" s="26"/>
      <c r="D940" s="26"/>
      <c r="E940" s="26"/>
      <c r="F940" s="26"/>
      <c r="G940" s="26"/>
      <c r="H940" s="26"/>
      <c r="I940" s="26"/>
      <c r="J940" s="26"/>
      <c r="K940" s="26"/>
      <c r="L940" s="26"/>
      <c r="M940" s="26"/>
      <c r="N940" s="26"/>
      <c r="O940" s="26"/>
      <c r="P940" s="26"/>
      <c r="Q940" s="26"/>
    </row>
    <row r="941">
      <c r="B941" s="26"/>
      <c r="C941" s="26"/>
      <c r="D941" s="26"/>
      <c r="E941" s="26"/>
      <c r="F941" s="26"/>
      <c r="G941" s="26"/>
      <c r="H941" s="26"/>
      <c r="I941" s="26"/>
      <c r="J941" s="26"/>
      <c r="K941" s="26"/>
      <c r="L941" s="26"/>
      <c r="M941" s="26"/>
      <c r="N941" s="26"/>
      <c r="O941" s="26"/>
      <c r="P941" s="26"/>
      <c r="Q941" s="26"/>
    </row>
    <row r="942">
      <c r="B942" s="26"/>
      <c r="C942" s="26"/>
      <c r="D942" s="26"/>
      <c r="E942" s="26"/>
      <c r="F942" s="26"/>
      <c r="G942" s="26"/>
      <c r="H942" s="26"/>
      <c r="I942" s="26"/>
      <c r="J942" s="26"/>
      <c r="K942" s="26"/>
      <c r="L942" s="26"/>
      <c r="M942" s="26"/>
      <c r="N942" s="26"/>
      <c r="O942" s="26"/>
      <c r="P942" s="26"/>
      <c r="Q942" s="26"/>
    </row>
    <row r="943">
      <c r="B943" s="26"/>
      <c r="C943" s="26"/>
      <c r="D943" s="26"/>
      <c r="E943" s="26"/>
      <c r="F943" s="26"/>
      <c r="G943" s="26"/>
      <c r="H943" s="26"/>
      <c r="I943" s="26"/>
      <c r="J943" s="26"/>
      <c r="K943" s="26"/>
      <c r="L943" s="26"/>
      <c r="M943" s="26"/>
      <c r="N943" s="26"/>
      <c r="O943" s="26"/>
      <c r="P943" s="26"/>
      <c r="Q943" s="26"/>
    </row>
    <row r="944">
      <c r="B944" s="26"/>
      <c r="C944" s="26"/>
      <c r="D944" s="26"/>
      <c r="E944" s="26"/>
      <c r="F944" s="26"/>
      <c r="G944" s="26"/>
      <c r="H944" s="26"/>
      <c r="I944" s="26"/>
      <c r="J944" s="26"/>
      <c r="K944" s="26"/>
      <c r="L944" s="26"/>
      <c r="M944" s="26"/>
      <c r="N944" s="26"/>
      <c r="O944" s="26"/>
      <c r="P944" s="26"/>
      <c r="Q944" s="26"/>
    </row>
    <row r="945">
      <c r="B945" s="26"/>
      <c r="C945" s="26"/>
      <c r="D945" s="26"/>
      <c r="E945" s="26"/>
      <c r="F945" s="26"/>
      <c r="G945" s="26"/>
      <c r="H945" s="26"/>
      <c r="I945" s="26"/>
      <c r="J945" s="26"/>
      <c r="K945" s="26"/>
      <c r="L945" s="26"/>
      <c r="M945" s="26"/>
      <c r="N945" s="26"/>
      <c r="O945" s="26"/>
      <c r="P945" s="26"/>
      <c r="Q945" s="26"/>
    </row>
    <row r="946">
      <c r="B946" s="26"/>
      <c r="C946" s="26"/>
      <c r="D946" s="26"/>
      <c r="E946" s="26"/>
      <c r="F946" s="26"/>
      <c r="G946" s="26"/>
      <c r="H946" s="26"/>
      <c r="I946" s="26"/>
      <c r="J946" s="26"/>
      <c r="K946" s="26"/>
      <c r="L946" s="26"/>
      <c r="M946" s="26"/>
      <c r="N946" s="26"/>
      <c r="O946" s="26"/>
      <c r="P946" s="26"/>
      <c r="Q946" s="26"/>
    </row>
    <row r="947">
      <c r="B947" s="26"/>
      <c r="C947" s="26"/>
      <c r="D947" s="26"/>
      <c r="E947" s="26"/>
      <c r="F947" s="26"/>
      <c r="G947" s="26"/>
      <c r="H947" s="26"/>
      <c r="I947" s="26"/>
      <c r="J947" s="26"/>
      <c r="K947" s="26"/>
      <c r="L947" s="26"/>
      <c r="M947" s="26"/>
      <c r="N947" s="26"/>
      <c r="O947" s="26"/>
      <c r="P947" s="26"/>
      <c r="Q947" s="26"/>
    </row>
    <row r="948">
      <c r="B948" s="26"/>
      <c r="C948" s="26"/>
      <c r="D948" s="26"/>
      <c r="E948" s="26"/>
      <c r="F948" s="26"/>
      <c r="G948" s="26"/>
      <c r="H948" s="26"/>
      <c r="I948" s="26"/>
      <c r="J948" s="26"/>
      <c r="K948" s="26"/>
      <c r="L948" s="26"/>
      <c r="M948" s="26"/>
      <c r="N948" s="26"/>
      <c r="O948" s="26"/>
      <c r="P948" s="26"/>
      <c r="Q948" s="26"/>
    </row>
    <row r="949">
      <c r="B949" s="26"/>
      <c r="C949" s="26"/>
      <c r="D949" s="26"/>
      <c r="E949" s="26"/>
      <c r="F949" s="26"/>
      <c r="G949" s="26"/>
      <c r="H949" s="26"/>
      <c r="I949" s="26"/>
      <c r="J949" s="26"/>
      <c r="K949" s="26"/>
      <c r="L949" s="26"/>
      <c r="M949" s="26"/>
      <c r="N949" s="26"/>
      <c r="O949" s="26"/>
      <c r="P949" s="26"/>
      <c r="Q949" s="26"/>
    </row>
    <row r="950">
      <c r="B950" s="26"/>
      <c r="C950" s="26"/>
      <c r="D950" s="26"/>
      <c r="E950" s="26"/>
      <c r="F950" s="26"/>
      <c r="G950" s="26"/>
      <c r="H950" s="26"/>
      <c r="I950" s="26"/>
      <c r="J950" s="26"/>
      <c r="K950" s="26"/>
      <c r="L950" s="26"/>
      <c r="M950" s="26"/>
      <c r="N950" s="26"/>
      <c r="O950" s="26"/>
      <c r="P950" s="26"/>
      <c r="Q950" s="26"/>
    </row>
    <row r="951">
      <c r="B951" s="26"/>
      <c r="C951" s="26"/>
      <c r="D951" s="26"/>
      <c r="E951" s="26"/>
      <c r="F951" s="26"/>
      <c r="G951" s="26"/>
      <c r="H951" s="26"/>
      <c r="I951" s="26"/>
      <c r="J951" s="26"/>
      <c r="K951" s="26"/>
      <c r="L951" s="26"/>
      <c r="M951" s="26"/>
      <c r="N951" s="26"/>
      <c r="O951" s="26"/>
      <c r="P951" s="26"/>
      <c r="Q951" s="26"/>
    </row>
    <row r="952">
      <c r="B952" s="26"/>
      <c r="C952" s="26"/>
      <c r="D952" s="26"/>
      <c r="E952" s="26"/>
      <c r="F952" s="26"/>
      <c r="G952" s="26"/>
      <c r="H952" s="26"/>
      <c r="I952" s="26"/>
      <c r="J952" s="26"/>
      <c r="K952" s="26"/>
      <c r="L952" s="26"/>
      <c r="M952" s="26"/>
      <c r="N952" s="26"/>
      <c r="O952" s="26"/>
      <c r="P952" s="26"/>
      <c r="Q952" s="26"/>
    </row>
    <row r="953">
      <c r="B953" s="26"/>
      <c r="C953" s="26"/>
      <c r="D953" s="26"/>
      <c r="E953" s="26"/>
      <c r="F953" s="26"/>
      <c r="G953" s="26"/>
      <c r="H953" s="26"/>
      <c r="I953" s="26"/>
      <c r="J953" s="26"/>
      <c r="K953" s="26"/>
      <c r="L953" s="26"/>
      <c r="M953" s="26"/>
      <c r="N953" s="26"/>
      <c r="O953" s="26"/>
      <c r="P953" s="26"/>
      <c r="Q953" s="26"/>
    </row>
    <row r="954">
      <c r="B954" s="26"/>
      <c r="C954" s="26"/>
      <c r="D954" s="26"/>
      <c r="E954" s="26"/>
      <c r="F954" s="26"/>
      <c r="G954" s="26"/>
      <c r="H954" s="26"/>
      <c r="I954" s="26"/>
      <c r="J954" s="26"/>
      <c r="K954" s="26"/>
      <c r="L954" s="26"/>
      <c r="M954" s="26"/>
      <c r="N954" s="26"/>
      <c r="O954" s="26"/>
      <c r="P954" s="26"/>
      <c r="Q954" s="26"/>
    </row>
    <row r="955">
      <c r="B955" s="26"/>
      <c r="C955" s="26"/>
      <c r="D955" s="26"/>
      <c r="E955" s="26"/>
      <c r="F955" s="26"/>
      <c r="G955" s="26"/>
      <c r="H955" s="26"/>
      <c r="I955" s="26"/>
      <c r="J955" s="26"/>
      <c r="K955" s="26"/>
      <c r="L955" s="26"/>
      <c r="M955" s="26"/>
      <c r="N955" s="26"/>
      <c r="O955" s="26"/>
      <c r="P955" s="26"/>
      <c r="Q955" s="26"/>
    </row>
    <row r="956">
      <c r="B956" s="26"/>
      <c r="C956" s="26"/>
      <c r="D956" s="26"/>
      <c r="E956" s="26"/>
      <c r="F956" s="26"/>
      <c r="G956" s="26"/>
      <c r="H956" s="26"/>
      <c r="I956" s="26"/>
      <c r="J956" s="26"/>
      <c r="K956" s="26"/>
      <c r="L956" s="26"/>
      <c r="M956" s="26"/>
      <c r="N956" s="26"/>
      <c r="O956" s="26"/>
      <c r="P956" s="26"/>
      <c r="Q956" s="26"/>
    </row>
    <row r="957">
      <c r="B957" s="26"/>
      <c r="C957" s="26"/>
      <c r="D957" s="26"/>
      <c r="E957" s="26"/>
      <c r="F957" s="26"/>
      <c r="G957" s="26"/>
      <c r="H957" s="26"/>
      <c r="I957" s="26"/>
      <c r="J957" s="26"/>
      <c r="K957" s="26"/>
      <c r="L957" s="26"/>
      <c r="M957" s="26"/>
      <c r="N957" s="26"/>
      <c r="O957" s="26"/>
      <c r="P957" s="26"/>
      <c r="Q957" s="26"/>
    </row>
    <row r="958">
      <c r="B958" s="26"/>
      <c r="C958" s="26"/>
      <c r="D958" s="26"/>
      <c r="E958" s="26"/>
      <c r="F958" s="26"/>
      <c r="G958" s="26"/>
      <c r="H958" s="26"/>
      <c r="I958" s="26"/>
      <c r="J958" s="26"/>
      <c r="K958" s="26"/>
      <c r="L958" s="26"/>
      <c r="M958" s="26"/>
      <c r="N958" s="26"/>
      <c r="O958" s="26"/>
      <c r="P958" s="26"/>
      <c r="Q958" s="26"/>
    </row>
    <row r="959">
      <c r="B959" s="26"/>
      <c r="C959" s="26"/>
      <c r="D959" s="26"/>
      <c r="E959" s="26"/>
      <c r="F959" s="26"/>
      <c r="G959" s="26"/>
      <c r="H959" s="26"/>
      <c r="I959" s="26"/>
      <c r="J959" s="26"/>
      <c r="K959" s="26"/>
      <c r="L959" s="26"/>
      <c r="M959" s="26"/>
      <c r="N959" s="26"/>
      <c r="O959" s="26"/>
      <c r="P959" s="26"/>
      <c r="Q959" s="26"/>
    </row>
    <row r="960">
      <c r="B960" s="26"/>
      <c r="C960" s="26"/>
      <c r="D960" s="26"/>
      <c r="E960" s="26"/>
      <c r="F960" s="26"/>
      <c r="G960" s="26"/>
      <c r="H960" s="26"/>
      <c r="I960" s="26"/>
      <c r="J960" s="26"/>
      <c r="K960" s="26"/>
      <c r="L960" s="26"/>
      <c r="M960" s="26"/>
      <c r="N960" s="26"/>
      <c r="O960" s="26"/>
      <c r="P960" s="26"/>
      <c r="Q960" s="26"/>
    </row>
    <row r="961">
      <c r="B961" s="26"/>
      <c r="C961" s="26"/>
      <c r="D961" s="26"/>
      <c r="E961" s="26"/>
      <c r="F961" s="26"/>
      <c r="G961" s="26"/>
      <c r="H961" s="26"/>
      <c r="I961" s="26"/>
      <c r="J961" s="26"/>
      <c r="K961" s="26"/>
      <c r="L961" s="26"/>
      <c r="M961" s="26"/>
      <c r="N961" s="26"/>
      <c r="O961" s="26"/>
      <c r="P961" s="26"/>
      <c r="Q961" s="26"/>
    </row>
    <row r="962">
      <c r="B962" s="26"/>
      <c r="C962" s="26"/>
      <c r="D962" s="26"/>
      <c r="E962" s="26"/>
      <c r="F962" s="26"/>
      <c r="G962" s="26"/>
      <c r="H962" s="26"/>
      <c r="I962" s="26"/>
      <c r="J962" s="26"/>
      <c r="K962" s="26"/>
      <c r="L962" s="26"/>
      <c r="M962" s="26"/>
      <c r="N962" s="26"/>
      <c r="O962" s="26"/>
      <c r="P962" s="26"/>
      <c r="Q962" s="26"/>
    </row>
    <row r="963">
      <c r="B963" s="26"/>
      <c r="C963" s="26"/>
      <c r="D963" s="26"/>
      <c r="E963" s="26"/>
      <c r="F963" s="26"/>
      <c r="G963" s="26"/>
      <c r="H963" s="26"/>
      <c r="I963" s="26"/>
      <c r="J963" s="26"/>
      <c r="K963" s="26"/>
      <c r="L963" s="26"/>
      <c r="M963" s="26"/>
      <c r="N963" s="26"/>
      <c r="O963" s="26"/>
      <c r="P963" s="26"/>
      <c r="Q963" s="26"/>
    </row>
    <row r="964">
      <c r="B964" s="26"/>
      <c r="C964" s="26"/>
      <c r="D964" s="26"/>
      <c r="E964" s="26"/>
      <c r="F964" s="26"/>
      <c r="G964" s="26"/>
      <c r="H964" s="26"/>
      <c r="I964" s="26"/>
      <c r="J964" s="26"/>
      <c r="K964" s="26"/>
      <c r="L964" s="26"/>
      <c r="M964" s="26"/>
      <c r="N964" s="26"/>
      <c r="O964" s="26"/>
      <c r="P964" s="26"/>
      <c r="Q964" s="26"/>
    </row>
    <row r="965">
      <c r="B965" s="26"/>
      <c r="C965" s="26"/>
      <c r="D965" s="26"/>
      <c r="E965" s="26"/>
      <c r="F965" s="26"/>
      <c r="G965" s="26"/>
      <c r="H965" s="26"/>
      <c r="I965" s="26"/>
      <c r="J965" s="26"/>
      <c r="K965" s="26"/>
      <c r="L965" s="26"/>
      <c r="M965" s="26"/>
      <c r="N965" s="26"/>
      <c r="O965" s="26"/>
      <c r="P965" s="26"/>
      <c r="Q965" s="26"/>
    </row>
    <row r="966">
      <c r="B966" s="26"/>
      <c r="C966" s="26"/>
      <c r="D966" s="26"/>
      <c r="E966" s="26"/>
      <c r="F966" s="26"/>
      <c r="G966" s="26"/>
      <c r="H966" s="26"/>
      <c r="I966" s="26"/>
      <c r="J966" s="26"/>
      <c r="K966" s="26"/>
      <c r="L966" s="26"/>
      <c r="M966" s="26"/>
      <c r="N966" s="26"/>
      <c r="O966" s="26"/>
      <c r="P966" s="26"/>
      <c r="Q966" s="26"/>
    </row>
    <row r="967">
      <c r="B967" s="26"/>
      <c r="C967" s="26"/>
      <c r="D967" s="26"/>
      <c r="E967" s="26"/>
      <c r="F967" s="26"/>
      <c r="G967" s="26"/>
      <c r="H967" s="26"/>
      <c r="I967" s="26"/>
      <c r="J967" s="26"/>
      <c r="K967" s="26"/>
      <c r="L967" s="26"/>
      <c r="M967" s="26"/>
      <c r="N967" s="26"/>
      <c r="O967" s="26"/>
      <c r="P967" s="26"/>
      <c r="Q967" s="26"/>
    </row>
    <row r="968">
      <c r="B968" s="26"/>
      <c r="C968" s="26"/>
      <c r="D968" s="26"/>
      <c r="E968" s="26"/>
      <c r="F968" s="26"/>
      <c r="G968" s="26"/>
      <c r="H968" s="26"/>
      <c r="I968" s="26"/>
      <c r="J968" s="26"/>
      <c r="K968" s="26"/>
      <c r="L968" s="26"/>
      <c r="M968" s="26"/>
      <c r="N968" s="26"/>
      <c r="O968" s="26"/>
      <c r="P968" s="26"/>
      <c r="Q968" s="26"/>
    </row>
    <row r="969">
      <c r="B969" s="26"/>
      <c r="C969" s="26"/>
      <c r="D969" s="26"/>
      <c r="E969" s="26"/>
      <c r="F969" s="26"/>
      <c r="G969" s="26"/>
      <c r="H969" s="26"/>
      <c r="I969" s="26"/>
      <c r="J969" s="26"/>
      <c r="K969" s="26"/>
      <c r="L969" s="26"/>
      <c r="M969" s="26"/>
      <c r="N969" s="26"/>
      <c r="O969" s="26"/>
      <c r="P969" s="26"/>
      <c r="Q969" s="26"/>
    </row>
    <row r="970">
      <c r="B970" s="26"/>
      <c r="C970" s="26"/>
      <c r="D970" s="26"/>
      <c r="E970" s="26"/>
      <c r="F970" s="26"/>
      <c r="G970" s="26"/>
      <c r="H970" s="26"/>
      <c r="I970" s="26"/>
      <c r="J970" s="26"/>
      <c r="K970" s="26"/>
      <c r="L970" s="26"/>
      <c r="M970" s="26"/>
      <c r="N970" s="26"/>
      <c r="O970" s="26"/>
      <c r="P970" s="26"/>
      <c r="Q970" s="26"/>
    </row>
    <row r="971">
      <c r="B971" s="26"/>
      <c r="C971" s="26"/>
      <c r="D971" s="26"/>
      <c r="E971" s="26"/>
      <c r="F971" s="26"/>
      <c r="G971" s="26"/>
      <c r="H971" s="26"/>
      <c r="I971" s="26"/>
      <c r="J971" s="26"/>
      <c r="K971" s="26"/>
      <c r="L971" s="26"/>
      <c r="M971" s="26"/>
      <c r="N971" s="26"/>
      <c r="O971" s="26"/>
      <c r="P971" s="26"/>
      <c r="Q971" s="26"/>
    </row>
    <row r="972">
      <c r="B972" s="26"/>
      <c r="C972" s="26"/>
      <c r="D972" s="26"/>
      <c r="E972" s="26"/>
      <c r="F972" s="26"/>
      <c r="G972" s="26"/>
      <c r="H972" s="26"/>
      <c r="I972" s="26"/>
      <c r="J972" s="26"/>
      <c r="K972" s="26"/>
      <c r="L972" s="26"/>
      <c r="M972" s="26"/>
      <c r="N972" s="26"/>
      <c r="O972" s="26"/>
      <c r="P972" s="26"/>
      <c r="Q972" s="26"/>
    </row>
    <row r="973">
      <c r="B973" s="26"/>
      <c r="C973" s="26"/>
      <c r="D973" s="26"/>
      <c r="E973" s="26"/>
      <c r="F973" s="26"/>
      <c r="G973" s="26"/>
      <c r="H973" s="26"/>
      <c r="I973" s="26"/>
      <c r="J973" s="26"/>
      <c r="K973" s="26"/>
      <c r="L973" s="26"/>
      <c r="M973" s="26"/>
      <c r="N973" s="26"/>
      <c r="O973" s="26"/>
      <c r="P973" s="26"/>
      <c r="Q973" s="26"/>
    </row>
    <row r="974">
      <c r="B974" s="26"/>
      <c r="C974" s="26"/>
      <c r="D974" s="26"/>
      <c r="E974" s="26"/>
      <c r="F974" s="26"/>
      <c r="G974" s="26"/>
      <c r="H974" s="26"/>
      <c r="I974" s="26"/>
      <c r="J974" s="26"/>
      <c r="K974" s="26"/>
      <c r="L974" s="26"/>
      <c r="M974" s="26"/>
      <c r="N974" s="26"/>
      <c r="O974" s="26"/>
      <c r="P974" s="26"/>
      <c r="Q974" s="26"/>
    </row>
    <row r="975">
      <c r="B975" s="26"/>
      <c r="C975" s="26"/>
      <c r="D975" s="26"/>
      <c r="E975" s="26"/>
      <c r="F975" s="26"/>
      <c r="G975" s="26"/>
      <c r="H975" s="26"/>
      <c r="I975" s="26"/>
      <c r="J975" s="26"/>
      <c r="K975" s="26"/>
      <c r="L975" s="26"/>
      <c r="M975" s="26"/>
      <c r="N975" s="26"/>
      <c r="O975" s="26"/>
      <c r="P975" s="26"/>
      <c r="Q975" s="26"/>
    </row>
    <row r="976">
      <c r="B976" s="26"/>
      <c r="C976" s="26"/>
      <c r="D976" s="26"/>
      <c r="E976" s="26"/>
      <c r="F976" s="26"/>
      <c r="G976" s="26"/>
      <c r="H976" s="26"/>
      <c r="I976" s="26"/>
      <c r="J976" s="26"/>
      <c r="K976" s="26"/>
      <c r="L976" s="26"/>
      <c r="M976" s="26"/>
      <c r="N976" s="26"/>
      <c r="O976" s="26"/>
      <c r="P976" s="26"/>
      <c r="Q976" s="26"/>
    </row>
    <row r="977">
      <c r="B977" s="26"/>
      <c r="C977" s="26"/>
      <c r="D977" s="26"/>
      <c r="E977" s="26"/>
      <c r="F977" s="26"/>
      <c r="G977" s="26"/>
      <c r="H977" s="26"/>
      <c r="I977" s="26"/>
      <c r="J977" s="26"/>
      <c r="K977" s="26"/>
      <c r="L977" s="26"/>
      <c r="M977" s="26"/>
      <c r="N977" s="26"/>
      <c r="O977" s="26"/>
      <c r="P977" s="26"/>
      <c r="Q977" s="26"/>
    </row>
    <row r="978">
      <c r="B978" s="26"/>
      <c r="C978" s="26"/>
      <c r="D978" s="26"/>
      <c r="E978" s="26"/>
      <c r="F978" s="26"/>
      <c r="G978" s="26"/>
      <c r="H978" s="26"/>
      <c r="I978" s="26"/>
      <c r="J978" s="26"/>
      <c r="K978" s="26"/>
      <c r="L978" s="26"/>
      <c r="M978" s="26"/>
      <c r="N978" s="26"/>
      <c r="O978" s="26"/>
      <c r="P978" s="26"/>
      <c r="Q978" s="26"/>
    </row>
    <row r="979">
      <c r="B979" s="26"/>
      <c r="C979" s="26"/>
      <c r="D979" s="26"/>
      <c r="E979" s="26"/>
      <c r="F979" s="26"/>
      <c r="G979" s="26"/>
      <c r="H979" s="26"/>
      <c r="I979" s="26"/>
      <c r="J979" s="26"/>
      <c r="K979" s="26"/>
      <c r="L979" s="26"/>
      <c r="M979" s="26"/>
      <c r="N979" s="26"/>
      <c r="O979" s="26"/>
      <c r="P979" s="26"/>
      <c r="Q979" s="26"/>
    </row>
    <row r="980">
      <c r="B980" s="26"/>
      <c r="C980" s="26"/>
      <c r="D980" s="26"/>
      <c r="E980" s="26"/>
      <c r="F980" s="26"/>
      <c r="G980" s="26"/>
      <c r="H980" s="26"/>
      <c r="I980" s="26"/>
      <c r="J980" s="26"/>
      <c r="K980" s="26"/>
      <c r="L980" s="26"/>
      <c r="M980" s="26"/>
      <c r="N980" s="26"/>
      <c r="O980" s="26"/>
      <c r="P980" s="26"/>
      <c r="Q980" s="26"/>
    </row>
    <row r="981">
      <c r="B981" s="26"/>
      <c r="C981" s="26"/>
      <c r="D981" s="26"/>
      <c r="E981" s="26"/>
      <c r="F981" s="26"/>
      <c r="G981" s="26"/>
      <c r="H981" s="26"/>
      <c r="I981" s="26"/>
      <c r="J981" s="26"/>
      <c r="K981" s="26"/>
      <c r="L981" s="26"/>
      <c r="M981" s="26"/>
      <c r="N981" s="26"/>
      <c r="O981" s="26"/>
      <c r="P981" s="26"/>
      <c r="Q981" s="26"/>
    </row>
  </sheetData>
  <hyperlinks>
    <hyperlink r:id="rId1" location="/analysis/p419143770/edit/CCZn39sARSWBltpWle5IgA" ref="A1"/>
    <hyperlink r:id="rId2" location="/analysis/p419143770/edit/OgVRhSQ7RpOVG-DlwNJ93g" ref="H21"/>
    <hyperlink r:id="rId3" location="/analysis/p419143770/edit/hcLXwGZuQt6a7zqvcURTPw" ref="A228"/>
    <hyperlink r:id="rId4" location="/analysis/p419143770/edit/hcLXwGZuQt6a7zqvcURTPw" ref="A273"/>
  </hyperlinks>
  <drawing r:id="rId5"/>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8.5"/>
    <col customWidth="1" min="3" max="4" width="18.0"/>
    <col customWidth="1" min="7" max="7" width="18.5"/>
  </cols>
  <sheetData>
    <row r="1">
      <c r="A1" s="239">
        <v>45505.0</v>
      </c>
      <c r="G1" s="23" t="s">
        <v>692</v>
      </c>
      <c r="H1" s="23" t="s">
        <v>32</v>
      </c>
      <c r="I1" s="23" t="s">
        <v>662</v>
      </c>
    </row>
    <row r="2">
      <c r="A2" s="2" t="s">
        <v>255</v>
      </c>
      <c r="B2" s="2" t="s">
        <v>693</v>
      </c>
      <c r="C2" s="2" t="s">
        <v>694</v>
      </c>
      <c r="D2" s="2" t="s">
        <v>695</v>
      </c>
      <c r="G2" s="40" t="s">
        <v>696</v>
      </c>
      <c r="H2" s="26"/>
      <c r="I2" s="26"/>
    </row>
    <row r="3">
      <c r="A3" s="2" t="s">
        <v>697</v>
      </c>
      <c r="B3" s="2">
        <v>75.0</v>
      </c>
      <c r="C3" s="2">
        <v>41.0</v>
      </c>
      <c r="D3" s="2">
        <v>61.0</v>
      </c>
      <c r="G3" s="2" t="s">
        <v>693</v>
      </c>
      <c r="H3" s="23">
        <v>79.0</v>
      </c>
      <c r="I3" s="23">
        <v>75.0</v>
      </c>
    </row>
    <row r="4">
      <c r="A4" s="2" t="s">
        <v>698</v>
      </c>
      <c r="B4" s="2">
        <v>197.0</v>
      </c>
      <c r="C4" s="2">
        <v>122.0</v>
      </c>
      <c r="D4" s="2">
        <v>204.0</v>
      </c>
      <c r="G4" s="2" t="s">
        <v>699</v>
      </c>
      <c r="H4" s="23">
        <v>50.0</v>
      </c>
      <c r="I4" s="23">
        <v>41.0</v>
      </c>
    </row>
    <row r="5">
      <c r="G5" s="2" t="s">
        <v>700</v>
      </c>
      <c r="H5" s="23">
        <v>65.0</v>
      </c>
      <c r="I5" s="23">
        <v>61.0</v>
      </c>
    </row>
    <row r="6">
      <c r="A6" s="239">
        <v>45474.0</v>
      </c>
      <c r="G6" s="40" t="s">
        <v>701</v>
      </c>
      <c r="H6" s="26"/>
      <c r="I6" s="26"/>
    </row>
    <row r="7">
      <c r="A7" s="2" t="s">
        <v>255</v>
      </c>
      <c r="B7" s="2" t="s">
        <v>693</v>
      </c>
      <c r="C7" s="2" t="s">
        <v>694</v>
      </c>
      <c r="D7" s="2" t="s">
        <v>695</v>
      </c>
      <c r="G7" s="2" t="s">
        <v>693</v>
      </c>
      <c r="H7" s="23">
        <v>216.0</v>
      </c>
      <c r="I7" s="23">
        <v>197.0</v>
      </c>
    </row>
    <row r="8">
      <c r="A8" s="2" t="s">
        <v>697</v>
      </c>
      <c r="B8" s="2">
        <v>79.0</v>
      </c>
      <c r="C8" s="2">
        <v>50.0</v>
      </c>
      <c r="D8" s="2">
        <v>65.0</v>
      </c>
      <c r="G8" s="2" t="s">
        <v>702</v>
      </c>
      <c r="H8" s="23">
        <v>173.0</v>
      </c>
      <c r="I8" s="23">
        <v>122.0</v>
      </c>
    </row>
    <row r="9">
      <c r="A9" s="2" t="s">
        <v>698</v>
      </c>
      <c r="B9" s="2">
        <v>216.0</v>
      </c>
      <c r="C9" s="2">
        <v>173.0</v>
      </c>
      <c r="D9" s="2">
        <v>273.0</v>
      </c>
      <c r="G9" s="2" t="s">
        <v>703</v>
      </c>
      <c r="H9" s="23">
        <v>273.0</v>
      </c>
      <c r="I9" s="23">
        <v>204.0</v>
      </c>
    </row>
  </sheetData>
  <drawing r:id="rId1"/>
</worksheet>
</file>