
<file path=[Content_Types].xml><?xml version="1.0" encoding="utf-8"?>
<Types xmlns="http://schemas.openxmlformats.org/package/2006/content-types"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epartmentfortransportuk-my.sharepoint.com/personal/luke_shaw_dft_gov_uk/Documents/My Documents/1_Keep Files/TRA25 Templates/"/>
    </mc:Choice>
  </mc:AlternateContent>
  <bookViews>
    <workbookView xWindow="0" yWindow="0" windowWidth="13125" windowHeight="6105"/>
  </bookViews>
  <sheets>
    <sheet name="Contents" sheetId="1" r:id="rId1"/>
  </sheets>
  <externalReferences>
    <externalReference r:id="rId2"/>
  </externalReferences>
  <definedNames>
    <definedName name="\0">[1]TABLE1a!$U$1:$U$7</definedName>
    <definedName name="\p">[1]TABLE1a!$P$1</definedName>
    <definedName name="\t" localSheetId="0">[1]TABLE1a!$U$3</definedName>
    <definedName name="\t">[1]TABLE1a!$U$3</definedName>
    <definedName name="ANNBELGIUM">[1]TABLE5!$D$5:$D$12</definedName>
    <definedName name="ANNDVR">[1]TABLE4AL!$D$6:$D$12</definedName>
    <definedName name="ANNENG">[1]TABLE4AL!$F$6:$F$12</definedName>
    <definedName name="ANNFORIEGN" localSheetId="0">[1]TABLE1a!$P$37</definedName>
    <definedName name="ANNFORIEGN">[1]TABLE1a!$P$37</definedName>
    <definedName name="ANNFRANCE">[1]TABLE5!$B$5:$B$12</definedName>
    <definedName name="ANNL">[1]TABLE5!$F$5:$F$12</definedName>
    <definedName name="ANNOTHER">[1]TABLE5!$J$5:$J$12</definedName>
    <definedName name="ANNSE">[1]TABLE4AL!$B$6:$B$12</definedName>
    <definedName name="ANNUK">[1]TABLE1a!$E$8:$E$14</definedName>
    <definedName name="ANNUT">[1]TABLE1a!$M$8:$M$14</definedName>
    <definedName name="CAMARA">[1]TABLE1a!$P$4</definedName>
    <definedName name="Chart_data_AMV">!#REF!</definedName>
    <definedName name="Chart_data_Cars">!#REF!</definedName>
    <definedName name="Chart_data_HGVs">!#REF!</definedName>
    <definedName name="Chart_data_LGVs">!#REF!</definedName>
    <definedName name="CLONE">[1]TABLE1a!$P$6</definedName>
    <definedName name="fendyear">[1]Year!$B$3</definedName>
    <definedName name="FOREIGN">[1]TABLE1a!$P$38:$P$52</definedName>
    <definedName name="fyear">[1]c11!$D$42</definedName>
    <definedName name="GraphData">'[1]TIS-INDEX'!$B$13:$Q$44,'[1]TIS-INDEX'!$E$9:$R$9</definedName>
    <definedName name="LGV_data">!#REF!</definedName>
    <definedName name="Print_Area_MI">[1]TABLE1a!$A$1:$O$37</definedName>
    <definedName name="tab" localSheetId="0">[1]TABLE1a!$U$3</definedName>
    <definedName name="tab">[1]TABLE1a!$U$3</definedName>
  </definedNames>
  <calcPr calcId="152511"/>
</workbook>
</file>

<file path=xl/calcChain.xml><?xml version="1.0" encoding="utf-8"?>
<calcChain xmlns="http://schemas.openxmlformats.org/spreadsheetml/2006/main">
  <c r="B27" i="1" l="1"/>
  <c r="B26" i="1"/>
  <c r="B25" i="1"/>
  <c r="B24" i="1"/>
  <c r="B23" i="1"/>
  <c r="B22" i="1"/>
  <c r="B21" i="1"/>
</calcChain>
</file>

<file path=xl/sharedStrings.xml><?xml version="1.0" encoding="utf-8"?>
<sst xmlns="http://schemas.openxmlformats.org/spreadsheetml/2006/main" count="27" uniqueCount="27">
  <si>
    <t>Source:</t>
  </si>
  <si>
    <t>DfT National Road Traffic Survey</t>
  </si>
  <si>
    <t>Last updated:</t>
  </si>
  <si>
    <t>Contents</t>
  </si>
  <si>
    <t>Further information</t>
  </si>
  <si>
    <t xml:space="preserve">Website: </t>
  </si>
  <si>
    <t>Traffic (www.gov.uk/government/organisations/department-for-transport/series/road-traffic-statistics)</t>
  </si>
  <si>
    <t>Methodology and</t>
  </si>
  <si>
    <t>https://www.gov.uk/government/publications/road-traffic-statistics-guidance</t>
  </si>
  <si>
    <t>Notes &amp; definitions:</t>
  </si>
  <si>
    <t>Contacts</t>
  </si>
  <si>
    <t>DfT Press Office (media enquiries)</t>
  </si>
  <si>
    <t>tel: 020 7944 3066</t>
  </si>
  <si>
    <t xml:space="preserve">Statistics team contact: </t>
  </si>
  <si>
    <t>tel: 020 7944 3095</t>
  </si>
  <si>
    <t>e-mail:</t>
  </si>
  <si>
    <t>Next update:</t>
  </si>
  <si>
    <t>TRA2506</t>
  </si>
  <si>
    <t>Car and goods vehicle traffic (vehicle kilometres) by road class</t>
  </si>
  <si>
    <t>Car and goods vehicle traffic (vehicle kilometres) by road class in Great Britain, rolling annual totals from 1994 - not seasonally adjusted</t>
  </si>
  <si>
    <t>Car and goods vehicle traffic (vehicle kilometres) by road class in Great Britain, rolling annual totals from 1994 - rolling annual index numbers (not seasonally adjusted)</t>
  </si>
  <si>
    <t>Car and goods vehicle traffic (vehicle kilometres) by road class in Great Britain, rolling annual totals from 1994 - percentage change on previous year (not seasonally adjusted)</t>
  </si>
  <si>
    <t>Car and goods vehicle traffic (vehicle kilometres) by road class in Great Britain, quarterly from 1994 - seasonally adjusted</t>
  </si>
  <si>
    <t>Car and goods vehicle traffic (vehicle kilometres) by road class in Great Britain, quarterly from 1994 - not seasonally adjusted</t>
  </si>
  <si>
    <t>Car and goods vehicle traffic (vehicle kilometres) by road class in Great Britain, quarterly from 1994 - seasonally adjusted index numbers</t>
  </si>
  <si>
    <t>Car and goods vehicle traffic (vehicle kilometres) by road class in Great Britain, quarterly from 1994 - percentage change on same quarter in previous year (seasonally adjusted figures)</t>
  </si>
  <si>
    <t>roadtraff.stats@dft.gov.uk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</si>
</sst>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1"/>
      <color rgb="FF000000"/>
      <name val="Calibri"/>
      <family val="2"/>
    </font>
    <font>
      <sz val="10"/>
      <color rgb="FF000000"/>
      <name val="Arial"/>
      <family val="2"/>
    </font>
    <font>
      <u/>
      <sz val="12"/>
      <color rgb="FF0000FF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sz val="12"/>
      <color rgb="FF000000"/>
      <name val="MS Sans Serif"/>
    </font>
    <font>
      <sz val="12"/>
      <color rgb="FF000000"/>
      <name val="Arial"/>
      <family val="2"/>
    </font>
    <font>
      <i/>
      <sz val="10"/>
      <color rgb="FF000000"/>
      <name val="Arial"/>
      <family val="2"/>
    </font>
    <font>
      <u/>
      <sz val="12"/>
      <color rgb="FF000000"/>
      <name val="Arial"/>
      <family val="2"/>
    </font>
    <font>
      <sz val="10"/>
      <color rgb="FF000000"/>
      <name val="Times New Roman"/>
      <family val="1"/>
    </font>
    <font>
      <u/>
      <sz val="12"/>
      <color theme="10"/>
      <name val="Arial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0" xfId="0" applyFont="1" applyFill="1" applyAlignment="1">
      <alignment horizontal="right"/>
    </xf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49" fontId="7" fillId="2" borderId="0" xfId="0" applyNumberFormat="1" applyFont="1" applyFill="1" applyAlignment="1">
      <alignment horizontal="left"/>
    </xf>
    <xf numFmtId="1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0" fontId="9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wrapText="1"/>
    </xf>
    <xf numFmtId="164" fontId="2" fillId="2" borderId="0" xfId="0" applyNumberFormat="1" applyFont="1" applyFill="1" applyAlignment="1">
      <alignment wrapText="1"/>
    </xf>
    <xf numFmtId="0" fontId="7" fillId="2" borderId="0" xfId="0" applyFont="1" applyFill="1" applyAlignment="1">
      <alignment horizontal="right"/>
    </xf>
    <xf numFmtId="164" fontId="10" fillId="2" borderId="0" xfId="0" applyNumberFormat="1" applyFont="1" applyFill="1"/>
    <xf numFmtId="0" fontId="7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7" fillId="0" borderId="0" xfId="0" applyFont="1"/>
    <xf numFmtId="0" fontId="11" fillId="0" borderId="0" xfId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95253</xdr:colOff>
      <xdr:row>1</xdr:row>
      <xdr:rowOff>0</xdr:rowOff>
    </xdr:from>
    <xdr:ext cx="847721" cy="723903"/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191003" y="142875"/>
          <a:ext cx="847721" cy="72390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0</xdr:col>
      <xdr:colOff>514350</xdr:colOff>
      <xdr:row>0</xdr:row>
      <xdr:rowOff>47621</xdr:rowOff>
    </xdr:from>
    <xdr:ext cx="1542857" cy="1009525"/>
    <xdr:pic>
      <xdr:nvPicPr>
        <xdr:cNvPr id="2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4350" y="47621"/>
          <a:ext cx="1542857" cy="1009525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rago.internal.dtlr.gov.uk\data\2005Publications\RoRo%20Q2_2005\Bulletin205draf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entarySA"/>
      <sheetName val="TABLE1a"/>
      <sheetName val="TABLE1b"/>
      <sheetName val="TABLE2"/>
      <sheetName val="TABLE2cont.."/>
      <sheetName val="TABLE3"/>
      <sheetName val="TABLE3a"/>
      <sheetName val="TABLE3b"/>
      <sheetName val="TABLE4AL"/>
      <sheetName val="TABLE4a"/>
      <sheetName val="TABLE4b"/>
      <sheetName val="TABLE5"/>
      <sheetName val="Routes"/>
      <sheetName val="FiguresSA -do not print"/>
      <sheetName val="TABLE2cont__2"/>
      <sheetName val="FiguresSA_-do_not_print2"/>
      <sheetName val="TABLE2cont__"/>
      <sheetName val="FiguresSA_-do_not_print"/>
      <sheetName val="TABLE2cont__1"/>
      <sheetName val="FiguresSA_-do_not_print1"/>
      <sheetName val="TABLE2cont__4"/>
      <sheetName val="FiguresSA_-do_not_print4"/>
      <sheetName val="TABLE2cont__3"/>
      <sheetName val="FiguresSA_-do_not_print3"/>
      <sheetName val="TABLE2cont__5"/>
      <sheetName val="FiguresSA_-do_not_print5"/>
      <sheetName val="TABLE2cont__6"/>
      <sheetName val="FiguresSA_-do_not_print6"/>
      <sheetName val="TABLE2cont__7"/>
      <sheetName val="FiguresSA_-do_not_print7"/>
      <sheetName val="TABLE2cont__8"/>
      <sheetName val="FiguresSA_-do_not_print8"/>
      <sheetName val="TABLE2cont__11"/>
      <sheetName val="FiguresSA_-do_not_print11"/>
      <sheetName val="TABLE2cont__10"/>
      <sheetName val="FiguresSA_-do_not_print10"/>
      <sheetName val="TABLE2cont__9"/>
      <sheetName val="FiguresSA_-do_not_print9"/>
      <sheetName val="TABLE2cont__12"/>
      <sheetName val="FiguresSA_-do_not_print12"/>
      <sheetName val="TABLE2cont__13"/>
      <sheetName val="FiguresSA_-do_not_print13"/>
      <sheetName val="TABLE2cont__14"/>
      <sheetName val="FiguresSA_-do_not_print14"/>
      <sheetName val="TABLE2cont__15"/>
      <sheetName val="FiguresSA_-do_not_print15"/>
      <sheetName val="Year"/>
      <sheetName val="c11"/>
      <sheetName val="TIS-INDEX"/>
    </sheetNames>
    <sheetDataSet>
      <sheetData sheetId="0"/>
      <sheetData sheetId="1">
        <row r="1">
          <cell r="A1" t="str">
            <v>Table 1a   Road goods vehicles travelling to mainland Europe</v>
          </cell>
        </row>
        <row r="2">
          <cell r="A2" t="str">
            <v xml:space="preserve"> </v>
          </cell>
        </row>
        <row r="3">
          <cell r="O3" t="str">
            <v>Thousands</v>
          </cell>
        </row>
        <row r="4">
          <cell r="E4" t="str">
            <v xml:space="preserve">          Powered vehicles by country of registration </v>
          </cell>
          <cell r="M4" t="str">
            <v xml:space="preserve"> </v>
          </cell>
          <cell r="O4" t="str">
            <v xml:space="preserve"> </v>
          </cell>
        </row>
        <row r="5">
          <cell r="M5" t="str">
            <v>Unaccompanied</v>
          </cell>
          <cell r="O5" t="str">
            <v>All</v>
          </cell>
        </row>
        <row r="6">
          <cell r="A6" t="str">
            <v>Year</v>
          </cell>
          <cell r="E6" t="str">
            <v xml:space="preserve">      UK</v>
          </cell>
          <cell r="G6" t="str">
            <v>Foreign</v>
          </cell>
          <cell r="I6" t="str">
            <v>Unknown</v>
          </cell>
          <cell r="K6" t="str">
            <v xml:space="preserve">   Total</v>
          </cell>
          <cell r="M6" t="str">
            <v>trailers</v>
          </cell>
          <cell r="O6" t="str">
            <v>vehicles</v>
          </cell>
        </row>
        <row r="8">
          <cell r="A8" t="str">
            <v>1990</v>
          </cell>
          <cell r="E8">
            <v>338.98700000000002</v>
          </cell>
          <cell r="G8">
            <v>382.94099999999997</v>
          </cell>
          <cell r="I8">
            <v>1.7490000000000001</v>
          </cell>
          <cell r="K8">
            <v>723.67700000000002</v>
          </cell>
          <cell r="M8">
            <v>583.88400000000001</v>
          </cell>
          <cell r="O8">
            <v>1307.5609999999999</v>
          </cell>
        </row>
        <row r="9">
          <cell r="A9" t="str">
            <v>1991</v>
          </cell>
          <cell r="E9">
            <v>360.2</v>
          </cell>
          <cell r="G9">
            <v>362.9</v>
          </cell>
          <cell r="I9">
            <v>2.4</v>
          </cell>
          <cell r="K9">
            <v>725.5</v>
          </cell>
          <cell r="M9">
            <v>601.20000000000005</v>
          </cell>
          <cell r="O9">
            <v>1326.7</v>
          </cell>
        </row>
        <row r="10">
          <cell r="A10" t="str">
            <v>1992</v>
          </cell>
          <cell r="E10">
            <v>373.7</v>
          </cell>
          <cell r="G10">
            <v>394.1</v>
          </cell>
          <cell r="I10">
            <v>2.1</v>
          </cell>
          <cell r="K10">
            <v>769.8</v>
          </cell>
          <cell r="M10">
            <v>629.29999999999995</v>
          </cell>
          <cell r="O10">
            <v>1399.1</v>
          </cell>
        </row>
        <row r="11">
          <cell r="A11" t="str">
            <v>1993</v>
          </cell>
          <cell r="E11">
            <v>398</v>
          </cell>
          <cell r="G11">
            <v>392.4</v>
          </cell>
          <cell r="I11">
            <v>5.8</v>
          </cell>
          <cell r="J11" t="str">
            <v/>
          </cell>
          <cell r="K11">
            <v>796.2</v>
          </cell>
          <cell r="L11" t="str">
            <v/>
          </cell>
          <cell r="M11">
            <v>539.4</v>
          </cell>
          <cell r="N11" t="str">
            <v/>
          </cell>
          <cell r="O11">
            <v>1335.6</v>
          </cell>
        </row>
        <row r="12">
          <cell r="A12" t="str">
            <v>1994</v>
          </cell>
          <cell r="E12">
            <v>453.1</v>
          </cell>
          <cell r="G12">
            <v>439.3</v>
          </cell>
          <cell r="I12">
            <v>4</v>
          </cell>
          <cell r="J12" t="str">
            <v/>
          </cell>
          <cell r="K12">
            <v>896.5</v>
          </cell>
          <cell r="L12" t="str">
            <v/>
          </cell>
          <cell r="M12">
            <v>701.6</v>
          </cell>
          <cell r="N12" t="str">
            <v/>
          </cell>
          <cell r="O12">
            <v>1598.1</v>
          </cell>
        </row>
        <row r="13">
          <cell r="A13" t="str">
            <v>1995</v>
          </cell>
          <cell r="E13">
            <v>486</v>
          </cell>
          <cell r="F13" t="str">
            <v xml:space="preserve"> </v>
          </cell>
          <cell r="G13">
            <v>461.2</v>
          </cell>
          <cell r="H13" t="str">
            <v xml:space="preserve"> </v>
          </cell>
          <cell r="I13">
            <v>3</v>
          </cell>
          <cell r="J13" t="str">
            <v xml:space="preserve"> </v>
          </cell>
          <cell r="K13">
            <v>950.2</v>
          </cell>
          <cell r="L13" t="str">
            <v xml:space="preserve"> </v>
          </cell>
          <cell r="M13">
            <v>677.4</v>
          </cell>
          <cell r="N13" t="str">
            <v xml:space="preserve"> </v>
          </cell>
          <cell r="O13">
            <v>1627.6</v>
          </cell>
        </row>
        <row r="14">
          <cell r="A14">
            <v>1996</v>
          </cell>
          <cell r="E14">
            <v>531.08299999999997</v>
          </cell>
          <cell r="G14">
            <v>484.42899999999997</v>
          </cell>
          <cell r="I14">
            <v>2.2130000000000001</v>
          </cell>
          <cell r="J14" t="str">
            <v xml:space="preserve"> </v>
          </cell>
          <cell r="K14">
            <v>1017.725</v>
          </cell>
          <cell r="M14">
            <v>626.40899999999999</v>
          </cell>
          <cell r="N14" t="str">
            <v xml:space="preserve"> </v>
          </cell>
          <cell r="O14">
            <v>1644.134</v>
          </cell>
        </row>
        <row r="15">
          <cell r="A15" t="str">
            <v xml:space="preserve">1997 </v>
          </cell>
          <cell r="E15">
            <v>543.20000000000005</v>
          </cell>
          <cell r="G15">
            <v>597.6</v>
          </cell>
          <cell r="I15">
            <v>5.7</v>
          </cell>
          <cell r="K15">
            <v>1146.4000000000001</v>
          </cell>
          <cell r="M15">
            <v>740</v>
          </cell>
          <cell r="O15">
            <v>1886.4</v>
          </cell>
        </row>
        <row r="16">
          <cell r="A16" t="str">
            <v xml:space="preserve">1998 </v>
          </cell>
          <cell r="E16">
            <v>544.29999999999995</v>
          </cell>
          <cell r="G16">
            <v>725.7</v>
          </cell>
          <cell r="I16">
            <v>4.5</v>
          </cell>
          <cell r="K16">
            <v>1274.5</v>
          </cell>
          <cell r="M16">
            <v>737.5</v>
          </cell>
          <cell r="O16">
            <v>2012.3</v>
          </cell>
        </row>
        <row r="17">
          <cell r="A17" t="str">
            <v>1999</v>
          </cell>
          <cell r="E17">
            <v>562.70000000000005</v>
          </cell>
          <cell r="G17">
            <v>884.6</v>
          </cell>
          <cell r="I17">
            <v>6.3</v>
          </cell>
          <cell r="K17">
            <v>1453.7</v>
          </cell>
          <cell r="M17">
            <v>737.8</v>
          </cell>
          <cell r="O17">
            <v>2191.4</v>
          </cell>
        </row>
        <row r="18">
          <cell r="A18" t="str">
            <v xml:space="preserve">2000  </v>
          </cell>
          <cell r="E18">
            <v>544.79999999999995</v>
          </cell>
          <cell r="G18">
            <v>1042.9000000000001</v>
          </cell>
          <cell r="I18">
            <v>17.7</v>
          </cell>
          <cell r="K18">
            <v>1605.4</v>
          </cell>
          <cell r="M18">
            <v>712.9</v>
          </cell>
          <cell r="O18">
            <v>2318.3000000000002</v>
          </cell>
        </row>
        <row r="19">
          <cell r="A19" t="str">
            <v>2001</v>
          </cell>
          <cell r="E19">
            <v>517.57000000000005</v>
          </cell>
          <cell r="G19">
            <v>1173.873</v>
          </cell>
          <cell r="I19">
            <v>20.495999999999999</v>
          </cell>
          <cell r="K19">
            <v>1711.9390000000001</v>
          </cell>
          <cell r="M19">
            <v>686.37400000000002</v>
          </cell>
          <cell r="O19">
            <v>2398.3130000000001</v>
          </cell>
        </row>
        <row r="20">
          <cell r="A20" t="str">
            <v>2002</v>
          </cell>
          <cell r="E20">
            <v>493.33800000000002</v>
          </cell>
          <cell r="G20">
            <v>1290.115</v>
          </cell>
          <cell r="I20">
            <v>18.069000000000003</v>
          </cell>
          <cell r="K20">
            <v>1801.5219999999999</v>
          </cell>
          <cell r="M20">
            <v>725.976</v>
          </cell>
          <cell r="O20">
            <v>2527.498</v>
          </cell>
        </row>
        <row r="21">
          <cell r="A21" t="str">
            <v>2003</v>
          </cell>
          <cell r="E21">
            <v>473.92600000000004</v>
          </cell>
          <cell r="G21">
            <v>1321.6379999999999</v>
          </cell>
          <cell r="I21">
            <v>19.129000000000001</v>
          </cell>
          <cell r="K21">
            <v>1814.69</v>
          </cell>
          <cell r="M21">
            <v>780.423</v>
          </cell>
          <cell r="O21">
            <v>2595.1130000000003</v>
          </cell>
        </row>
        <row r="22">
          <cell r="A22" t="str">
            <v>2004</v>
          </cell>
          <cell r="E22">
            <v>493.09900000000005</v>
          </cell>
          <cell r="G22">
            <v>1446.7440000000001</v>
          </cell>
          <cell r="I22">
            <v>16.983000000000001</v>
          </cell>
          <cell r="K22">
            <v>1956.826</v>
          </cell>
          <cell r="M22">
            <v>782.16700000000003</v>
          </cell>
          <cell r="O22">
            <v>2738.9929999999999</v>
          </cell>
        </row>
        <row r="24">
          <cell r="A24" t="str">
            <v>Four Quarters Ending</v>
          </cell>
        </row>
        <row r="25">
          <cell r="A25" t="str">
            <v>2005 Q2P</v>
          </cell>
          <cell r="E25">
            <v>508.60399999999998</v>
          </cell>
          <cell r="G25">
            <v>1484.979</v>
          </cell>
          <cell r="I25">
            <v>23.750999999999998</v>
          </cell>
          <cell r="K25">
            <v>2017.3340000000003</v>
          </cell>
          <cell r="M25">
            <v>768.22</v>
          </cell>
          <cell r="O25">
            <v>2785.5540000000001</v>
          </cell>
        </row>
        <row r="27">
          <cell r="A27" t="str">
            <v>Quarters</v>
          </cell>
        </row>
        <row r="28">
          <cell r="A28" t="str">
            <v>2003 Q2</v>
          </cell>
          <cell r="E28">
            <v>118.836</v>
          </cell>
          <cell r="G28">
            <v>332.07100000000003</v>
          </cell>
          <cell r="I28">
            <v>5.0519999999999996</v>
          </cell>
          <cell r="K28">
            <v>455.959</v>
          </cell>
          <cell r="M28">
            <v>200.72900000000001</v>
          </cell>
          <cell r="O28">
            <v>656.68799999999999</v>
          </cell>
        </row>
        <row r="29">
          <cell r="A29" t="str">
            <v xml:space="preserve">         Q3</v>
          </cell>
          <cell r="E29">
            <v>118.346</v>
          </cell>
          <cell r="G29">
            <v>321.35899999999998</v>
          </cell>
          <cell r="I29">
            <v>4.5460000000000003</v>
          </cell>
          <cell r="K29">
            <v>444.25099999999998</v>
          </cell>
          <cell r="M29">
            <v>200.73400000000001</v>
          </cell>
          <cell r="O29">
            <v>644.98500000000001</v>
          </cell>
        </row>
        <row r="30">
          <cell r="A30" t="str">
            <v xml:space="preserve">         Q4</v>
          </cell>
          <cell r="E30">
            <v>114.9</v>
          </cell>
          <cell r="G30">
            <v>338.57600000000002</v>
          </cell>
          <cell r="I30">
            <v>4.835</v>
          </cell>
          <cell r="K30">
            <v>458.30799999999999</v>
          </cell>
          <cell r="M30">
            <v>193.77099999999999</v>
          </cell>
          <cell r="O30">
            <v>652.07899999999995</v>
          </cell>
        </row>
        <row r="31">
          <cell r="A31" t="str">
            <v>2004 Q1</v>
          </cell>
          <cell r="E31">
            <v>118.19499999999999</v>
          </cell>
          <cell r="G31">
            <v>340.90100000000001</v>
          </cell>
          <cell r="I31">
            <v>4.5209999999999999</v>
          </cell>
          <cell r="K31">
            <v>463.61700000000002</v>
          </cell>
          <cell r="M31">
            <v>186.762</v>
          </cell>
          <cell r="O31">
            <v>650.37900000000002</v>
          </cell>
        </row>
        <row r="32">
          <cell r="A32" t="str">
            <v xml:space="preserve">         Q2</v>
          </cell>
          <cell r="E32">
            <v>121.959</v>
          </cell>
          <cell r="G32">
            <v>353.03300000000002</v>
          </cell>
          <cell r="I32">
            <v>4.5209999999999999</v>
          </cell>
          <cell r="K32">
            <v>479.51299999999998</v>
          </cell>
          <cell r="M32">
            <v>199.56</v>
          </cell>
          <cell r="O32">
            <v>679.07299999999998</v>
          </cell>
        </row>
        <row r="33">
          <cell r="A33" t="str">
            <v xml:space="preserve">         Q3</v>
          </cell>
          <cell r="E33">
            <v>121.989</v>
          </cell>
          <cell r="G33">
            <v>362.73599999999999</v>
          </cell>
          <cell r="I33">
            <v>4.4050000000000002</v>
          </cell>
          <cell r="K33">
            <v>489.13</v>
          </cell>
          <cell r="M33">
            <v>197.96600000000001</v>
          </cell>
          <cell r="O33">
            <v>687.096</v>
          </cell>
        </row>
        <row r="34">
          <cell r="A34" t="str">
            <v xml:space="preserve">         Q4</v>
          </cell>
          <cell r="E34">
            <v>130.95599999999999</v>
          </cell>
          <cell r="G34">
            <v>390.07400000000001</v>
          </cell>
          <cell r="I34">
            <v>3.536</v>
          </cell>
          <cell r="K34">
            <v>524.56600000000003</v>
          </cell>
          <cell r="M34">
            <v>197.87899999999999</v>
          </cell>
          <cell r="O34">
            <v>722.44500000000005</v>
          </cell>
        </row>
        <row r="35">
          <cell r="A35" t="str">
            <v>2005 Q1</v>
          </cell>
          <cell r="E35">
            <v>124.902</v>
          </cell>
          <cell r="G35">
            <v>355.11900000000003</v>
          </cell>
          <cell r="I35">
            <v>8.0559999999999992</v>
          </cell>
          <cell r="K35">
            <v>488.077</v>
          </cell>
          <cell r="M35">
            <v>183.55199999999999</v>
          </cell>
          <cell r="O35">
            <v>671.62900000000002</v>
          </cell>
        </row>
        <row r="36">
          <cell r="A36" t="str">
            <v xml:space="preserve">         Q2P</v>
          </cell>
          <cell r="E36">
            <v>130.75700000000001</v>
          </cell>
          <cell r="G36">
            <v>377.05</v>
          </cell>
          <cell r="I36">
            <v>7.7539999999999996</v>
          </cell>
          <cell r="K36">
            <v>515.56100000000004</v>
          </cell>
          <cell r="M36">
            <v>188.82300000000001</v>
          </cell>
          <cell r="O36">
            <v>704.38400000000001</v>
          </cell>
        </row>
        <row r="37">
          <cell r="A37" t="str">
            <v>Percentage change on 1 year earlier</v>
          </cell>
        </row>
      </sheetData>
      <sheetData sheetId="2"/>
      <sheetData sheetId="3"/>
      <sheetData sheetId="4" refreshError="1"/>
      <sheetData sheetId="5"/>
      <sheetData sheetId="6"/>
      <sheetData sheetId="7"/>
      <sheetData sheetId="8">
        <row r="6">
          <cell r="B6">
            <v>577.40200000000004</v>
          </cell>
          <cell r="D6">
            <v>582.44799999999998</v>
          </cell>
          <cell r="F6">
            <v>147.71100000000001</v>
          </cell>
        </row>
        <row r="7">
          <cell r="B7">
            <v>589.79999999999995</v>
          </cell>
          <cell r="D7">
            <v>589.5</v>
          </cell>
          <cell r="F7">
            <v>147.30000000000001</v>
          </cell>
        </row>
        <row r="8">
          <cell r="B8">
            <v>596.79999999999995</v>
          </cell>
          <cell r="D8">
            <v>630.9</v>
          </cell>
          <cell r="F8">
            <v>171.5</v>
          </cell>
        </row>
        <row r="9">
          <cell r="B9">
            <v>552.9</v>
          </cell>
          <cell r="D9">
            <v>662.8</v>
          </cell>
          <cell r="F9">
            <v>173.9</v>
          </cell>
        </row>
        <row r="10">
          <cell r="B10">
            <v>620.29999999999995</v>
          </cell>
          <cell r="D10">
            <v>751.1</v>
          </cell>
          <cell r="F10">
            <v>226.7</v>
          </cell>
        </row>
        <row r="11">
          <cell r="B11">
            <v>611.20000000000005</v>
          </cell>
          <cell r="D11">
            <v>816.4</v>
          </cell>
          <cell r="F11">
            <v>200</v>
          </cell>
        </row>
        <row r="12">
          <cell r="B12">
            <v>581.86400000000003</v>
          </cell>
          <cell r="D12">
            <v>873.72799999999995</v>
          </cell>
          <cell r="F12">
            <v>188.54199999999997</v>
          </cell>
        </row>
      </sheetData>
      <sheetData sheetId="9"/>
      <sheetData sheetId="10"/>
      <sheetData sheetId="11">
        <row r="6">
          <cell r="B6">
            <v>205.35400000000001</v>
          </cell>
          <cell r="D6">
            <v>97.811999999999998</v>
          </cell>
          <cell r="F6">
            <v>32.856999999999999</v>
          </cell>
          <cell r="J6">
            <v>1.86</v>
          </cell>
        </row>
        <row r="7">
          <cell r="B7">
            <v>228.5</v>
          </cell>
          <cell r="D7">
            <v>96.4</v>
          </cell>
          <cell r="F7">
            <v>33.200000000000003</v>
          </cell>
          <cell r="J7">
            <v>1.4</v>
          </cell>
        </row>
        <row r="8">
          <cell r="B8">
            <v>241</v>
          </cell>
          <cell r="D8">
            <v>96.6</v>
          </cell>
          <cell r="F8">
            <v>34</v>
          </cell>
          <cell r="J8">
            <v>1.5</v>
          </cell>
        </row>
        <row r="9">
          <cell r="B9">
            <v>271.3</v>
          </cell>
          <cell r="D9">
            <v>86.2</v>
          </cell>
          <cell r="F9">
            <v>38.799999999999997</v>
          </cell>
          <cell r="J9">
            <v>1.2</v>
          </cell>
        </row>
        <row r="10">
          <cell r="B10">
            <v>332.9</v>
          </cell>
          <cell r="D10">
            <v>77.2</v>
          </cell>
          <cell r="F10">
            <v>39.299999999999997</v>
          </cell>
          <cell r="J10">
            <v>3.5</v>
          </cell>
        </row>
        <row r="11">
          <cell r="B11">
            <v>368</v>
          </cell>
          <cell r="D11">
            <v>73.5</v>
          </cell>
          <cell r="F11">
            <v>41.7</v>
          </cell>
          <cell r="J11">
            <v>2.5</v>
          </cell>
        </row>
        <row r="12">
          <cell r="B12">
            <v>401.9</v>
          </cell>
          <cell r="D12">
            <v>80.2</v>
          </cell>
          <cell r="F12">
            <v>45.9</v>
          </cell>
          <cell r="J12">
            <v>2.8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oadtraff.stats@dft.gsi.gov.uk" TargetMode="External"/><Relationship Id="rId2" Type="http://schemas.openxmlformats.org/officeDocument/2006/relationships/hyperlink" Target="https://www.gov.uk/government/publications/road-traffic-statistics-guidance" TargetMode="External"/><Relationship Id="rId1" Type="http://schemas.openxmlformats.org/officeDocument/2006/relationships/hyperlink" Target="http://www.gov.uk/government/organisations/department-for-transport/series/road-traffic-statistics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Z40"/>
  <sheetViews>
    <sheetView showGridLines="0" tabSelected="1" topLeftCell="A3" workbookViewId="0">
      <selection activeCell="A37" sqref="A37"/>
    </sheetView>
  </sheetViews>
  <sheetFormatPr defaultRowHeight="15" x14ac:dyDescent="0.25"/>
  <cols>
    <col min="1" max="3" width="8.85546875" customWidth="1"/>
    <col min="4" max="4" width="11.28515625" customWidth="1"/>
    <col min="5" max="5" width="14.7109375" customWidth="1"/>
    <col min="6" max="8" width="8.85546875" customWidth="1"/>
    <col min="9" max="9" width="8" customWidth="1"/>
    <col min="10" max="10" width="9.140625" customWidth="1"/>
  </cols>
  <sheetData>
    <row r="11" spans="2:8" ht="18" customHeight="1" x14ac:dyDescent="0.25">
      <c r="B11" s="2"/>
    </row>
    <row r="13" spans="2:8" ht="15.75" customHeight="1" x14ac:dyDescent="0.25">
      <c r="B13" s="3" t="s">
        <v>17</v>
      </c>
      <c r="C13" s="4"/>
      <c r="D13" s="4"/>
      <c r="E13" s="3" t="s">
        <v>18</v>
      </c>
      <c r="F13" s="3"/>
      <c r="G13" s="3"/>
      <c r="H13" s="3"/>
    </row>
    <row r="15" spans="2:8" ht="15.75" customHeight="1" x14ac:dyDescent="0.25">
      <c r="B15" s="15" t="s">
        <v>0</v>
      </c>
      <c r="C15" s="5"/>
      <c r="D15" s="5"/>
      <c r="E15" s="6" t="s">
        <v>1</v>
      </c>
    </row>
    <row r="16" spans="2:8" ht="15.75" customHeight="1" x14ac:dyDescent="0.25">
      <c r="B16" s="15" t="s">
        <v>2</v>
      </c>
      <c r="C16" s="5"/>
      <c r="D16" s="5"/>
      <c r="E16" s="6"/>
    </row>
    <row r="17" spans="2:26" ht="15.75" customHeight="1" x14ac:dyDescent="0.25">
      <c r="B17" s="15" t="s">
        <v>16</v>
      </c>
      <c r="C17" s="5"/>
      <c r="D17" s="5"/>
      <c r="E17" s="6"/>
      <c r="F17" s="15"/>
      <c r="P17" s="7"/>
      <c r="Q17" s="8"/>
      <c r="R17" s="1"/>
    </row>
    <row r="19" spans="2:26" ht="15" customHeight="1" x14ac:dyDescent="0.25">
      <c r="B19" s="9" t="s">
        <v>3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</row>
    <row r="20" spans="2:26" ht="15" customHeight="1" x14ac:dyDescent="0.25">
      <c r="B20" s="18"/>
    </row>
    <row r="21" spans="2:26" ht="15" customHeight="1" x14ac:dyDescent="0.25">
      <c r="B21" s="19" t="str">
        <f>HYPERLINK("#TRA2506a!A1","TRA2506a")</f>
        <v>TRA2506a</v>
      </c>
      <c r="C21" s="15"/>
      <c r="E21" s="15" t="s">
        <v>19</v>
      </c>
      <c r="F21" s="15"/>
      <c r="G21" s="10"/>
      <c r="H21" s="15"/>
      <c r="I21" s="15"/>
      <c r="J21" s="15"/>
    </row>
    <row r="22" spans="2:26" ht="15" customHeight="1" x14ac:dyDescent="0.25">
      <c r="B22" s="19" t="str">
        <f>HYPERLINK("#TRA2506b!A1","TRA2506b")</f>
        <v>TRA2506b</v>
      </c>
      <c r="C22" s="15"/>
      <c r="E22" s="15" t="s">
        <v>20</v>
      </c>
      <c r="F22" s="15"/>
      <c r="G22" s="10"/>
      <c r="H22" s="15"/>
      <c r="I22" s="15"/>
      <c r="J22" s="15"/>
    </row>
    <row r="23" spans="2:26" ht="15" customHeight="1" x14ac:dyDescent="0.25">
      <c r="B23" s="19" t="str">
        <f>HYPERLINK("#TRA2506c!A1","TRA2506c")</f>
        <v>TRA2506c</v>
      </c>
      <c r="C23" s="15"/>
      <c r="E23" s="15" t="s">
        <v>21</v>
      </c>
      <c r="F23" s="15"/>
      <c r="G23" s="10"/>
      <c r="H23" s="15"/>
      <c r="I23" s="15"/>
      <c r="J23" s="15"/>
    </row>
    <row r="24" spans="2:26" ht="15" customHeight="1" x14ac:dyDescent="0.25">
      <c r="B24" s="19" t="str">
        <f>HYPERLINK("#TRA2506d!A1","TRA2506d")</f>
        <v>TRA2506d</v>
      </c>
      <c r="C24" s="15"/>
      <c r="E24" s="15" t="s">
        <v>22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</row>
    <row r="25" spans="2:26" ht="15" customHeight="1" x14ac:dyDescent="0.25">
      <c r="B25" s="19" t="str">
        <f>HYPERLINK("#TRA2506e!A1","TRA2506e")</f>
        <v>TRA2506e</v>
      </c>
      <c r="C25" s="15"/>
      <c r="E25" s="15" t="s">
        <v>23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</row>
    <row r="26" spans="2:26" ht="15" customHeight="1" x14ac:dyDescent="0.25">
      <c r="B26" s="19" t="str">
        <f>HYPERLINK("#TRA2506f!A1","TRA2506f")</f>
        <v>TRA2506f</v>
      </c>
      <c r="C26" s="15"/>
      <c r="E26" s="15" t="s">
        <v>24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</row>
    <row r="27" spans="2:26" ht="15" customHeight="1" x14ac:dyDescent="0.25">
      <c r="B27" s="19" t="str">
        <f>HYPERLINK("#TRA2506g!A1","TRA2506g")</f>
        <v>TRA2506g</v>
      </c>
      <c r="C27" s="15"/>
      <c r="E27" s="15" t="s">
        <v>25</v>
      </c>
      <c r="F27" s="15"/>
      <c r="G27" s="10"/>
      <c r="H27" s="15"/>
      <c r="I27" s="15"/>
      <c r="J27" s="15"/>
    </row>
    <row r="28" spans="2:26" ht="15" customHeight="1" x14ac:dyDescent="0.25">
      <c r="B28" s="15"/>
      <c r="C28" s="15"/>
      <c r="D28" s="15"/>
      <c r="E28" s="10"/>
      <c r="F28" s="15"/>
      <c r="G28" s="15"/>
      <c r="H28" s="15"/>
    </row>
    <row r="29" spans="2:26" ht="15" customHeight="1" x14ac:dyDescent="0.25">
      <c r="B29" s="9" t="s">
        <v>4</v>
      </c>
      <c r="C29" s="15"/>
      <c r="D29" s="15"/>
      <c r="E29" s="10"/>
      <c r="F29" s="15"/>
      <c r="G29" s="15"/>
      <c r="H29" s="15"/>
    </row>
    <row r="30" spans="2:26" ht="15" customHeight="1" x14ac:dyDescent="0.25"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2:26" ht="15" customHeight="1" x14ac:dyDescent="0.25">
      <c r="B31" s="15" t="s">
        <v>5</v>
      </c>
      <c r="E31" s="16" t="s">
        <v>6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2:26" ht="15" customHeight="1" x14ac:dyDescent="0.25">
      <c r="B32" s="15" t="s">
        <v>7</v>
      </c>
      <c r="E32" s="17" t="s">
        <v>8</v>
      </c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2:26" ht="15" customHeight="1" x14ac:dyDescent="0.25">
      <c r="B33" s="15" t="s">
        <v>9</v>
      </c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2:26" ht="15" customHeight="1" x14ac:dyDescent="0.25">
      <c r="C34" s="15"/>
      <c r="D34" s="15"/>
      <c r="E34" s="15"/>
      <c r="F34" s="15"/>
      <c r="G34" s="15"/>
      <c r="H34" s="15"/>
    </row>
    <row r="35" spans="2:26" ht="15" customHeight="1" x14ac:dyDescent="0.25">
      <c r="B35" s="9" t="s">
        <v>10</v>
      </c>
      <c r="C35" s="15"/>
      <c r="D35" s="15"/>
      <c r="E35" s="15"/>
      <c r="F35" s="15"/>
      <c r="G35" s="15"/>
    </row>
    <row r="37" spans="2:26" ht="15" customHeight="1" x14ac:dyDescent="0.25">
      <c r="B37" s="15"/>
      <c r="C37" s="15"/>
      <c r="D37" s="15"/>
      <c r="E37" s="15" t="s">
        <v>11</v>
      </c>
      <c r="F37" s="15"/>
      <c r="G37" s="15"/>
      <c r="H37" s="15"/>
      <c r="I37" s="15" t="s">
        <v>12</v>
      </c>
      <c r="J37" s="15"/>
      <c r="K37" s="15"/>
      <c r="L37" s="13"/>
      <c r="M37" s="15"/>
    </row>
    <row r="38" spans="2:26" ht="15" customHeight="1" x14ac:dyDescent="0.25">
      <c r="B38" s="15"/>
      <c r="C38" s="15"/>
      <c r="D38" s="15"/>
      <c r="E38" s="15" t="s">
        <v>13</v>
      </c>
      <c r="F38" s="15"/>
      <c r="G38" s="15"/>
      <c r="H38" s="15"/>
      <c r="I38" s="15" t="s">
        <v>14</v>
      </c>
      <c r="J38" s="15"/>
      <c r="K38" s="15"/>
      <c r="L38" s="13" t="s">
        <v>15</v>
      </c>
      <c r="M38" s="15" t="s">
        <v>26</v>
      </c>
    </row>
    <row r="39" spans="2:26" ht="15" customHeight="1" x14ac:dyDescent="0.25"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</row>
    <row r="40" spans="2:26" ht="12.75" customHeight="1" x14ac:dyDescent="0.25">
      <c r="E40" s="14"/>
    </row>
  </sheetData>
  <mergeCells count="2">
    <mergeCell ref="E31:P31"/>
    <mergeCell ref="E32:O33"/>
  </mergeCells>
  <hyperlinks>
    <hyperlink ref="E31" r:id="rId1"/>
    <hyperlink ref="E32" r:id="rId2"/>
    <hyperlink ref="M38" r:id="rId3" display="roadtraff.stats@dft.gsi.gov.uk"/>
  </hyperlinks>
  <pageMargins left="0.70000000000000007" right="0.70000000000000007" top="0.75" bottom="0.75" header="0.30000000000000004" footer="0.30000000000000004"/>
  <pageSetup paperSize="9" scale="64" fitToWidth="0" fitToHeight="0" orientation="landscape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Shaw</dc:creator>
  <cp:lastModifiedBy>Luke Shaw</cp:lastModifiedBy>
  <dcterms:created xsi:type="dcterms:W3CDTF">2017-11-16T10:54:03Z</dcterms:created>
  <dcterms:modified xsi:type="dcterms:W3CDTF">2018-06-20T09:38:57Z</dcterms:modified>
</cp:coreProperties>
</file>