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awatanabe/Desktop/2020-HMC-REU-Codes/subteam1/T1Ddramrun/T1D_data_files/Lietal_data/"/>
    </mc:Choice>
  </mc:AlternateContent>
  <xr:revisionPtr revIDLastSave="0" documentId="13_ncr:1_{840EC960-33A0-5A4D-BFC4-15D6C5EA5536}" xr6:coauthVersionLast="45" xr6:coauthVersionMax="45" xr10:uidLastSave="{00000000-0000-0000-0000-000000000000}"/>
  <bookViews>
    <workbookView xWindow="0" yWindow="460" windowWidth="28800" windowHeight="17540" activeTab="2" xr2:uid="{A5FCB848-C537-644C-8936-EA3BE24B25A8}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0" i="5" l="1"/>
  <c r="S20" i="5"/>
  <c r="T18" i="5"/>
  <c r="S18" i="5"/>
  <c r="T16" i="5"/>
  <c r="S16" i="5"/>
  <c r="T14" i="5"/>
  <c r="S14" i="5"/>
  <c r="T12" i="5"/>
  <c r="S12" i="5"/>
  <c r="T11" i="5"/>
  <c r="S11" i="5"/>
  <c r="T10" i="5"/>
  <c r="S10" i="5"/>
  <c r="T8" i="5"/>
  <c r="S8" i="5"/>
  <c r="T6" i="5"/>
  <c r="S6" i="5"/>
  <c r="T4" i="5"/>
  <c r="S4" i="5"/>
  <c r="T2" i="5"/>
  <c r="S2" i="5"/>
  <c r="T21" i="3" l="1"/>
  <c r="S21" i="3"/>
  <c r="T18" i="3"/>
  <c r="S18" i="3"/>
  <c r="T16" i="3"/>
  <c r="S16" i="3"/>
  <c r="T14" i="3"/>
  <c r="S14" i="3"/>
  <c r="T12" i="3"/>
  <c r="S12" i="3"/>
  <c r="T11" i="3"/>
  <c r="S11" i="3"/>
  <c r="T10" i="3"/>
  <c r="S10" i="3"/>
  <c r="T8" i="3"/>
  <c r="S8" i="3"/>
  <c r="T6" i="3"/>
  <c r="S6" i="3"/>
  <c r="T4" i="3"/>
  <c r="S4" i="3"/>
  <c r="T2" i="3"/>
  <c r="S2" i="3"/>
  <c r="S18" i="2" l="1"/>
  <c r="S16" i="2"/>
  <c r="S14" i="2"/>
  <c r="S12" i="2"/>
  <c r="S10" i="2"/>
  <c r="S8" i="2"/>
  <c r="S6" i="2"/>
  <c r="S4" i="2"/>
  <c r="S2" i="2"/>
  <c r="T18" i="2"/>
  <c r="T16" i="2"/>
  <c r="T14" i="2"/>
  <c r="T12" i="2"/>
  <c r="T10" i="2"/>
  <c r="T8" i="2"/>
  <c r="T6" i="2"/>
  <c r="T4" i="2"/>
  <c r="T2" i="2"/>
  <c r="B30" i="1" l="1"/>
  <c r="B28" i="1"/>
  <c r="B26" i="1"/>
  <c r="B24" i="1"/>
  <c r="B22" i="1"/>
  <c r="B20" i="1"/>
  <c r="B19" i="1"/>
  <c r="B18" i="1"/>
  <c r="B17" i="1"/>
  <c r="B16" i="1"/>
  <c r="B14" i="1"/>
  <c r="B12" i="1"/>
  <c r="B10" i="1"/>
  <c r="B8" i="1"/>
</calcChain>
</file>

<file path=xl/sharedStrings.xml><?xml version="1.0" encoding="utf-8"?>
<sst xmlns="http://schemas.openxmlformats.org/spreadsheetml/2006/main" count="93" uniqueCount="31">
  <si>
    <t>T1</t>
  </si>
  <si>
    <t>M1</t>
  </si>
  <si>
    <t>T2</t>
  </si>
  <si>
    <t>M2</t>
  </si>
  <si>
    <t>T3</t>
  </si>
  <si>
    <t>M3</t>
  </si>
  <si>
    <t>T4</t>
  </si>
  <si>
    <t>M4</t>
  </si>
  <si>
    <t>T5</t>
  </si>
  <si>
    <t>M5</t>
  </si>
  <si>
    <t>T6</t>
  </si>
  <si>
    <t>M6</t>
  </si>
  <si>
    <t>T7</t>
  </si>
  <si>
    <t>M7</t>
  </si>
  <si>
    <t>T8</t>
  </si>
  <si>
    <t>M8</t>
  </si>
  <si>
    <t>T9</t>
  </si>
  <si>
    <t>M9</t>
  </si>
  <si>
    <t>T10</t>
  </si>
  <si>
    <t>M10</t>
  </si>
  <si>
    <t>T11</t>
  </si>
  <si>
    <t>M11</t>
  </si>
  <si>
    <t>T_abs</t>
  </si>
  <si>
    <t>M_avg</t>
  </si>
  <si>
    <t>mean</t>
  </si>
  <si>
    <t>time</t>
  </si>
  <si>
    <t>aligning them by the point before enourmous spike</t>
  </si>
  <si>
    <t>Mouse measurements aligned to universal time scale</t>
  </si>
  <si>
    <t>time_6</t>
  </si>
  <si>
    <t>mouse_6</t>
  </si>
  <si>
    <t>time_absolute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</si>
</sst>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3" fillId="0" borderId="1" xfId="0" applyFont="1" applyBorder="1"/>
    <xf numFmtId="0" fontId="4" fillId="0" borderId="3" xfId="0" applyFont="1" applyBorder="1"/>
    <xf numFmtId="0" fontId="4" fillId="0" borderId="2" xfId="0" applyFont="1" applyBorder="1"/>
    <xf numFmtId="0" fontId="5" fillId="0" borderId="2" xfId="0" applyFont="1" applyBorder="1"/>
    <xf numFmtId="0" fontId="5" fillId="0" borderId="5" xfId="0" applyFont="1" applyBorder="1"/>
    <xf numFmtId="0" fontId="6" fillId="0" borderId="0" xfId="0" applyFont="1"/>
    <xf numFmtId="0" fontId="7" fillId="0" borderId="0" xfId="0" applyFont="1"/>
    <xf numFmtId="0" fontId="6" fillId="0" borderId="4" xfId="0" applyFont="1" applyBorder="1"/>
    <xf numFmtId="0" fontId="7" fillId="2" borderId="0" xfId="0" applyFont="1" applyFill="1"/>
    <xf numFmtId="0" fontId="5" fillId="0" borderId="3" xfId="0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470B-2C6E-3C43-AF49-465B7B949186}">
  <dimension ref="A1:AA31"/>
  <sheetViews>
    <sheetView topLeftCell="B1" workbookViewId="0">
      <selection activeCell="M1" sqref="M1:N31"/>
    </sheetView>
  </sheetViews>
  <sheetFormatPr baseColWidth="10" defaultRowHeight="16" x14ac:dyDescent="0.2"/>
  <sheetData>
    <row r="1" spans="1:27" x14ac:dyDescent="0.2">
      <c r="A1" t="s">
        <v>22</v>
      </c>
      <c r="B1" t="s">
        <v>23</v>
      </c>
      <c r="C1" s="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8</v>
      </c>
      <c r="L1" s="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AA1" t="s">
        <v>27</v>
      </c>
    </row>
    <row r="2" spans="1:27" x14ac:dyDescent="0.2">
      <c r="A2">
        <v>39</v>
      </c>
      <c r="C2" s="1">
        <v>38.994999999999997</v>
      </c>
      <c r="D2" s="1">
        <v>266.83</v>
      </c>
      <c r="K2" s="1"/>
      <c r="L2" s="1"/>
    </row>
    <row r="3" spans="1:27" x14ac:dyDescent="0.2">
      <c r="A3">
        <v>38</v>
      </c>
      <c r="C3" s="1"/>
      <c r="D3" s="1"/>
      <c r="K3" s="1"/>
      <c r="L3" s="1"/>
    </row>
    <row r="4" spans="1:27" x14ac:dyDescent="0.2">
      <c r="A4">
        <v>37</v>
      </c>
      <c r="B4">
        <v>588.91999999999996</v>
      </c>
      <c r="C4" s="1">
        <v>37.058999999999997</v>
      </c>
      <c r="D4" s="1">
        <v>253.9</v>
      </c>
      <c r="E4">
        <v>36.932000000000002</v>
      </c>
      <c r="F4">
        <v>588.91999999999996</v>
      </c>
      <c r="K4" s="1"/>
      <c r="L4" s="1"/>
    </row>
    <row r="5" spans="1:27" x14ac:dyDescent="0.2">
      <c r="A5">
        <v>36</v>
      </c>
      <c r="C5" s="1"/>
      <c r="D5" s="1"/>
      <c r="K5" s="1"/>
      <c r="L5" s="1"/>
    </row>
    <row r="6" spans="1:27" x14ac:dyDescent="0.2">
      <c r="A6">
        <v>35</v>
      </c>
      <c r="B6">
        <v>518.39</v>
      </c>
      <c r="C6" s="1">
        <v>35.024999999999999</v>
      </c>
      <c r="D6" s="1">
        <v>249.2</v>
      </c>
      <c r="E6">
        <v>35.003999999999998</v>
      </c>
      <c r="F6">
        <v>518.39</v>
      </c>
      <c r="K6" s="1"/>
      <c r="L6" s="1"/>
    </row>
    <row r="7" spans="1:27" x14ac:dyDescent="0.2">
      <c r="A7">
        <v>34</v>
      </c>
      <c r="C7" s="1"/>
      <c r="D7" s="1"/>
      <c r="K7" s="1"/>
      <c r="L7" s="1"/>
    </row>
    <row r="8" spans="1:27" x14ac:dyDescent="0.2">
      <c r="A8">
        <v>33</v>
      </c>
      <c r="B8">
        <f>(F8+H8+J8)/3</f>
        <v>389.08666666666664</v>
      </c>
      <c r="C8" s="1">
        <v>33.091999999999999</v>
      </c>
      <c r="D8" s="1">
        <v>220.99</v>
      </c>
      <c r="E8">
        <v>33.012999999999998</v>
      </c>
      <c r="F8">
        <v>206.3</v>
      </c>
      <c r="G8">
        <v>33.027999999999999</v>
      </c>
      <c r="H8">
        <v>449.62</v>
      </c>
      <c r="I8">
        <v>33.018999999999998</v>
      </c>
      <c r="J8">
        <v>511.34</v>
      </c>
      <c r="K8" s="1">
        <v>33.012</v>
      </c>
      <c r="L8" s="1">
        <v>565.99</v>
      </c>
    </row>
    <row r="9" spans="1:27" x14ac:dyDescent="0.2">
      <c r="A9">
        <v>32</v>
      </c>
      <c r="C9" s="1"/>
      <c r="D9" s="1"/>
      <c r="K9" s="1"/>
      <c r="L9" s="1"/>
    </row>
    <row r="10" spans="1:27" x14ac:dyDescent="0.2">
      <c r="A10">
        <v>31</v>
      </c>
      <c r="B10">
        <f>(F10+H10+J10)/3</f>
        <v>380.85666666666663</v>
      </c>
      <c r="C10" s="1">
        <v>31.023</v>
      </c>
      <c r="D10" s="1">
        <v>235.1</v>
      </c>
      <c r="E10">
        <v>31.018999999999998</v>
      </c>
      <c r="F10">
        <v>260.95999999999998</v>
      </c>
      <c r="G10">
        <v>31.04</v>
      </c>
      <c r="H10">
        <v>461.96</v>
      </c>
      <c r="I10">
        <v>30.997</v>
      </c>
      <c r="J10">
        <v>419.65</v>
      </c>
      <c r="K10" s="1">
        <v>31.093</v>
      </c>
      <c r="L10" s="1">
        <v>428.46</v>
      </c>
    </row>
    <row r="11" spans="1:27" x14ac:dyDescent="0.2">
      <c r="A11">
        <v>30</v>
      </c>
      <c r="C11" s="1"/>
      <c r="D11" s="1"/>
      <c r="K11" s="1"/>
      <c r="L11" s="1"/>
    </row>
    <row r="12" spans="1:27" x14ac:dyDescent="0.2">
      <c r="A12">
        <v>29</v>
      </c>
      <c r="B12">
        <f>(H12+J12)/2</f>
        <v>420.53</v>
      </c>
      <c r="C12" s="1">
        <v>28.992000000000001</v>
      </c>
      <c r="D12" s="1">
        <v>205.71</v>
      </c>
      <c r="G12">
        <v>28.911000000000001</v>
      </c>
      <c r="H12">
        <v>444.33</v>
      </c>
      <c r="I12">
        <v>28.966000000000001</v>
      </c>
      <c r="J12">
        <v>396.73</v>
      </c>
      <c r="K12" s="1">
        <v>28.916</v>
      </c>
      <c r="L12" s="1">
        <v>407.3</v>
      </c>
      <c r="M12">
        <v>29.044</v>
      </c>
      <c r="N12">
        <v>530.73</v>
      </c>
      <c r="O12">
        <v>28.998000000000001</v>
      </c>
      <c r="P12">
        <v>511.34</v>
      </c>
    </row>
    <row r="13" spans="1:27" x14ac:dyDescent="0.2">
      <c r="A13">
        <v>28</v>
      </c>
      <c r="C13" s="1"/>
      <c r="D13" s="1"/>
      <c r="K13" s="1"/>
      <c r="L13" s="1"/>
    </row>
    <row r="14" spans="1:27" x14ac:dyDescent="0.2">
      <c r="A14">
        <v>27</v>
      </c>
      <c r="B14">
        <f>(F14+H14+J14+N14+P14+R14+T14)/7</f>
        <v>375.31428571428569</v>
      </c>
      <c r="C14" s="1">
        <v>27.024999999999999</v>
      </c>
      <c r="D14" s="1">
        <v>183.38</v>
      </c>
      <c r="E14">
        <v>27.103999999999999</v>
      </c>
      <c r="F14">
        <v>195.72</v>
      </c>
      <c r="G14">
        <v>27.053000000000001</v>
      </c>
      <c r="H14">
        <v>220.4</v>
      </c>
      <c r="I14">
        <v>27.050999999999998</v>
      </c>
      <c r="J14">
        <v>234.51</v>
      </c>
      <c r="K14" s="1">
        <v>27.035</v>
      </c>
      <c r="L14" s="1">
        <v>347.36</v>
      </c>
      <c r="M14">
        <v>27.018999999999998</v>
      </c>
      <c r="N14">
        <v>461.96</v>
      </c>
      <c r="O14">
        <v>26.963999999999999</v>
      </c>
      <c r="P14">
        <v>509.57</v>
      </c>
      <c r="Q14">
        <v>26.969000000000001</v>
      </c>
      <c r="R14">
        <v>474.31</v>
      </c>
      <c r="S14">
        <v>27.106000000000002</v>
      </c>
      <c r="T14">
        <v>530.73</v>
      </c>
    </row>
    <row r="15" spans="1:27" x14ac:dyDescent="0.2">
      <c r="A15">
        <v>26</v>
      </c>
      <c r="C15" s="1"/>
      <c r="D15" s="1"/>
      <c r="K15" s="1"/>
      <c r="L15" s="1"/>
    </row>
    <row r="16" spans="1:27" x14ac:dyDescent="0.2">
      <c r="A16">
        <v>25</v>
      </c>
      <c r="B16">
        <f>(F16+H16+N16+P16+R16+T16+V16)/7</f>
        <v>330.22714285714289</v>
      </c>
      <c r="C16" s="1">
        <v>25.012</v>
      </c>
      <c r="D16" s="1">
        <v>259.77999999999997</v>
      </c>
      <c r="E16">
        <v>25.02</v>
      </c>
      <c r="F16">
        <v>208.06</v>
      </c>
      <c r="G16">
        <v>25.109000000000002</v>
      </c>
      <c r="H16">
        <v>260.95999999999998</v>
      </c>
      <c r="K16" s="1">
        <v>25.102</v>
      </c>
      <c r="L16" s="1">
        <v>313.85000000000002</v>
      </c>
      <c r="M16">
        <v>25.023</v>
      </c>
      <c r="N16">
        <v>181.61</v>
      </c>
      <c r="O16">
        <v>25.018000000000001</v>
      </c>
      <c r="P16">
        <v>222.17</v>
      </c>
      <c r="Q16">
        <v>24.939</v>
      </c>
      <c r="R16">
        <v>439.04</v>
      </c>
      <c r="S16">
        <v>24.978999999999999</v>
      </c>
      <c r="T16">
        <v>498.99</v>
      </c>
      <c r="U16">
        <v>25.076000000000001</v>
      </c>
      <c r="V16">
        <v>500.76</v>
      </c>
    </row>
    <row r="17" spans="1:24" x14ac:dyDescent="0.2">
      <c r="A17">
        <v>24</v>
      </c>
      <c r="B17">
        <f>(J17)</f>
        <v>204.53</v>
      </c>
      <c r="C17" s="1"/>
      <c r="D17" s="1"/>
      <c r="I17">
        <v>23.518000000000001</v>
      </c>
      <c r="J17">
        <v>204.53</v>
      </c>
      <c r="K17" s="1"/>
      <c r="L17" s="1"/>
    </row>
    <row r="18" spans="1:24" x14ac:dyDescent="0.2">
      <c r="A18">
        <v>23</v>
      </c>
      <c r="B18">
        <f>(N18+P18+R18+T18+V18+X18)/6</f>
        <v>313.8533333333333</v>
      </c>
      <c r="C18" s="1">
        <v>23.08</v>
      </c>
      <c r="D18" s="1">
        <v>224.91</v>
      </c>
      <c r="K18" s="1">
        <v>23.172000000000001</v>
      </c>
      <c r="L18" s="1">
        <v>257.43</v>
      </c>
      <c r="M18">
        <v>22.984999999999999</v>
      </c>
      <c r="N18">
        <v>211.59</v>
      </c>
      <c r="O18">
        <v>22.986999999999998</v>
      </c>
      <c r="P18">
        <v>195.72</v>
      </c>
      <c r="Q18">
        <v>22.981000000000002</v>
      </c>
      <c r="R18">
        <v>234.51</v>
      </c>
      <c r="S18">
        <v>22.977</v>
      </c>
      <c r="T18">
        <v>264.48</v>
      </c>
      <c r="U18">
        <v>22.95</v>
      </c>
      <c r="V18">
        <v>461.96</v>
      </c>
      <c r="W18">
        <v>22.991</v>
      </c>
      <c r="X18">
        <v>514.86</v>
      </c>
    </row>
    <row r="19" spans="1:24" x14ac:dyDescent="0.2">
      <c r="A19">
        <v>22</v>
      </c>
      <c r="B19">
        <f>(N20+P20+R20+T20+V20+X20)/6</f>
        <v>239.79666666666665</v>
      </c>
      <c r="C19" s="1"/>
      <c r="D19" s="1"/>
      <c r="K19" s="1"/>
      <c r="L19" s="1"/>
    </row>
    <row r="20" spans="1:24" x14ac:dyDescent="0.2">
      <c r="A20">
        <v>21</v>
      </c>
      <c r="B20">
        <f>(F20+H20+N20+P20+R20+T20+V20+X20)/8</f>
        <v>220.99</v>
      </c>
      <c r="C20" s="1">
        <v>21.061</v>
      </c>
      <c r="D20" s="1">
        <v>186.51</v>
      </c>
      <c r="E20">
        <v>21.15</v>
      </c>
      <c r="F20">
        <v>163.98</v>
      </c>
      <c r="G20">
        <v>21.004999999999999</v>
      </c>
      <c r="H20">
        <v>165.16</v>
      </c>
      <c r="K20" s="1">
        <v>21.137</v>
      </c>
      <c r="L20" s="1">
        <v>257.43</v>
      </c>
      <c r="M20">
        <v>20.954999999999998</v>
      </c>
      <c r="N20">
        <v>174.56</v>
      </c>
      <c r="O20">
        <v>21.056000000000001</v>
      </c>
      <c r="P20">
        <v>148.11000000000001</v>
      </c>
      <c r="Q20">
        <v>21.099</v>
      </c>
      <c r="R20">
        <v>181.61</v>
      </c>
      <c r="S20">
        <v>20.998000000000001</v>
      </c>
      <c r="T20">
        <v>213.35</v>
      </c>
      <c r="U20">
        <v>21.04</v>
      </c>
      <c r="V20">
        <v>259.19</v>
      </c>
      <c r="W20">
        <v>21.061</v>
      </c>
      <c r="X20">
        <v>461.96</v>
      </c>
    </row>
    <row r="21" spans="1:24" x14ac:dyDescent="0.2">
      <c r="A21">
        <v>20</v>
      </c>
      <c r="K21" s="1"/>
      <c r="L21" s="1"/>
    </row>
    <row r="22" spans="1:24" x14ac:dyDescent="0.2">
      <c r="A22">
        <v>19</v>
      </c>
      <c r="B22">
        <f>(N22+T22+V22+X22)/4</f>
        <v>195.71499999999997</v>
      </c>
      <c r="K22" s="1">
        <v>19.061</v>
      </c>
      <c r="L22" s="1">
        <v>208.06</v>
      </c>
      <c r="M22">
        <v>19.018000000000001</v>
      </c>
      <c r="N22">
        <v>171.03</v>
      </c>
      <c r="S22">
        <v>18.917999999999999</v>
      </c>
      <c r="T22">
        <v>193.95</v>
      </c>
      <c r="U22">
        <v>19.061</v>
      </c>
      <c r="V22">
        <v>209.82</v>
      </c>
      <c r="W22">
        <v>18.963999999999999</v>
      </c>
      <c r="X22">
        <v>208.06</v>
      </c>
    </row>
    <row r="23" spans="1:24" x14ac:dyDescent="0.2">
      <c r="A23">
        <v>18</v>
      </c>
    </row>
    <row r="24" spans="1:24" x14ac:dyDescent="0.2">
      <c r="A24">
        <v>17</v>
      </c>
      <c r="B24">
        <f>(N24+R24+T24)/3</f>
        <v>171.81666666666669</v>
      </c>
      <c r="M24">
        <v>17.079999999999998</v>
      </c>
      <c r="N24">
        <v>169.27</v>
      </c>
      <c r="Q24">
        <v>17.094000000000001</v>
      </c>
      <c r="R24">
        <v>187.49</v>
      </c>
      <c r="S24">
        <v>17.13</v>
      </c>
      <c r="T24">
        <v>158.69</v>
      </c>
    </row>
    <row r="25" spans="1:24" x14ac:dyDescent="0.2">
      <c r="A25">
        <v>16</v>
      </c>
      <c r="B25">
        <v>204.53</v>
      </c>
      <c r="W25">
        <v>16.93</v>
      </c>
      <c r="X25">
        <v>204.53</v>
      </c>
    </row>
    <row r="26" spans="1:24" x14ac:dyDescent="0.2">
      <c r="A26">
        <v>15</v>
      </c>
      <c r="B26">
        <f>(N26+R26+T26)/3</f>
        <v>160.84333333333333</v>
      </c>
      <c r="M26">
        <v>15.097</v>
      </c>
      <c r="N26">
        <v>149.87</v>
      </c>
      <c r="Q26">
        <v>15.157</v>
      </c>
      <c r="R26">
        <v>179.26</v>
      </c>
      <c r="S26">
        <v>15.096</v>
      </c>
      <c r="T26">
        <v>153.4</v>
      </c>
    </row>
    <row r="27" spans="1:24" x14ac:dyDescent="0.2">
      <c r="A27">
        <v>14</v>
      </c>
    </row>
    <row r="28" spans="1:24" x14ac:dyDescent="0.2">
      <c r="A28">
        <v>13</v>
      </c>
      <c r="B28">
        <f>(N28+R28+T28)/3</f>
        <v>185.72666666666666</v>
      </c>
      <c r="M28">
        <v>12.917</v>
      </c>
      <c r="N28">
        <v>146.35</v>
      </c>
      <c r="Q28">
        <v>13.086</v>
      </c>
      <c r="R28">
        <v>209.82</v>
      </c>
      <c r="S28">
        <v>13.007</v>
      </c>
      <c r="T28">
        <v>201.01</v>
      </c>
    </row>
    <row r="29" spans="1:24" x14ac:dyDescent="0.2">
      <c r="A29">
        <v>12</v>
      </c>
    </row>
    <row r="30" spans="1:24" x14ac:dyDescent="0.2">
      <c r="A30">
        <v>11</v>
      </c>
      <c r="B30">
        <f>(N30+R30+T30)/3</f>
        <v>153.4</v>
      </c>
      <c r="M30">
        <v>11.124000000000001</v>
      </c>
      <c r="N30">
        <v>156.93</v>
      </c>
      <c r="Q30">
        <v>11.221</v>
      </c>
      <c r="R30">
        <v>153.4</v>
      </c>
      <c r="S30">
        <v>11.125</v>
      </c>
      <c r="T30">
        <v>149.87</v>
      </c>
    </row>
    <row r="31" spans="1:24" x14ac:dyDescent="0.2">
      <c r="A3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160F-71C6-E84E-8DC1-831BBE8F19D7}">
  <dimension ref="A1:C31"/>
  <sheetViews>
    <sheetView topLeftCell="A6" workbookViewId="0">
      <selection activeCell="H33" sqref="H33"/>
    </sheetView>
  </sheetViews>
  <sheetFormatPr baseColWidth="10" defaultRowHeight="19" x14ac:dyDescent="0.25"/>
  <cols>
    <col min="1" max="1" width="15.6640625" style="4" customWidth="1"/>
    <col min="2" max="16384" width="10.83203125" style="4"/>
  </cols>
  <sheetData>
    <row r="1" spans="1:3" x14ac:dyDescent="0.25">
      <c r="A1" s="6" t="s">
        <v>30</v>
      </c>
      <c r="B1" s="7" t="s">
        <v>28</v>
      </c>
      <c r="C1" s="7" t="s">
        <v>29</v>
      </c>
    </row>
    <row r="2" spans="1:3" x14ac:dyDescent="0.25">
      <c r="A2" s="5">
        <v>39</v>
      </c>
    </row>
    <row r="3" spans="1:3" x14ac:dyDescent="0.25">
      <c r="A3" s="5">
        <v>38</v>
      </c>
    </row>
    <row r="4" spans="1:3" x14ac:dyDescent="0.25">
      <c r="A4" s="5">
        <v>37</v>
      </c>
    </row>
    <row r="5" spans="1:3" x14ac:dyDescent="0.25">
      <c r="A5" s="5">
        <v>36</v>
      </c>
    </row>
    <row r="6" spans="1:3" x14ac:dyDescent="0.25">
      <c r="A6" s="5">
        <v>35</v>
      </c>
    </row>
    <row r="7" spans="1:3" x14ac:dyDescent="0.25">
      <c r="A7" s="5">
        <v>34</v>
      </c>
    </row>
    <row r="8" spans="1:3" x14ac:dyDescent="0.25">
      <c r="A8" s="5">
        <v>33</v>
      </c>
    </row>
    <row r="9" spans="1:3" x14ac:dyDescent="0.25">
      <c r="A9" s="5">
        <v>32</v>
      </c>
    </row>
    <row r="10" spans="1:3" x14ac:dyDescent="0.25">
      <c r="A10" s="5">
        <v>31</v>
      </c>
    </row>
    <row r="11" spans="1:3" x14ac:dyDescent="0.25">
      <c r="A11" s="5">
        <v>30</v>
      </c>
    </row>
    <row r="12" spans="1:3" x14ac:dyDescent="0.25">
      <c r="A12" s="5">
        <v>29</v>
      </c>
      <c r="B12" s="4">
        <v>29.044</v>
      </c>
      <c r="C12" s="4">
        <v>530.73</v>
      </c>
    </row>
    <row r="13" spans="1:3" x14ac:dyDescent="0.25">
      <c r="A13" s="5">
        <v>28</v>
      </c>
    </row>
    <row r="14" spans="1:3" x14ac:dyDescent="0.25">
      <c r="A14" s="5">
        <v>27</v>
      </c>
      <c r="B14" s="4">
        <v>27.018999999999998</v>
      </c>
      <c r="C14" s="4">
        <v>461.96</v>
      </c>
    </row>
    <row r="15" spans="1:3" x14ac:dyDescent="0.25">
      <c r="A15" s="5">
        <v>26</v>
      </c>
    </row>
    <row r="16" spans="1:3" x14ac:dyDescent="0.25">
      <c r="A16" s="5">
        <v>25</v>
      </c>
      <c r="B16" s="4">
        <v>25.023</v>
      </c>
      <c r="C16" s="4">
        <v>181.61</v>
      </c>
    </row>
    <row r="17" spans="1:3" x14ac:dyDescent="0.25">
      <c r="A17" s="5">
        <v>24</v>
      </c>
    </row>
    <row r="18" spans="1:3" x14ac:dyDescent="0.25">
      <c r="A18" s="5">
        <v>23</v>
      </c>
      <c r="B18" s="4">
        <v>22.984999999999999</v>
      </c>
      <c r="C18" s="4">
        <v>211.59</v>
      </c>
    </row>
    <row r="19" spans="1:3" x14ac:dyDescent="0.25">
      <c r="A19" s="5">
        <v>22</v>
      </c>
    </row>
    <row r="20" spans="1:3" x14ac:dyDescent="0.25">
      <c r="A20" s="5">
        <v>21</v>
      </c>
      <c r="B20" s="4">
        <v>20.954999999999998</v>
      </c>
      <c r="C20" s="4">
        <v>174.56</v>
      </c>
    </row>
    <row r="21" spans="1:3" x14ac:dyDescent="0.25">
      <c r="A21" s="5">
        <v>20</v>
      </c>
    </row>
    <row r="22" spans="1:3" x14ac:dyDescent="0.25">
      <c r="A22" s="5">
        <v>19</v>
      </c>
      <c r="B22" s="4">
        <v>19.018000000000001</v>
      </c>
      <c r="C22" s="4">
        <v>171.03</v>
      </c>
    </row>
    <row r="23" spans="1:3" x14ac:dyDescent="0.25">
      <c r="A23" s="5">
        <v>18</v>
      </c>
    </row>
    <row r="24" spans="1:3" x14ac:dyDescent="0.25">
      <c r="A24" s="5">
        <v>17</v>
      </c>
      <c r="B24" s="4">
        <v>17.079999999999998</v>
      </c>
      <c r="C24" s="4">
        <v>169.27</v>
      </c>
    </row>
    <row r="25" spans="1:3" x14ac:dyDescent="0.25">
      <c r="A25" s="5">
        <v>16</v>
      </c>
    </row>
    <row r="26" spans="1:3" x14ac:dyDescent="0.25">
      <c r="A26" s="5">
        <v>15</v>
      </c>
      <c r="B26" s="4">
        <v>15.097</v>
      </c>
      <c r="C26" s="4">
        <v>149.87</v>
      </c>
    </row>
    <row r="27" spans="1:3" x14ac:dyDescent="0.25">
      <c r="A27" s="5">
        <v>14</v>
      </c>
    </row>
    <row r="28" spans="1:3" x14ac:dyDescent="0.25">
      <c r="A28" s="5">
        <v>13</v>
      </c>
      <c r="B28" s="4">
        <v>12.917</v>
      </c>
      <c r="C28" s="4">
        <v>146.35</v>
      </c>
    </row>
    <row r="29" spans="1:3" x14ac:dyDescent="0.25">
      <c r="A29" s="5">
        <v>12</v>
      </c>
    </row>
    <row r="30" spans="1:3" x14ac:dyDescent="0.25">
      <c r="A30" s="5">
        <v>11</v>
      </c>
      <c r="B30" s="4">
        <v>11.124000000000001</v>
      </c>
      <c r="C30" s="4">
        <v>156.93</v>
      </c>
    </row>
    <row r="31" spans="1:3" x14ac:dyDescent="0.25">
      <c r="A31" s="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A058D-1E80-B840-A67B-A084650D89DA}">
  <dimension ref="A1:T23"/>
  <sheetViews>
    <sheetView tabSelected="1" workbookViewId="0">
      <selection activeCell="M25" sqref="M25"/>
    </sheetView>
  </sheetViews>
  <sheetFormatPr baseColWidth="10" defaultRowHeight="21" x14ac:dyDescent="0.25"/>
  <cols>
    <col min="1" max="16384" width="10.83203125" style="10"/>
  </cols>
  <sheetData>
    <row r="1" spans="1:20" x14ac:dyDescent="0.2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16</v>
      </c>
      <c r="N1" s="8" t="s">
        <v>17</v>
      </c>
      <c r="O1" s="8" t="s">
        <v>18</v>
      </c>
      <c r="P1" s="8" t="s">
        <v>19</v>
      </c>
      <c r="Q1" s="8" t="s">
        <v>20</v>
      </c>
      <c r="R1" s="8" t="s">
        <v>21</v>
      </c>
      <c r="S1" s="9" t="s">
        <v>25</v>
      </c>
      <c r="T1" s="14" t="s">
        <v>24</v>
      </c>
    </row>
    <row r="2" spans="1:20" x14ac:dyDescent="0.25">
      <c r="C2" s="11">
        <v>33.027999999999999</v>
      </c>
      <c r="D2" s="11">
        <v>449.62</v>
      </c>
      <c r="E2" s="11">
        <v>33.018999999999998</v>
      </c>
      <c r="F2" s="11">
        <v>511.34</v>
      </c>
      <c r="S2" s="12">
        <f>(C2+E2)/2</f>
        <v>33.023499999999999</v>
      </c>
      <c r="T2" s="15">
        <f>(D2+F2)/2</f>
        <v>480.48</v>
      </c>
    </row>
    <row r="3" spans="1:20" x14ac:dyDescent="0.25">
      <c r="C3" s="11"/>
      <c r="D3" s="11"/>
      <c r="E3" s="11"/>
      <c r="F3" s="11"/>
      <c r="S3" s="12"/>
      <c r="T3" s="15"/>
    </row>
    <row r="4" spans="1:20" x14ac:dyDescent="0.25">
      <c r="A4" s="11">
        <v>36.932000000000002</v>
      </c>
      <c r="B4" s="11">
        <v>588.91999999999996</v>
      </c>
      <c r="C4" s="11">
        <v>31.04</v>
      </c>
      <c r="D4" s="11">
        <v>461.96</v>
      </c>
      <c r="E4" s="11">
        <v>30.997</v>
      </c>
      <c r="F4" s="11">
        <v>419.65</v>
      </c>
      <c r="G4" s="11">
        <v>29.044</v>
      </c>
      <c r="H4" s="11">
        <v>530.73</v>
      </c>
      <c r="I4" s="11">
        <v>28.998000000000001</v>
      </c>
      <c r="J4" s="11">
        <v>511.34</v>
      </c>
      <c r="K4" s="11">
        <v>26.969000000000001</v>
      </c>
      <c r="L4" s="11">
        <v>474.31</v>
      </c>
      <c r="M4" s="11">
        <v>27.106000000000002</v>
      </c>
      <c r="N4" s="11">
        <v>530.73</v>
      </c>
      <c r="O4" s="11">
        <v>25.076000000000001</v>
      </c>
      <c r="P4" s="11">
        <v>500.76</v>
      </c>
      <c r="Q4" s="11">
        <v>22.991</v>
      </c>
      <c r="R4" s="11">
        <v>514.86</v>
      </c>
      <c r="S4" s="12">
        <f>(A4+C4+E4+G4+I4+K4+M4+O4+Q4)/9</f>
        <v>28.794777777777774</v>
      </c>
      <c r="T4" s="15">
        <f>(B4+D4+F4+H4+J4+L4+N4+P4+R4)/9</f>
        <v>503.69555555555547</v>
      </c>
    </row>
    <row r="5" spans="1:20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2"/>
      <c r="T5" s="15"/>
    </row>
    <row r="6" spans="1:20" x14ac:dyDescent="0.25">
      <c r="A6" s="11">
        <v>35.003999999999998</v>
      </c>
      <c r="B6" s="11">
        <v>518.39</v>
      </c>
      <c r="C6" s="11">
        <v>28.911000000000001</v>
      </c>
      <c r="D6" s="11">
        <v>444.33</v>
      </c>
      <c r="E6" s="11">
        <v>28.966000000000001</v>
      </c>
      <c r="F6" s="11">
        <v>396.73</v>
      </c>
      <c r="G6" s="11">
        <v>27.018999999999998</v>
      </c>
      <c r="H6" s="11">
        <v>461.96</v>
      </c>
      <c r="I6" s="11">
        <v>26.963999999999999</v>
      </c>
      <c r="J6" s="11">
        <v>509.57</v>
      </c>
      <c r="K6" s="11">
        <v>24.939</v>
      </c>
      <c r="L6" s="11">
        <v>439.04</v>
      </c>
      <c r="M6" s="11">
        <v>24.978999999999999</v>
      </c>
      <c r="N6" s="11">
        <v>498.99</v>
      </c>
      <c r="O6" s="11">
        <v>22.95</v>
      </c>
      <c r="P6" s="11">
        <v>461.96</v>
      </c>
      <c r="Q6" s="11">
        <v>21.061</v>
      </c>
      <c r="R6" s="11">
        <v>461.96</v>
      </c>
      <c r="S6" s="12">
        <f>(A6+C6+E6+G6+I6+K6+M6+O6+Q6)/9</f>
        <v>26.754777777777775</v>
      </c>
      <c r="T6" s="15">
        <f>(B6+D6+F6+H6+J6+L6+N6+P6+R6)/9</f>
        <v>465.88111111111112</v>
      </c>
    </row>
    <row r="7" spans="1:20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2"/>
      <c r="T7" s="15"/>
    </row>
    <row r="8" spans="1:20" x14ac:dyDescent="0.25">
      <c r="A8" s="13">
        <v>33.012999999999998</v>
      </c>
      <c r="B8" s="13">
        <v>206.3</v>
      </c>
      <c r="C8" s="13">
        <v>27.053000000000001</v>
      </c>
      <c r="D8" s="13">
        <v>220.4</v>
      </c>
      <c r="E8" s="13">
        <v>27.050999999999998</v>
      </c>
      <c r="F8" s="13">
        <v>234.51</v>
      </c>
      <c r="G8" s="13">
        <v>25.023</v>
      </c>
      <c r="H8" s="13">
        <v>181.61</v>
      </c>
      <c r="I8" s="13">
        <v>25.018000000000001</v>
      </c>
      <c r="J8" s="13">
        <v>222.17</v>
      </c>
      <c r="K8" s="13">
        <v>22.981000000000002</v>
      </c>
      <c r="L8" s="13">
        <v>234.51</v>
      </c>
      <c r="M8" s="13">
        <v>22.977</v>
      </c>
      <c r="N8" s="13">
        <v>264.48</v>
      </c>
      <c r="O8" s="13">
        <v>21.04</v>
      </c>
      <c r="P8" s="13">
        <v>259.19</v>
      </c>
      <c r="Q8" s="13">
        <v>18.963999999999999</v>
      </c>
      <c r="R8" s="13">
        <v>208.06</v>
      </c>
      <c r="S8" s="12">
        <f>(A8+C8+E8+G8+I8+K8+M8+O8+Q8)/9</f>
        <v>24.79111111111111</v>
      </c>
      <c r="T8" s="15">
        <f>(B8+D8+F8+H8+J8+L8+N8+P8+R8)/9</f>
        <v>225.69222222222223</v>
      </c>
    </row>
    <row r="9" spans="1:20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2"/>
      <c r="T9" s="15"/>
    </row>
    <row r="10" spans="1:20" x14ac:dyDescent="0.25">
      <c r="A10" s="11">
        <v>31.018999999999998</v>
      </c>
      <c r="B10" s="11">
        <v>260.95999999999998</v>
      </c>
      <c r="C10" s="11">
        <v>25.109000000000002</v>
      </c>
      <c r="D10" s="11">
        <v>260.95999999999998</v>
      </c>
      <c r="E10" s="11"/>
      <c r="F10" s="11"/>
      <c r="G10" s="11">
        <v>22.984999999999999</v>
      </c>
      <c r="H10" s="11">
        <v>211.59</v>
      </c>
      <c r="I10" s="11">
        <v>22.986999999999998</v>
      </c>
      <c r="J10" s="11">
        <v>195.72</v>
      </c>
      <c r="K10" s="11">
        <v>21.099</v>
      </c>
      <c r="L10" s="11">
        <v>181.61</v>
      </c>
      <c r="M10" s="11">
        <v>20.998000000000001</v>
      </c>
      <c r="N10" s="11">
        <v>213.35</v>
      </c>
      <c r="O10" s="11">
        <v>19.061</v>
      </c>
      <c r="P10" s="11">
        <v>209.82</v>
      </c>
      <c r="Q10" s="11"/>
      <c r="R10" s="11"/>
      <c r="S10" s="12">
        <f>(A10+C10+G10+I10+K10+M10+O10)/7</f>
        <v>23.322571428571429</v>
      </c>
      <c r="T10" s="15">
        <f>(B10+D10+H10+J10+L10+N10+P10)/7</f>
        <v>219.1442857142857</v>
      </c>
    </row>
    <row r="11" spans="1:20" x14ac:dyDescent="0.25">
      <c r="A11" s="11"/>
      <c r="B11" s="11"/>
      <c r="C11" s="11"/>
      <c r="D11" s="11"/>
      <c r="E11" s="11">
        <v>23.518000000000001</v>
      </c>
      <c r="F11" s="11">
        <v>204.53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>
        <v>16.93</v>
      </c>
      <c r="R11" s="11">
        <v>204.53</v>
      </c>
      <c r="S11" s="12">
        <f>(E11+Q11)/2</f>
        <v>20.224</v>
      </c>
      <c r="T11" s="15">
        <f>(F11+R11)/2</f>
        <v>204.53</v>
      </c>
    </row>
    <row r="12" spans="1:20" x14ac:dyDescent="0.25">
      <c r="A12" s="11"/>
      <c r="B12" s="11"/>
      <c r="C12" s="11"/>
      <c r="D12" s="11"/>
      <c r="E12" s="11"/>
      <c r="F12" s="11"/>
      <c r="G12" s="11">
        <v>20.954999999999998</v>
      </c>
      <c r="H12" s="11">
        <v>174.56</v>
      </c>
      <c r="I12" s="11">
        <v>21.056000000000001</v>
      </c>
      <c r="J12" s="11">
        <v>148.11000000000001</v>
      </c>
      <c r="K12" s="11"/>
      <c r="L12" s="11"/>
      <c r="M12" s="11">
        <v>18.917999999999999</v>
      </c>
      <c r="N12" s="11">
        <v>193.95</v>
      </c>
      <c r="O12" s="11"/>
      <c r="P12" s="11"/>
      <c r="Q12" s="11"/>
      <c r="R12" s="11"/>
      <c r="S12" s="12">
        <f>(G12+I12+M12)/3</f>
        <v>20.309666666666665</v>
      </c>
      <c r="T12" s="15">
        <f>(H12+J12+N12)/3</f>
        <v>172.20666666666668</v>
      </c>
    </row>
    <row r="13" spans="1:20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2"/>
      <c r="T13" s="15"/>
    </row>
    <row r="14" spans="1:20" x14ac:dyDescent="0.25">
      <c r="A14" s="11">
        <v>27.103999999999999</v>
      </c>
      <c r="B14" s="11">
        <v>195.72</v>
      </c>
      <c r="C14" s="11">
        <v>21.004999999999999</v>
      </c>
      <c r="D14" s="11">
        <v>165.16</v>
      </c>
      <c r="E14" s="11"/>
      <c r="F14" s="11"/>
      <c r="G14" s="11">
        <v>19.018000000000001</v>
      </c>
      <c r="H14" s="11">
        <v>171.03</v>
      </c>
      <c r="I14" s="11"/>
      <c r="J14" s="11"/>
      <c r="K14" s="11">
        <v>17.094000000000001</v>
      </c>
      <c r="L14" s="11">
        <v>187.49</v>
      </c>
      <c r="M14" s="11">
        <v>17.13</v>
      </c>
      <c r="N14" s="11">
        <v>158.69</v>
      </c>
      <c r="O14" s="11"/>
      <c r="P14" s="11"/>
      <c r="Q14" s="11"/>
      <c r="R14" s="11"/>
      <c r="S14" s="12">
        <f>(A14+C14+G14+K14+M14)/5</f>
        <v>20.270199999999999</v>
      </c>
      <c r="T14" s="15">
        <f>(B14+D14+H14+L14+N14)/5</f>
        <v>175.61799999999999</v>
      </c>
    </row>
    <row r="15" spans="1:20" x14ac:dyDescent="0.25">
      <c r="A15" s="11"/>
      <c r="B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  <c r="T15" s="15"/>
    </row>
    <row r="16" spans="1:20" x14ac:dyDescent="0.25">
      <c r="A16" s="11">
        <v>25.02</v>
      </c>
      <c r="B16" s="11">
        <v>208.06</v>
      </c>
      <c r="G16" s="11">
        <v>17.079999999999998</v>
      </c>
      <c r="H16" s="11">
        <v>169.27</v>
      </c>
      <c r="I16" s="11"/>
      <c r="J16" s="11"/>
      <c r="K16" s="11">
        <v>15.157</v>
      </c>
      <c r="L16" s="11">
        <v>179.26</v>
      </c>
      <c r="M16" s="11">
        <v>15.096</v>
      </c>
      <c r="N16" s="11">
        <v>153.4</v>
      </c>
      <c r="O16" s="11"/>
      <c r="P16" s="11"/>
      <c r="Q16" s="11"/>
      <c r="R16" s="11"/>
      <c r="S16" s="12">
        <f>(A16+G16+K16+M16)/4</f>
        <v>18.088249999999999</v>
      </c>
      <c r="T16" s="15">
        <f>(B16+H16+L16+N16)/4</f>
        <v>177.4975</v>
      </c>
    </row>
    <row r="17" spans="1:20" x14ac:dyDescent="0.25">
      <c r="A17" s="11"/>
      <c r="B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2"/>
      <c r="T17" s="15"/>
    </row>
    <row r="18" spans="1:20" x14ac:dyDescent="0.25">
      <c r="A18" s="11"/>
      <c r="B18" s="11"/>
      <c r="G18" s="11">
        <v>15.097</v>
      </c>
      <c r="H18" s="11">
        <v>149.87</v>
      </c>
      <c r="I18" s="11"/>
      <c r="J18" s="11"/>
      <c r="K18" s="11">
        <v>13.086</v>
      </c>
      <c r="L18" s="11">
        <v>209.82</v>
      </c>
      <c r="M18" s="11">
        <v>13.007</v>
      </c>
      <c r="N18" s="11">
        <v>201.01</v>
      </c>
      <c r="O18" s="11"/>
      <c r="P18" s="11"/>
      <c r="Q18" s="11"/>
      <c r="R18" s="11"/>
      <c r="S18" s="12">
        <f>(G18+K18+M18)/3</f>
        <v>13.729999999999999</v>
      </c>
      <c r="T18" s="15">
        <f>(H18+L18+N18)/3</f>
        <v>186.9</v>
      </c>
    </row>
    <row r="19" spans="1:20" x14ac:dyDescent="0.25">
      <c r="A19" s="11"/>
      <c r="B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  <c r="T19" s="15"/>
    </row>
    <row r="20" spans="1:20" x14ac:dyDescent="0.25">
      <c r="A20" s="11">
        <v>21.15</v>
      </c>
      <c r="B20" s="11">
        <v>163.98</v>
      </c>
      <c r="G20" s="11">
        <v>12.917</v>
      </c>
      <c r="H20" s="11">
        <v>146.35</v>
      </c>
      <c r="I20" s="11"/>
      <c r="J20" s="11"/>
      <c r="K20" s="11">
        <v>11.221</v>
      </c>
      <c r="L20" s="11">
        <v>153.4</v>
      </c>
      <c r="M20" s="11">
        <v>11.125</v>
      </c>
      <c r="N20" s="11">
        <v>149.87</v>
      </c>
      <c r="O20" s="11"/>
      <c r="P20" s="11"/>
      <c r="Q20" s="11"/>
      <c r="R20" s="11"/>
      <c r="S20" s="12">
        <f>(A20+G20+K20+M20)/4</f>
        <v>14.103249999999999</v>
      </c>
      <c r="T20" s="15">
        <f>(B20+H20+L20+N20)/4</f>
        <v>153.4</v>
      </c>
    </row>
    <row r="21" spans="1:20" x14ac:dyDescent="0.25">
      <c r="G21" s="11"/>
      <c r="H21" s="11"/>
      <c r="I21" s="11"/>
      <c r="J21" s="11"/>
      <c r="O21" s="11"/>
      <c r="P21" s="11"/>
      <c r="Q21" s="11"/>
      <c r="R21" s="11"/>
      <c r="S21" s="12"/>
      <c r="T21" s="15"/>
    </row>
    <row r="22" spans="1:20" x14ac:dyDescent="0.25">
      <c r="G22" s="11">
        <v>11.124000000000001</v>
      </c>
      <c r="H22" s="11">
        <v>156.93</v>
      </c>
      <c r="I22" s="11"/>
      <c r="J22" s="11"/>
      <c r="O22" s="11"/>
      <c r="P22" s="11"/>
      <c r="Q22" s="11"/>
      <c r="R22" s="11"/>
      <c r="S22" s="12">
        <v>11.124000000000001</v>
      </c>
      <c r="T22" s="15">
        <v>156.93</v>
      </c>
    </row>
    <row r="23" spans="1:20" x14ac:dyDescent="0.25">
      <c r="Q23" s="11"/>
      <c r="R2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C0C6A-6E03-9F40-B7F8-8FCE7D74EB3A}">
  <dimension ref="A1:V37"/>
  <sheetViews>
    <sheetView topLeftCell="J1" workbookViewId="0">
      <selection activeCell="U1" sqref="U1:V12"/>
    </sheetView>
  </sheetViews>
  <sheetFormatPr baseColWidth="10" defaultRowHeight="16" x14ac:dyDescent="0.2"/>
  <sheetData>
    <row r="1" spans="1:22" x14ac:dyDescent="0.2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25</v>
      </c>
      <c r="T1" s="2" t="s">
        <v>24</v>
      </c>
      <c r="U1" s="2" t="s">
        <v>25</v>
      </c>
      <c r="V1" s="2" t="s">
        <v>24</v>
      </c>
    </row>
    <row r="2" spans="1:22" x14ac:dyDescent="0.2">
      <c r="A2" s="2">
        <v>36.932000000000002</v>
      </c>
      <c r="B2" s="2">
        <v>588.91999999999996</v>
      </c>
      <c r="C2" s="2">
        <v>33.027999999999999</v>
      </c>
      <c r="D2" s="2">
        <v>449.62</v>
      </c>
      <c r="E2" s="2">
        <v>33.018999999999998</v>
      </c>
      <c r="F2" s="2">
        <v>511.34</v>
      </c>
      <c r="G2" s="2">
        <v>29.044</v>
      </c>
      <c r="H2" s="2">
        <v>530.73</v>
      </c>
      <c r="I2" s="2">
        <v>28.998000000000001</v>
      </c>
      <c r="J2" s="2">
        <v>511.34</v>
      </c>
      <c r="K2" s="2">
        <v>26.969000000000001</v>
      </c>
      <c r="L2" s="2">
        <v>474.31</v>
      </c>
      <c r="M2" s="2">
        <v>27.106000000000002</v>
      </c>
      <c r="N2" s="2">
        <v>530.73</v>
      </c>
      <c r="O2" s="2">
        <v>25.076000000000001</v>
      </c>
      <c r="P2" s="2">
        <v>500.76</v>
      </c>
      <c r="Q2" s="2">
        <v>22.991</v>
      </c>
      <c r="R2" s="2">
        <v>514.86</v>
      </c>
      <c r="S2" s="2">
        <f>(A2+C2+E2+G2+I2+K2+M2+O2+Q2)/9</f>
        <v>29.240333333333336</v>
      </c>
      <c r="T2" s="2">
        <f>(B2+D2+F2+H2+J2+L2+N2+P2+R2)/9</f>
        <v>512.51222222222214</v>
      </c>
      <c r="U2" s="2">
        <v>29.24</v>
      </c>
      <c r="V2" s="2">
        <v>512.51199999999994</v>
      </c>
    </row>
    <row r="3" spans="1:22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U3">
        <v>27.216999999999999</v>
      </c>
      <c r="V3">
        <v>470.387</v>
      </c>
    </row>
    <row r="4" spans="1:22" x14ac:dyDescent="0.2">
      <c r="A4" s="2">
        <v>35.003999999999998</v>
      </c>
      <c r="B4" s="2">
        <v>518.39</v>
      </c>
      <c r="C4" s="2">
        <v>31.04</v>
      </c>
      <c r="D4" s="2">
        <v>461.96</v>
      </c>
      <c r="E4" s="2">
        <v>30.997</v>
      </c>
      <c r="F4" s="2">
        <v>419.65</v>
      </c>
      <c r="G4" s="2">
        <v>27.018999999999998</v>
      </c>
      <c r="H4" s="2">
        <v>461.96</v>
      </c>
      <c r="I4" s="2">
        <v>26.963999999999999</v>
      </c>
      <c r="J4" s="2">
        <v>509.57</v>
      </c>
      <c r="K4" s="2">
        <v>24.939</v>
      </c>
      <c r="L4" s="2">
        <v>439.04</v>
      </c>
      <c r="M4" s="2">
        <v>24.978999999999999</v>
      </c>
      <c r="N4" s="2">
        <v>498.99</v>
      </c>
      <c r="O4" s="2">
        <v>22.95</v>
      </c>
      <c r="P4" s="2">
        <v>461.96</v>
      </c>
      <c r="Q4" s="2">
        <v>21.061</v>
      </c>
      <c r="R4" s="2">
        <v>461.96</v>
      </c>
      <c r="S4" s="2">
        <f>(A4+C4+E4+G4+I4+K4+M4+O4+Q4)/9</f>
        <v>27.216999999999999</v>
      </c>
      <c r="T4" s="2">
        <f>(B4+D4+F4+H4+J4+L4+N4+P4+R4)/9</f>
        <v>470.38666666666671</v>
      </c>
      <c r="U4" s="2">
        <v>25.21</v>
      </c>
      <c r="V4" s="2">
        <v>268.59800000000001</v>
      </c>
    </row>
    <row r="5" spans="1:22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>
        <v>24.032</v>
      </c>
      <c r="V5" s="2">
        <v>215.995</v>
      </c>
    </row>
    <row r="6" spans="1:22" x14ac:dyDescent="0.2">
      <c r="A6" s="2">
        <v>33.012999999999998</v>
      </c>
      <c r="B6" s="2">
        <v>206.3</v>
      </c>
      <c r="C6" s="2">
        <v>28.911000000000001</v>
      </c>
      <c r="D6" s="2">
        <v>444.33</v>
      </c>
      <c r="E6" s="2">
        <v>28.966000000000001</v>
      </c>
      <c r="F6" s="2">
        <v>396.73</v>
      </c>
      <c r="G6" s="2">
        <v>25.023</v>
      </c>
      <c r="H6" s="2">
        <v>181.61</v>
      </c>
      <c r="I6" s="2">
        <v>25.018000000000001</v>
      </c>
      <c r="J6" s="2">
        <v>222.17</v>
      </c>
      <c r="K6" s="2">
        <v>22.981000000000002</v>
      </c>
      <c r="L6" s="2">
        <v>234.51</v>
      </c>
      <c r="M6" s="2">
        <v>22.977</v>
      </c>
      <c r="N6" s="2">
        <v>264.48</v>
      </c>
      <c r="O6" s="2">
        <v>21.04</v>
      </c>
      <c r="P6" s="2">
        <v>259.19</v>
      </c>
      <c r="Q6" s="2">
        <v>18.963999999999999</v>
      </c>
      <c r="R6" s="2">
        <v>208.06</v>
      </c>
      <c r="S6" s="2">
        <f>(A6+C6+E6+G6+I6+K6+M6+O6+Q6)/9</f>
        <v>25.210333333333331</v>
      </c>
      <c r="T6" s="2">
        <f>(B6+D6+F6+H6+J6+L6+N6+P6+R6)/9</f>
        <v>268.59777777777776</v>
      </c>
      <c r="U6" s="2">
        <v>16.93</v>
      </c>
      <c r="V6" s="2">
        <v>204.53</v>
      </c>
    </row>
    <row r="7" spans="1:22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>
        <v>21.51</v>
      </c>
      <c r="V7" s="2">
        <v>194.39500000000001</v>
      </c>
    </row>
    <row r="8" spans="1:22" x14ac:dyDescent="0.2">
      <c r="A8" s="2">
        <v>31.018999999999998</v>
      </c>
      <c r="B8" s="2">
        <v>260.95999999999998</v>
      </c>
      <c r="C8" s="2">
        <v>27.053000000000001</v>
      </c>
      <c r="D8" s="2">
        <v>220.4</v>
      </c>
      <c r="E8" s="2">
        <v>27.050999999999998</v>
      </c>
      <c r="F8" s="2">
        <v>234.51</v>
      </c>
      <c r="G8" s="2">
        <v>22.984999999999999</v>
      </c>
      <c r="H8" s="2">
        <v>211.59</v>
      </c>
      <c r="I8" s="2">
        <v>22.986999999999998</v>
      </c>
      <c r="J8" s="2">
        <v>195.72</v>
      </c>
      <c r="K8" s="2">
        <v>21.099</v>
      </c>
      <c r="L8" s="2">
        <v>181.61</v>
      </c>
      <c r="M8" s="2">
        <v>20.998000000000001</v>
      </c>
      <c r="N8" s="2">
        <v>213.35</v>
      </c>
      <c r="O8" s="2">
        <v>19.061</v>
      </c>
      <c r="P8" s="2">
        <v>209.82</v>
      </c>
      <c r="Q8" s="2"/>
      <c r="R8" s="2"/>
      <c r="S8" s="2">
        <f>(A8+C8+E8+G8+I8+K8+M8+O8)/8</f>
        <v>24.031624999999998</v>
      </c>
      <c r="T8" s="2">
        <f>(B8+D8+F8+H8+J8+L8+N8+P8)/8</f>
        <v>215.99499999999998</v>
      </c>
      <c r="U8" s="2">
        <v>20.087</v>
      </c>
      <c r="V8" s="2">
        <v>178.23249999999999</v>
      </c>
    </row>
    <row r="9" spans="1:22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v>16.93</v>
      </c>
      <c r="R9" s="2">
        <v>204.53</v>
      </c>
      <c r="S9" s="2">
        <v>16.93</v>
      </c>
      <c r="T9" s="2">
        <v>204.53</v>
      </c>
      <c r="U9" s="2">
        <v>18.671600000000002</v>
      </c>
      <c r="V9" s="2">
        <v>175.03</v>
      </c>
    </row>
    <row r="10" spans="1:22" x14ac:dyDescent="0.2">
      <c r="A10" s="2"/>
      <c r="B10" s="2"/>
      <c r="C10" s="2">
        <v>25.109000000000002</v>
      </c>
      <c r="D10" s="2">
        <v>260.95999999999998</v>
      </c>
      <c r="E10" s="2"/>
      <c r="F10" s="2"/>
      <c r="G10" s="2">
        <v>20.954999999999998</v>
      </c>
      <c r="H10" s="2">
        <v>174.56</v>
      </c>
      <c r="I10" s="2">
        <v>21.056000000000001</v>
      </c>
      <c r="J10" s="2">
        <v>148.11000000000001</v>
      </c>
      <c r="K10" s="2"/>
      <c r="L10" s="2"/>
      <c r="M10" s="2">
        <v>18.917999999999999</v>
      </c>
      <c r="N10" s="2">
        <v>193.95</v>
      </c>
      <c r="O10" s="2"/>
      <c r="P10" s="2"/>
      <c r="Q10" s="2"/>
      <c r="R10" s="2"/>
      <c r="S10" s="2">
        <f>(C10+G10+I10+M10)/4</f>
        <v>21.509500000000003</v>
      </c>
      <c r="T10" s="2">
        <f>(D10+H10+J10+N10)/4</f>
        <v>194.39499999999998</v>
      </c>
      <c r="U10" s="2">
        <v>13.73</v>
      </c>
      <c r="V10" s="2">
        <v>186.9</v>
      </c>
    </row>
    <row r="11" spans="1:22" x14ac:dyDescent="0.2">
      <c r="A11" s="2"/>
      <c r="B11" s="2"/>
      <c r="C11" s="2"/>
      <c r="D11" s="2"/>
      <c r="E11" s="2">
        <v>23.518000000000001</v>
      </c>
      <c r="F11" s="2">
        <v>204.53</v>
      </c>
      <c r="G11" s="2"/>
      <c r="H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v>14.103</v>
      </c>
      <c r="V11" s="2">
        <v>153.4</v>
      </c>
    </row>
    <row r="12" spans="1:22" x14ac:dyDescent="0.2">
      <c r="A12" s="2">
        <v>27.103999999999999</v>
      </c>
      <c r="B12" s="2">
        <v>195.72</v>
      </c>
      <c r="C12" s="2"/>
      <c r="D12" s="2"/>
      <c r="G12" s="2">
        <v>19.018000000000001</v>
      </c>
      <c r="H12" s="2">
        <v>171.03</v>
      </c>
      <c r="K12" s="2">
        <v>17.094000000000001</v>
      </c>
      <c r="L12" s="2">
        <v>187.49</v>
      </c>
      <c r="M12" s="2">
        <v>17.13</v>
      </c>
      <c r="N12" s="2">
        <v>158.69</v>
      </c>
      <c r="O12" s="2"/>
      <c r="P12" s="2"/>
      <c r="Q12" s="2"/>
      <c r="R12" s="2"/>
      <c r="S12" s="2">
        <f>(A12+G12+K12+M12)/4</f>
        <v>20.086500000000001</v>
      </c>
      <c r="T12" s="2">
        <f>(B12+H12+L12+N12)/4</f>
        <v>178.23250000000002</v>
      </c>
      <c r="U12" s="2">
        <v>11.124000000000001</v>
      </c>
      <c r="V12" s="2">
        <v>156.93</v>
      </c>
    </row>
    <row r="13" spans="1:22" x14ac:dyDescent="0.2">
      <c r="A13" s="2"/>
      <c r="B13" s="2"/>
      <c r="C13" s="2"/>
      <c r="D13" s="2"/>
      <c r="G13" s="2"/>
      <c r="H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2" x14ac:dyDescent="0.2">
      <c r="A14" s="2">
        <v>25.02</v>
      </c>
      <c r="B14" s="2">
        <v>208.06</v>
      </c>
      <c r="C14" s="2">
        <v>21.004999999999999</v>
      </c>
      <c r="D14" s="2">
        <v>165.16</v>
      </c>
      <c r="G14" s="2">
        <v>17.079999999999998</v>
      </c>
      <c r="H14" s="2">
        <v>169.27</v>
      </c>
      <c r="K14" s="2">
        <v>15.157</v>
      </c>
      <c r="L14" s="2">
        <v>179.26</v>
      </c>
      <c r="M14" s="2">
        <v>15.096</v>
      </c>
      <c r="N14" s="2">
        <v>153.4</v>
      </c>
      <c r="Q14" s="2"/>
      <c r="R14" s="2"/>
      <c r="S14" s="2">
        <f>(A14+C14+G14+K14+M14)/5</f>
        <v>18.671600000000002</v>
      </c>
      <c r="T14" s="2">
        <f>(B14+D14+H14+L14+N14)/5</f>
        <v>175.03</v>
      </c>
    </row>
    <row r="15" spans="1:22" x14ac:dyDescent="0.2">
      <c r="A15" s="2"/>
      <c r="B15" s="2"/>
      <c r="G15" s="2"/>
      <c r="H15" s="2"/>
      <c r="K15" s="2"/>
      <c r="L15" s="2"/>
      <c r="M15" s="2"/>
      <c r="N15" s="2"/>
      <c r="Q15" s="2"/>
      <c r="R15" s="2"/>
      <c r="S15" s="2"/>
      <c r="T15" s="2"/>
    </row>
    <row r="16" spans="1:22" x14ac:dyDescent="0.2">
      <c r="A16" s="2"/>
      <c r="B16" s="2"/>
      <c r="E16" s="2"/>
      <c r="F16" s="2"/>
      <c r="G16" s="2">
        <v>15.097</v>
      </c>
      <c r="H16" s="2">
        <v>149.87</v>
      </c>
      <c r="K16" s="2">
        <v>13.086</v>
      </c>
      <c r="L16" s="2">
        <v>209.82</v>
      </c>
      <c r="M16" s="2">
        <v>13.007</v>
      </c>
      <c r="N16" s="2">
        <v>201.01</v>
      </c>
      <c r="S16" s="2">
        <f>(G16+K16+M16)/3</f>
        <v>13.729999999999999</v>
      </c>
      <c r="T16" s="2">
        <f>(H16+L16+N16)/3</f>
        <v>186.9</v>
      </c>
    </row>
    <row r="17" spans="1:20" x14ac:dyDescent="0.2">
      <c r="A17" s="2"/>
      <c r="B17" s="2"/>
      <c r="E17" s="2"/>
      <c r="F17" s="2"/>
      <c r="G17" s="2"/>
      <c r="H17" s="2"/>
      <c r="K17" s="2"/>
      <c r="L17" s="2"/>
      <c r="M17" s="2"/>
      <c r="N17" s="2"/>
      <c r="S17" s="2"/>
      <c r="T17" s="2"/>
    </row>
    <row r="18" spans="1:20" x14ac:dyDescent="0.2">
      <c r="A18" s="2">
        <v>21.15</v>
      </c>
      <c r="B18" s="2">
        <v>163.98</v>
      </c>
      <c r="E18" s="2"/>
      <c r="F18" s="2"/>
      <c r="G18" s="2">
        <v>12.917</v>
      </c>
      <c r="H18" s="2">
        <v>146.35</v>
      </c>
      <c r="K18" s="2">
        <v>11.221</v>
      </c>
      <c r="L18" s="2">
        <v>153.4</v>
      </c>
      <c r="M18" s="2">
        <v>11.125</v>
      </c>
      <c r="N18" s="2">
        <v>149.87</v>
      </c>
      <c r="S18" s="2">
        <f>(A18+G18+K18+M18)/4</f>
        <v>14.103249999999999</v>
      </c>
      <c r="T18" s="2">
        <f>(B18+H18+L18+N18)/4</f>
        <v>153.4</v>
      </c>
    </row>
    <row r="19" spans="1:20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S19" s="2"/>
      <c r="T19" s="2"/>
    </row>
    <row r="20" spans="1:20" x14ac:dyDescent="0.2">
      <c r="A20" s="2"/>
      <c r="B20" s="2"/>
      <c r="C20" s="2"/>
      <c r="D20" s="2"/>
      <c r="E20" s="2"/>
      <c r="F20" s="2"/>
      <c r="G20" s="2">
        <v>11.124000000000001</v>
      </c>
      <c r="H20" s="2">
        <v>156.93</v>
      </c>
      <c r="I20" s="2"/>
      <c r="J20" s="2"/>
      <c r="S20" s="2">
        <v>11.124000000000001</v>
      </c>
      <c r="T20" s="2">
        <v>156.93</v>
      </c>
    </row>
    <row r="21" spans="1:20" x14ac:dyDescent="0.2">
      <c r="A21" s="2"/>
      <c r="B21" s="2"/>
      <c r="C21" s="2"/>
      <c r="D21" s="2"/>
      <c r="E21" s="2"/>
      <c r="F21" s="2"/>
      <c r="I21" s="2"/>
      <c r="J21" s="2"/>
      <c r="S21" s="2"/>
      <c r="T21" s="2"/>
    </row>
    <row r="22" spans="1:20" x14ac:dyDescent="0.2">
      <c r="A22" s="2"/>
      <c r="B22" s="2"/>
      <c r="C22" s="2"/>
      <c r="D22" s="2"/>
      <c r="E22" s="2"/>
      <c r="F22" s="2"/>
      <c r="I22" s="2"/>
      <c r="J22" s="2"/>
      <c r="O22" s="2"/>
      <c r="P22" s="2"/>
      <c r="S22" s="2"/>
      <c r="T22" s="2"/>
    </row>
    <row r="23" spans="1:20" x14ac:dyDescent="0.2">
      <c r="A23" s="2"/>
      <c r="B23" s="2"/>
      <c r="C23" s="2"/>
      <c r="D23" s="2"/>
      <c r="E23" s="2"/>
      <c r="F23" s="2"/>
      <c r="I23" s="2"/>
      <c r="J23" s="2"/>
      <c r="O23" s="2"/>
      <c r="P23" s="2"/>
      <c r="S23" s="2"/>
      <c r="T23" s="2"/>
    </row>
    <row r="24" spans="1:20" x14ac:dyDescent="0.2">
      <c r="A24" s="2"/>
      <c r="B24" s="2"/>
      <c r="C24" s="2"/>
      <c r="D24" s="2"/>
      <c r="E24" s="2"/>
      <c r="F24" s="2"/>
      <c r="I24" s="2"/>
      <c r="J24" s="2"/>
      <c r="O24" s="2"/>
      <c r="P24" s="2"/>
      <c r="Q24" s="2"/>
      <c r="R24" s="2"/>
      <c r="S24" s="2"/>
      <c r="T24" s="2"/>
    </row>
    <row r="25" spans="1:20" x14ac:dyDescent="0.2">
      <c r="A25" s="2"/>
      <c r="B25" s="2"/>
      <c r="C25" s="2"/>
      <c r="D25" s="2"/>
      <c r="E25" s="2"/>
      <c r="F25" s="2"/>
      <c r="I25" s="2"/>
      <c r="J25" s="2"/>
      <c r="O25" s="2"/>
      <c r="P25" s="2"/>
      <c r="Q25" s="2"/>
      <c r="R25" s="2"/>
      <c r="S25" s="2"/>
      <c r="T25" s="2"/>
    </row>
    <row r="26" spans="1:20" x14ac:dyDescent="0.2">
      <c r="A26" s="2"/>
      <c r="B26" s="2"/>
      <c r="C26" s="2"/>
      <c r="D26" s="2"/>
      <c r="E26" s="2"/>
      <c r="F26" s="2"/>
      <c r="I26" s="2"/>
      <c r="J26" s="2"/>
      <c r="O26" s="2"/>
      <c r="P26" s="2"/>
      <c r="Q26" s="2"/>
      <c r="R26" s="2"/>
      <c r="S26" s="2"/>
      <c r="T26" s="2"/>
    </row>
    <row r="27" spans="1:20" x14ac:dyDescent="0.2">
      <c r="A27" s="2"/>
      <c r="B27" s="2"/>
      <c r="C27" s="2"/>
      <c r="D27" s="2"/>
      <c r="E27" s="2"/>
      <c r="F27" s="2"/>
      <c r="I27" s="2"/>
      <c r="J27" s="2"/>
      <c r="O27" s="2"/>
      <c r="P27" s="2"/>
      <c r="Q27" s="2"/>
      <c r="R27" s="2"/>
      <c r="S27" s="2"/>
      <c r="T27" s="2"/>
    </row>
    <row r="28" spans="1:20" x14ac:dyDescent="0.2">
      <c r="A28" s="2"/>
      <c r="B28" s="2"/>
      <c r="C28" s="2"/>
      <c r="D28" s="2"/>
      <c r="E28" s="2"/>
      <c r="F28" s="2"/>
      <c r="I28" s="2"/>
      <c r="J28" s="2"/>
      <c r="O28" s="2"/>
      <c r="P28" s="2"/>
      <c r="Q28" s="2"/>
      <c r="R28" s="2"/>
      <c r="S28" s="2"/>
      <c r="T28" s="2"/>
    </row>
    <row r="29" spans="1:20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EB87A-E0BD-6646-8791-96B4A0F3E72D}">
  <dimension ref="A1:X38"/>
  <sheetViews>
    <sheetView workbookViewId="0">
      <selection sqref="A1:T23"/>
    </sheetView>
  </sheetViews>
  <sheetFormatPr baseColWidth="10" defaultRowHeight="16" x14ac:dyDescent="0.2"/>
  <sheetData>
    <row r="1" spans="1:24" x14ac:dyDescent="0.2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25</v>
      </c>
      <c r="T1" s="2" t="s">
        <v>24</v>
      </c>
      <c r="U1" s="2" t="s">
        <v>25</v>
      </c>
      <c r="V1" s="2" t="s">
        <v>24</v>
      </c>
      <c r="X1" s="2" t="s">
        <v>26</v>
      </c>
    </row>
    <row r="2" spans="1:24" x14ac:dyDescent="0.2">
      <c r="C2" s="2">
        <v>33.027999999999999</v>
      </c>
      <c r="D2" s="2">
        <v>449.62</v>
      </c>
      <c r="E2" s="2">
        <v>33.018999999999998</v>
      </c>
      <c r="F2" s="2">
        <v>511.34</v>
      </c>
      <c r="S2">
        <f>(C2+E2)/2</f>
        <v>33.023499999999999</v>
      </c>
      <c r="T2">
        <f>(D2+F2)/2</f>
        <v>480.48</v>
      </c>
      <c r="U2">
        <v>33.020000000000003</v>
      </c>
      <c r="V2">
        <v>480.48</v>
      </c>
    </row>
    <row r="3" spans="1:24" x14ac:dyDescent="0.2">
      <c r="C3" s="2"/>
      <c r="D3" s="2"/>
      <c r="E3" s="2"/>
      <c r="F3" s="2"/>
      <c r="U3">
        <v>28.79</v>
      </c>
      <c r="V3">
        <v>503.7</v>
      </c>
    </row>
    <row r="4" spans="1:24" x14ac:dyDescent="0.2">
      <c r="A4" s="2">
        <v>36.932000000000002</v>
      </c>
      <c r="B4" s="2">
        <v>588.91999999999996</v>
      </c>
      <c r="C4" s="2">
        <v>31.04</v>
      </c>
      <c r="D4" s="2">
        <v>461.96</v>
      </c>
      <c r="E4" s="2">
        <v>30.997</v>
      </c>
      <c r="F4" s="2">
        <v>419.65</v>
      </c>
      <c r="G4" s="2">
        <v>29.044</v>
      </c>
      <c r="H4" s="2">
        <v>530.73</v>
      </c>
      <c r="I4" s="2">
        <v>28.998000000000001</v>
      </c>
      <c r="J4" s="2">
        <v>511.34</v>
      </c>
      <c r="K4" s="2">
        <v>26.969000000000001</v>
      </c>
      <c r="L4" s="2">
        <v>474.31</v>
      </c>
      <c r="M4" s="2">
        <v>27.106000000000002</v>
      </c>
      <c r="N4" s="2">
        <v>530.73</v>
      </c>
      <c r="O4" s="2">
        <v>25.076000000000001</v>
      </c>
      <c r="P4" s="2">
        <v>500.76</v>
      </c>
      <c r="Q4" s="2">
        <v>22.991</v>
      </c>
      <c r="R4" s="2">
        <v>514.86</v>
      </c>
      <c r="S4">
        <f>(A4+C4+E4+G4+I4+K4+M4+O4+Q4)/9</f>
        <v>28.794777777777774</v>
      </c>
      <c r="T4">
        <f>(B4+D4+F4+H4+J4+L4+N4+P4+R4)/9</f>
        <v>503.69555555555547</v>
      </c>
      <c r="U4" s="2">
        <v>26.75</v>
      </c>
      <c r="V4" s="2">
        <v>465.88</v>
      </c>
    </row>
    <row r="5" spans="1:24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U5">
        <v>24.79</v>
      </c>
      <c r="V5">
        <v>225.69</v>
      </c>
    </row>
    <row r="6" spans="1:24" x14ac:dyDescent="0.2">
      <c r="A6" s="2">
        <v>35.003999999999998</v>
      </c>
      <c r="B6" s="2">
        <v>518.39</v>
      </c>
      <c r="C6" s="2">
        <v>28.911000000000001</v>
      </c>
      <c r="D6" s="2">
        <v>444.33</v>
      </c>
      <c r="E6" s="2">
        <v>28.966000000000001</v>
      </c>
      <c r="F6" s="2">
        <v>396.73</v>
      </c>
      <c r="G6" s="2">
        <v>27.018999999999998</v>
      </c>
      <c r="H6" s="2">
        <v>461.96</v>
      </c>
      <c r="I6" s="2">
        <v>26.963999999999999</v>
      </c>
      <c r="J6" s="2">
        <v>509.57</v>
      </c>
      <c r="K6" s="2">
        <v>24.939</v>
      </c>
      <c r="L6" s="2">
        <v>439.04</v>
      </c>
      <c r="M6" s="2">
        <v>24.978999999999999</v>
      </c>
      <c r="N6" s="2">
        <v>498.99</v>
      </c>
      <c r="O6" s="2">
        <v>22.95</v>
      </c>
      <c r="P6" s="2">
        <v>461.96</v>
      </c>
      <c r="Q6" s="2">
        <v>21.061</v>
      </c>
      <c r="R6" s="2">
        <v>461.96</v>
      </c>
      <c r="S6">
        <f>(A6+C6+E6+G6+I6+K6+M6+O6+Q6)/9</f>
        <v>26.754777777777775</v>
      </c>
      <c r="T6">
        <f>(B6+D6+F6+H6+J6+L6+N6+P6+R6)/9</f>
        <v>465.88111111111112</v>
      </c>
      <c r="U6" s="2">
        <v>23.32</v>
      </c>
      <c r="V6" s="2">
        <v>219.14</v>
      </c>
    </row>
    <row r="7" spans="1:24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U7">
        <v>20.22</v>
      </c>
      <c r="V7">
        <v>204.53</v>
      </c>
    </row>
    <row r="8" spans="1:24" x14ac:dyDescent="0.2">
      <c r="A8" s="3">
        <v>33.012999999999998</v>
      </c>
      <c r="B8" s="3">
        <v>206.3</v>
      </c>
      <c r="C8" s="3">
        <v>27.053000000000001</v>
      </c>
      <c r="D8" s="3">
        <v>220.4</v>
      </c>
      <c r="E8" s="3">
        <v>27.050999999999998</v>
      </c>
      <c r="F8" s="3">
        <v>234.51</v>
      </c>
      <c r="G8" s="3">
        <v>25.023</v>
      </c>
      <c r="H8" s="3">
        <v>181.61</v>
      </c>
      <c r="I8" s="3">
        <v>25.018000000000001</v>
      </c>
      <c r="J8" s="3">
        <v>222.17</v>
      </c>
      <c r="K8" s="3">
        <v>22.981000000000002</v>
      </c>
      <c r="L8" s="3">
        <v>234.51</v>
      </c>
      <c r="M8" s="3">
        <v>22.977</v>
      </c>
      <c r="N8" s="3">
        <v>264.48</v>
      </c>
      <c r="O8" s="3">
        <v>21.04</v>
      </c>
      <c r="P8" s="3">
        <v>259.19</v>
      </c>
      <c r="Q8" s="3">
        <v>18.963999999999999</v>
      </c>
      <c r="R8" s="3">
        <v>208.06</v>
      </c>
      <c r="S8">
        <f>(A8+C8+E8+G8+I8+K8+M8+O8+Q8)/9</f>
        <v>24.79111111111111</v>
      </c>
      <c r="T8">
        <f>(B8+D8+F8+H8+J8+L8+N8+P8+R8)/9</f>
        <v>225.69222222222223</v>
      </c>
      <c r="U8" s="2">
        <v>20.309999999999999</v>
      </c>
      <c r="V8" s="2">
        <v>172.21</v>
      </c>
    </row>
    <row r="9" spans="1:24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U9">
        <v>20.27</v>
      </c>
      <c r="V9">
        <v>175.62</v>
      </c>
    </row>
    <row r="10" spans="1:24" x14ac:dyDescent="0.2">
      <c r="A10" s="2">
        <v>31.018999999999998</v>
      </c>
      <c r="B10" s="2">
        <v>260.95999999999998</v>
      </c>
      <c r="C10" s="2">
        <v>25.109000000000002</v>
      </c>
      <c r="D10" s="2">
        <v>260.95999999999998</v>
      </c>
      <c r="E10" s="2"/>
      <c r="F10" s="2"/>
      <c r="G10" s="2">
        <v>22.984999999999999</v>
      </c>
      <c r="H10" s="2">
        <v>211.59</v>
      </c>
      <c r="I10" s="2">
        <v>22.986999999999998</v>
      </c>
      <c r="J10" s="2">
        <v>195.72</v>
      </c>
      <c r="K10" s="2">
        <v>21.099</v>
      </c>
      <c r="L10" s="2">
        <v>181.61</v>
      </c>
      <c r="M10" s="2">
        <v>20.998000000000001</v>
      </c>
      <c r="N10" s="2">
        <v>213.35</v>
      </c>
      <c r="O10" s="2">
        <v>19.061</v>
      </c>
      <c r="P10" s="2">
        <v>209.82</v>
      </c>
      <c r="Q10" s="2"/>
      <c r="R10" s="2"/>
      <c r="S10">
        <f>(A10+C10+G10+I10+K10+M10+O10)/7</f>
        <v>23.322571428571429</v>
      </c>
      <c r="T10">
        <f>(B10+D10+H10+J10+L10+N10+P10)/7</f>
        <v>219.1442857142857</v>
      </c>
      <c r="U10" s="2">
        <v>18.100000000000001</v>
      </c>
      <c r="V10" s="2">
        <v>177.5</v>
      </c>
    </row>
    <row r="11" spans="1:24" x14ac:dyDescent="0.2">
      <c r="A11" s="2"/>
      <c r="B11" s="2"/>
      <c r="C11" s="2"/>
      <c r="D11" s="2"/>
      <c r="E11" s="2">
        <v>23.518000000000001</v>
      </c>
      <c r="F11" s="2">
        <v>204.53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>
        <v>16.93</v>
      </c>
      <c r="R11" s="2">
        <v>204.53</v>
      </c>
      <c r="S11">
        <f>(E11+Q11)/2</f>
        <v>20.224</v>
      </c>
      <c r="T11">
        <f>(F11+R11)/2</f>
        <v>204.53</v>
      </c>
      <c r="U11">
        <v>13.73</v>
      </c>
      <c r="V11">
        <v>186.9</v>
      </c>
    </row>
    <row r="12" spans="1:24" x14ac:dyDescent="0.2">
      <c r="A12" s="2"/>
      <c r="B12" s="2"/>
      <c r="C12" s="2"/>
      <c r="D12" s="2"/>
      <c r="E12" s="2"/>
      <c r="F12" s="2"/>
      <c r="G12" s="2">
        <v>20.954999999999998</v>
      </c>
      <c r="H12" s="2">
        <v>174.56</v>
      </c>
      <c r="I12" s="2">
        <v>21.056000000000001</v>
      </c>
      <c r="J12" s="2">
        <v>148.11000000000001</v>
      </c>
      <c r="K12" s="2"/>
      <c r="L12" s="2"/>
      <c r="M12" s="2">
        <v>18.917999999999999</v>
      </c>
      <c r="N12" s="2">
        <v>193.95</v>
      </c>
      <c r="O12" s="2"/>
      <c r="P12" s="2"/>
      <c r="Q12" s="2"/>
      <c r="R12" s="2"/>
      <c r="S12">
        <f>(G12+I12+M12)/3</f>
        <v>20.309666666666665</v>
      </c>
      <c r="T12">
        <f>(H12+J12+N12)/3</f>
        <v>172.20666666666668</v>
      </c>
      <c r="U12" s="2">
        <v>14.1</v>
      </c>
      <c r="V12" s="2">
        <v>153.4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U13">
        <v>11.12</v>
      </c>
      <c r="V13">
        <v>156.93</v>
      </c>
    </row>
    <row r="14" spans="1:24" x14ac:dyDescent="0.2">
      <c r="A14" s="2">
        <v>27.103999999999999</v>
      </c>
      <c r="B14" s="2">
        <v>195.72</v>
      </c>
      <c r="C14" s="2">
        <v>21.004999999999999</v>
      </c>
      <c r="D14" s="2">
        <v>165.16</v>
      </c>
      <c r="E14" s="2"/>
      <c r="F14" s="2"/>
      <c r="G14" s="2">
        <v>19.018000000000001</v>
      </c>
      <c r="H14" s="2">
        <v>171.03</v>
      </c>
      <c r="I14" s="2"/>
      <c r="J14" s="2"/>
      <c r="K14" s="2">
        <v>17.094000000000001</v>
      </c>
      <c r="L14" s="2">
        <v>187.49</v>
      </c>
      <c r="M14" s="2">
        <v>17.13</v>
      </c>
      <c r="N14" s="2">
        <v>158.69</v>
      </c>
      <c r="O14" s="2"/>
      <c r="P14" s="2"/>
      <c r="Q14" s="2"/>
      <c r="R14" s="2"/>
      <c r="S14">
        <f>(A14+C14+G14+K14+M14)/5</f>
        <v>20.270199999999999</v>
      </c>
      <c r="T14">
        <f>(B14+D14+H14+L14+N14)/5</f>
        <v>175.61799999999999</v>
      </c>
    </row>
    <row r="15" spans="1:24" x14ac:dyDescent="0.2">
      <c r="A15" s="2"/>
      <c r="B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24" x14ac:dyDescent="0.2">
      <c r="A16" s="2">
        <v>25.02</v>
      </c>
      <c r="B16" s="2">
        <v>208.06</v>
      </c>
      <c r="G16" s="2">
        <v>17.079999999999998</v>
      </c>
      <c r="H16" s="2">
        <v>169.27</v>
      </c>
      <c r="I16" s="2"/>
      <c r="J16" s="2"/>
      <c r="K16" s="2">
        <v>15.157</v>
      </c>
      <c r="L16" s="2">
        <v>179.26</v>
      </c>
      <c r="M16" s="2">
        <v>15.096</v>
      </c>
      <c r="N16" s="2">
        <v>153.4</v>
      </c>
      <c r="O16" s="2"/>
      <c r="P16" s="2"/>
      <c r="Q16" s="2"/>
      <c r="R16" s="2"/>
      <c r="S16">
        <f>(A16+G16+K16+M16)/4</f>
        <v>18.088249999999999</v>
      </c>
      <c r="T16">
        <f>(B16+H16+L16+N16)/4</f>
        <v>177.4975</v>
      </c>
    </row>
    <row r="17" spans="1:20" x14ac:dyDescent="0.2">
      <c r="A17" s="2"/>
      <c r="B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20" x14ac:dyDescent="0.2">
      <c r="A18" s="2"/>
      <c r="B18" s="2"/>
      <c r="G18" s="2">
        <v>15.097</v>
      </c>
      <c r="H18" s="2">
        <v>149.87</v>
      </c>
      <c r="I18" s="2"/>
      <c r="J18" s="2"/>
      <c r="K18" s="2">
        <v>13.086</v>
      </c>
      <c r="L18" s="2">
        <v>209.82</v>
      </c>
      <c r="M18" s="2">
        <v>13.007</v>
      </c>
      <c r="N18" s="2">
        <v>201.01</v>
      </c>
      <c r="O18" s="2"/>
      <c r="P18" s="2"/>
      <c r="Q18" s="2"/>
      <c r="R18" s="2"/>
      <c r="S18">
        <f>(G18+K18+M18)/3</f>
        <v>13.729999999999999</v>
      </c>
      <c r="T18">
        <f>(H18+L18+N18)/3</f>
        <v>186.9</v>
      </c>
    </row>
    <row r="19" spans="1:20" x14ac:dyDescent="0.2">
      <c r="A19" s="2"/>
      <c r="B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20" x14ac:dyDescent="0.2">
      <c r="A20" s="2">
        <v>21.15</v>
      </c>
      <c r="B20" s="2">
        <v>163.98</v>
      </c>
      <c r="G20" s="2">
        <v>12.917</v>
      </c>
      <c r="H20" s="2">
        <v>146.35</v>
      </c>
      <c r="I20" s="2"/>
      <c r="J20" s="2"/>
      <c r="K20" s="2">
        <v>11.221</v>
      </c>
      <c r="L20" s="2">
        <v>153.4</v>
      </c>
      <c r="M20" s="2">
        <v>11.125</v>
      </c>
      <c r="N20" s="2">
        <v>149.87</v>
      </c>
      <c r="O20" s="2"/>
      <c r="P20" s="2"/>
      <c r="Q20" s="2"/>
      <c r="R20" s="2"/>
    </row>
    <row r="21" spans="1:20" x14ac:dyDescent="0.2">
      <c r="G21" s="2"/>
      <c r="H21" s="2"/>
      <c r="I21" s="2"/>
      <c r="J21" s="2"/>
      <c r="O21" s="2"/>
      <c r="P21" s="2"/>
      <c r="Q21" s="2"/>
      <c r="R21" s="2"/>
      <c r="S21">
        <f>(A20+G20+K20+M20)/4</f>
        <v>14.103249999999999</v>
      </c>
      <c r="T21">
        <f>(B20+H20+L20+N20)/4</f>
        <v>153.4</v>
      </c>
    </row>
    <row r="22" spans="1:20" x14ac:dyDescent="0.2">
      <c r="G22" s="2">
        <v>11.124000000000001</v>
      </c>
      <c r="H22" s="2">
        <v>156.93</v>
      </c>
      <c r="I22" s="2"/>
      <c r="J22" s="2"/>
      <c r="O22" s="2"/>
      <c r="P22" s="2"/>
      <c r="Q22" s="2"/>
      <c r="R22" s="2"/>
    </row>
    <row r="23" spans="1:20" x14ac:dyDescent="0.2">
      <c r="Q23" s="2"/>
      <c r="R23" s="2"/>
      <c r="S23">
        <v>11.124000000000001</v>
      </c>
      <c r="T23">
        <v>156.93</v>
      </c>
    </row>
    <row r="24" spans="1:20" x14ac:dyDescent="0.2">
      <c r="Q24" s="2"/>
      <c r="R24" s="2"/>
    </row>
    <row r="28" spans="1:20" x14ac:dyDescent="0.2">
      <c r="A28" s="2"/>
      <c r="B28" s="2"/>
      <c r="C28" s="2"/>
      <c r="D28" s="2"/>
      <c r="E28" s="2"/>
      <c r="F28" s="2"/>
    </row>
    <row r="29" spans="1:20" x14ac:dyDescent="0.2">
      <c r="A29" s="2"/>
      <c r="B29" s="2"/>
      <c r="C29" s="2"/>
      <c r="D29" s="2"/>
      <c r="E29" s="2"/>
      <c r="F29" s="2"/>
    </row>
    <row r="30" spans="1:20" x14ac:dyDescent="0.2">
      <c r="A30" s="2"/>
      <c r="B30" s="2"/>
      <c r="C30" s="2"/>
      <c r="D30" s="2"/>
      <c r="E30" s="2"/>
      <c r="F30" s="2"/>
      <c r="O30" s="2"/>
      <c r="P30" s="2"/>
    </row>
    <row r="31" spans="1:20" x14ac:dyDescent="0.2">
      <c r="A31" s="2"/>
      <c r="B31" s="2"/>
      <c r="C31" s="2"/>
      <c r="D31" s="2"/>
      <c r="E31" s="2"/>
      <c r="F31" s="2"/>
      <c r="O31" s="2"/>
      <c r="P31" s="2"/>
    </row>
    <row r="32" spans="1:20" x14ac:dyDescent="0.2">
      <c r="A32" s="2"/>
      <c r="B32" s="2"/>
      <c r="C32" s="2"/>
      <c r="D32" s="2"/>
      <c r="E32" s="2"/>
      <c r="F32" s="2"/>
      <c r="O32" s="2"/>
      <c r="P32" s="2"/>
    </row>
    <row r="33" spans="1:18" x14ac:dyDescent="0.2">
      <c r="A33" s="2"/>
      <c r="B33" s="2"/>
      <c r="C33" s="2"/>
      <c r="D33" s="2"/>
      <c r="E33" s="2"/>
      <c r="F33" s="2"/>
      <c r="O33" s="2"/>
      <c r="P33" s="2"/>
      <c r="Q33" s="2"/>
      <c r="R33" s="2"/>
    </row>
    <row r="34" spans="1:18" x14ac:dyDescent="0.2">
      <c r="A34" s="2"/>
      <c r="B34" s="2"/>
      <c r="C34" s="2"/>
      <c r="D34" s="2"/>
      <c r="E34" s="2"/>
      <c r="F34" s="2"/>
      <c r="O34" s="2"/>
      <c r="P34" s="2"/>
      <c r="Q34" s="2"/>
      <c r="R34" s="2"/>
    </row>
    <row r="35" spans="1:18" x14ac:dyDescent="0.2">
      <c r="A35" s="2"/>
      <c r="B35" s="2"/>
      <c r="C35" s="2"/>
      <c r="D35" s="2"/>
      <c r="E35" s="2"/>
      <c r="F35" s="2"/>
      <c r="O35" s="2"/>
      <c r="P35" s="2"/>
      <c r="Q35" s="2"/>
      <c r="R35" s="2"/>
    </row>
    <row r="36" spans="1:18" x14ac:dyDescent="0.2">
      <c r="A36" s="2"/>
      <c r="B36" s="2"/>
      <c r="C36" s="2"/>
      <c r="D36" s="2"/>
      <c r="E36" s="2"/>
      <c r="F36" s="2"/>
      <c r="O36" s="2"/>
      <c r="P36" s="2"/>
      <c r="Q36" s="2"/>
      <c r="R36" s="2"/>
    </row>
    <row r="37" spans="1:18" x14ac:dyDescent="0.2">
      <c r="A37" s="2"/>
      <c r="B37" s="2"/>
      <c r="C37" s="2"/>
      <c r="D37" s="2"/>
      <c r="E37" s="2"/>
      <c r="F37" s="2"/>
      <c r="O37" s="2"/>
      <c r="P37" s="2"/>
      <c r="Q37" s="2"/>
      <c r="R37" s="2"/>
    </row>
    <row r="38" spans="1:18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2020-07-06T21:14:17Z</dcterms:created>
  <dcterms:modified xsi:type="dcterms:W3CDTF">2020-07-13T14:53:42Z</dcterms:modified>
</cp:coreProperties>
</file>